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5795" windowHeight="6240" firstSheet="8" activeTab="9"/>
  </bookViews>
  <sheets>
    <sheet name="Sheet1" sheetId="29" r:id="rId1"/>
    <sheet name="Sheet6" sheetId="31" r:id="rId2"/>
    <sheet name="teams" sheetId="17" r:id="rId3"/>
    <sheet name="formatted" sheetId="3" r:id="rId4"/>
    <sheet name="website" sheetId="6" r:id="rId5"/>
    <sheet name="rankings_wk8" sheetId="18" r:id="rId6"/>
    <sheet name="rankings_wk9" sheetId="23" r:id="rId7"/>
    <sheet name="rankings_wk13" sheetId="25" r:id="rId8"/>
    <sheet name="rankings_wk14" sheetId="26" r:id="rId9"/>
    <sheet name="rankings_wk15" sheetId="27" r:id="rId10"/>
    <sheet name="Sheet7" sheetId="32" r:id="rId11"/>
    <sheet name="Conference Ranks" sheetId="24" r:id="rId12"/>
    <sheet name="Sheet2" sheetId="19" r:id="rId13"/>
    <sheet name="Sheet3" sheetId="20" r:id="rId14"/>
    <sheet name="Sheet4" sheetId="21" r:id="rId15"/>
    <sheet name="bowl lines and predictions" sheetId="28" r:id="rId16"/>
    <sheet name="Sheet5" sheetId="30" r:id="rId17"/>
  </sheets>
  <definedNames>
    <definedName name="_xlnm._FilterDatabase" localSheetId="11" hidden="1">'Conference Ranks'!$A$1:$A$27</definedName>
    <definedName name="_xlnm._FilterDatabase" localSheetId="7" hidden="1">rankings_wk13!$A$1:$E$1</definedName>
    <definedName name="_xlnm._FilterDatabase" localSheetId="8" hidden="1">rankings_wk14!$A$1:$K$1</definedName>
    <definedName name="_xlnm._FilterDatabase" localSheetId="9" hidden="1">rankings_wk15!$A$1:$K$1</definedName>
    <definedName name="_xlnm._FilterDatabase" localSheetId="5" hidden="1">rankings_wk8!$A$1:$J$1</definedName>
    <definedName name="_xlnm._FilterDatabase" localSheetId="6" hidden="1">rankings_wk9!$A$1:$E$1</definedName>
    <definedName name="_xlnm._FilterDatabase" localSheetId="0" hidden="1">Sheet1!$A$1:$M$631</definedName>
    <definedName name="_xlnm._FilterDatabase" localSheetId="13" hidden="1">Sheet3!$B$4:$Q$4</definedName>
    <definedName name="_xlnm._FilterDatabase" localSheetId="2" hidden="1">teams!$A$1:$A$27</definedName>
  </definedNames>
  <calcPr calcId="145621"/>
</workbook>
</file>

<file path=xl/calcChain.xml><?xml version="1.0" encoding="utf-8"?>
<calcChain xmlns="http://schemas.openxmlformats.org/spreadsheetml/2006/main">
  <c r="C3" i="24" l="1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106" i="24"/>
  <c r="C107" i="24"/>
  <c r="C108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121" i="24"/>
  <c r="C122" i="24"/>
  <c r="C123" i="24"/>
  <c r="C124" i="24"/>
  <c r="C125" i="24"/>
  <c r="C126" i="24"/>
  <c r="C127" i="24"/>
  <c r="C128" i="24"/>
  <c r="C129" i="24"/>
  <c r="C130" i="24"/>
  <c r="C131" i="24"/>
  <c r="C132" i="24"/>
  <c r="C133" i="24"/>
  <c r="C134" i="24"/>
  <c r="C135" i="24"/>
  <c r="C136" i="24"/>
  <c r="C137" i="24"/>
  <c r="C138" i="24"/>
  <c r="C139" i="24"/>
  <c r="C140" i="24"/>
  <c r="C141" i="24"/>
  <c r="C142" i="24"/>
  <c r="C143" i="24"/>
  <c r="C144" i="24"/>
  <c r="C145" i="24"/>
  <c r="C146" i="24"/>
  <c r="C147" i="24"/>
  <c r="C148" i="24"/>
  <c r="C149" i="24"/>
  <c r="C150" i="24"/>
  <c r="C151" i="24"/>
  <c r="C152" i="24"/>
  <c r="C153" i="24"/>
  <c r="C154" i="24"/>
  <c r="C155" i="24"/>
  <c r="C156" i="24"/>
  <c r="C157" i="24"/>
  <c r="C158" i="24"/>
  <c r="C159" i="24"/>
  <c r="C160" i="24"/>
  <c r="C161" i="24"/>
  <c r="C162" i="24"/>
  <c r="C163" i="24"/>
  <c r="C164" i="24"/>
  <c r="C165" i="24"/>
  <c r="C166" i="24"/>
  <c r="C167" i="24"/>
  <c r="C168" i="24"/>
  <c r="C169" i="24"/>
  <c r="C170" i="24"/>
  <c r="C171" i="24"/>
  <c r="C172" i="24"/>
  <c r="C173" i="24"/>
  <c r="C174" i="24"/>
  <c r="C175" i="24"/>
  <c r="C176" i="24"/>
  <c r="C177" i="24"/>
  <c r="C178" i="24"/>
  <c r="C179" i="24"/>
  <c r="C180" i="24"/>
  <c r="C181" i="24"/>
  <c r="C182" i="24"/>
  <c r="C183" i="24"/>
  <c r="C184" i="24"/>
  <c r="C185" i="24"/>
  <c r="C186" i="24"/>
  <c r="C187" i="24"/>
  <c r="C188" i="24"/>
  <c r="C189" i="24"/>
  <c r="C190" i="24"/>
  <c r="C191" i="24"/>
  <c r="C192" i="24"/>
  <c r="C193" i="24"/>
  <c r="C194" i="24"/>
  <c r="C195" i="24"/>
  <c r="C196" i="24"/>
  <c r="C197" i="24"/>
  <c r="C198" i="24"/>
  <c r="C199" i="24"/>
  <c r="C200" i="24"/>
  <c r="C201" i="24"/>
  <c r="C202" i="24"/>
  <c r="C203" i="24"/>
  <c r="C204" i="24"/>
  <c r="C205" i="24"/>
  <c r="C206" i="24"/>
  <c r="C207" i="24"/>
  <c r="C208" i="24"/>
  <c r="C209" i="24"/>
  <c r="C2" i="24"/>
  <c r="A823" i="3" l="1"/>
  <c r="B823" i="3"/>
  <c r="C823" i="3"/>
  <c r="D823" i="3"/>
  <c r="E823" i="3"/>
  <c r="F823" i="3"/>
  <c r="G823" i="3"/>
  <c r="A824" i="3"/>
  <c r="B824" i="3"/>
  <c r="C824" i="3"/>
  <c r="D824" i="3"/>
  <c r="E824" i="3"/>
  <c r="F824" i="3"/>
  <c r="G824" i="3"/>
  <c r="A825" i="3"/>
  <c r="B825" i="3"/>
  <c r="C825" i="3"/>
  <c r="D825" i="3"/>
  <c r="E825" i="3"/>
  <c r="F825" i="3"/>
  <c r="G825" i="3"/>
  <c r="A826" i="3"/>
  <c r="B826" i="3"/>
  <c r="C826" i="3"/>
  <c r="D826" i="3"/>
  <c r="E826" i="3"/>
  <c r="F826" i="3"/>
  <c r="G826" i="3"/>
  <c r="A827" i="3"/>
  <c r="B827" i="3"/>
  <c r="C827" i="3"/>
  <c r="D827" i="3"/>
  <c r="E827" i="3"/>
  <c r="F827" i="3"/>
  <c r="G827" i="3"/>
  <c r="A828" i="3"/>
  <c r="B828" i="3"/>
  <c r="C828" i="3"/>
  <c r="D828" i="3"/>
  <c r="E828" i="3"/>
  <c r="F828" i="3"/>
  <c r="G828" i="3"/>
  <c r="A829" i="3"/>
  <c r="B829" i="3"/>
  <c r="C829" i="3"/>
  <c r="D829" i="3"/>
  <c r="E829" i="3"/>
  <c r="F829" i="3"/>
  <c r="G829" i="3"/>
  <c r="A830" i="3"/>
  <c r="B830" i="3"/>
  <c r="C830" i="3"/>
  <c r="D830" i="3"/>
  <c r="E830" i="3"/>
  <c r="F830" i="3"/>
  <c r="G830" i="3"/>
  <c r="C823" i="29"/>
  <c r="C824" i="29"/>
  <c r="C825" i="29"/>
  <c r="C826" i="29"/>
  <c r="C828" i="29"/>
  <c r="C829" i="29"/>
  <c r="C830" i="29"/>
  <c r="F823" i="29"/>
  <c r="G823" i="29"/>
  <c r="F824" i="29"/>
  <c r="G824" i="29"/>
  <c r="F825" i="29"/>
  <c r="G825" i="29"/>
  <c r="F826" i="29"/>
  <c r="G826" i="29"/>
  <c r="F827" i="29"/>
  <c r="G827" i="29"/>
  <c r="F828" i="29"/>
  <c r="G828" i="29"/>
  <c r="F829" i="29"/>
  <c r="G829" i="29"/>
  <c r="F830" i="29"/>
  <c r="G830" i="29"/>
  <c r="D823" i="29"/>
  <c r="D824" i="29"/>
  <c r="D825" i="29"/>
  <c r="D826" i="29"/>
  <c r="D827" i="29"/>
  <c r="D828" i="29"/>
  <c r="D829" i="29"/>
  <c r="D830" i="29"/>
  <c r="A3" i="3"/>
  <c r="D3" i="3"/>
  <c r="G3" i="3"/>
  <c r="A4" i="3"/>
  <c r="D4" i="3"/>
  <c r="G4" i="3"/>
  <c r="A5" i="3"/>
  <c r="D5" i="3"/>
  <c r="G5" i="3"/>
  <c r="A6" i="3"/>
  <c r="D6" i="3"/>
  <c r="G6" i="3"/>
  <c r="A7" i="3"/>
  <c r="D7" i="3"/>
  <c r="G7" i="3"/>
  <c r="A8" i="3"/>
  <c r="D8" i="3"/>
  <c r="G8" i="3"/>
  <c r="A9" i="3"/>
  <c r="D9" i="3"/>
  <c r="G9" i="3"/>
  <c r="A10" i="3"/>
  <c r="D10" i="3"/>
  <c r="G10" i="3"/>
  <c r="A11" i="3"/>
  <c r="D11" i="3"/>
  <c r="G11" i="3"/>
  <c r="A12" i="3"/>
  <c r="D12" i="3"/>
  <c r="G12" i="3"/>
  <c r="A13" i="3"/>
  <c r="D13" i="3"/>
  <c r="G13" i="3"/>
  <c r="A14" i="3"/>
  <c r="D14" i="3"/>
  <c r="G14" i="3"/>
  <c r="A15" i="3"/>
  <c r="D15" i="3"/>
  <c r="G15" i="3"/>
  <c r="A16" i="3"/>
  <c r="D16" i="3"/>
  <c r="G16" i="3"/>
  <c r="A17" i="3"/>
  <c r="D17" i="3"/>
  <c r="G17" i="3"/>
  <c r="A18" i="3"/>
  <c r="D18" i="3"/>
  <c r="G18" i="3"/>
  <c r="A19" i="3"/>
  <c r="D19" i="3"/>
  <c r="G19" i="3"/>
  <c r="A20" i="3"/>
  <c r="D20" i="3"/>
  <c r="G20" i="3"/>
  <c r="A21" i="3"/>
  <c r="D21" i="3"/>
  <c r="G21" i="3"/>
  <c r="A22" i="3"/>
  <c r="D22" i="3"/>
  <c r="G22" i="3"/>
  <c r="A23" i="3"/>
  <c r="D23" i="3"/>
  <c r="G23" i="3"/>
  <c r="A24" i="3"/>
  <c r="D24" i="3"/>
  <c r="G24" i="3"/>
  <c r="A25" i="3"/>
  <c r="D25" i="3"/>
  <c r="G25" i="3"/>
  <c r="A26" i="3"/>
  <c r="D26" i="3"/>
  <c r="G26" i="3"/>
  <c r="A27" i="3"/>
  <c r="D27" i="3"/>
  <c r="G27" i="3"/>
  <c r="A28" i="3"/>
  <c r="D28" i="3"/>
  <c r="G28" i="3"/>
  <c r="A29" i="3"/>
  <c r="D29" i="3"/>
  <c r="G29" i="3"/>
  <c r="A30" i="3"/>
  <c r="D30" i="3"/>
  <c r="G30" i="3"/>
  <c r="A31" i="3"/>
  <c r="D31" i="3"/>
  <c r="G31" i="3"/>
  <c r="A32" i="3"/>
  <c r="D32" i="3"/>
  <c r="G32" i="3"/>
  <c r="A33" i="3"/>
  <c r="D33" i="3"/>
  <c r="G33" i="3"/>
  <c r="A34" i="3"/>
  <c r="D34" i="3"/>
  <c r="G34" i="3"/>
  <c r="A35" i="3"/>
  <c r="D35" i="3"/>
  <c r="G35" i="3"/>
  <c r="A36" i="3"/>
  <c r="D36" i="3"/>
  <c r="G36" i="3"/>
  <c r="A37" i="3"/>
  <c r="D37" i="3"/>
  <c r="G37" i="3"/>
  <c r="A38" i="3"/>
  <c r="D38" i="3"/>
  <c r="G38" i="3"/>
  <c r="A39" i="3"/>
  <c r="D39" i="3"/>
  <c r="G39" i="3"/>
  <c r="A40" i="3"/>
  <c r="D40" i="3"/>
  <c r="G40" i="3"/>
  <c r="A41" i="3"/>
  <c r="D41" i="3"/>
  <c r="G41" i="3"/>
  <c r="A42" i="3"/>
  <c r="D42" i="3"/>
  <c r="G42" i="3"/>
  <c r="A43" i="3"/>
  <c r="D43" i="3"/>
  <c r="G43" i="3"/>
  <c r="A44" i="3"/>
  <c r="D44" i="3"/>
  <c r="G44" i="3"/>
  <c r="A45" i="3"/>
  <c r="D45" i="3"/>
  <c r="G45" i="3"/>
  <c r="A46" i="3"/>
  <c r="D46" i="3"/>
  <c r="G46" i="3"/>
  <c r="A47" i="3"/>
  <c r="D47" i="3"/>
  <c r="G47" i="3"/>
  <c r="A48" i="3"/>
  <c r="D48" i="3"/>
  <c r="G48" i="3"/>
  <c r="A49" i="3"/>
  <c r="D49" i="3"/>
  <c r="G49" i="3"/>
  <c r="A50" i="3"/>
  <c r="D50" i="3"/>
  <c r="G50" i="3"/>
  <c r="A51" i="3"/>
  <c r="D51" i="3"/>
  <c r="G51" i="3"/>
  <c r="A52" i="3"/>
  <c r="D52" i="3"/>
  <c r="G52" i="3"/>
  <c r="A53" i="3"/>
  <c r="D53" i="3"/>
  <c r="G53" i="3"/>
  <c r="A54" i="3"/>
  <c r="D54" i="3"/>
  <c r="G54" i="3"/>
  <c r="A55" i="3"/>
  <c r="D55" i="3"/>
  <c r="G55" i="3"/>
  <c r="A56" i="3"/>
  <c r="D56" i="3"/>
  <c r="G56" i="3"/>
  <c r="A57" i="3"/>
  <c r="D57" i="3"/>
  <c r="G57" i="3"/>
  <c r="A58" i="3"/>
  <c r="D58" i="3"/>
  <c r="G58" i="3"/>
  <c r="A59" i="3"/>
  <c r="D59" i="3"/>
  <c r="G59" i="3"/>
  <c r="A60" i="3"/>
  <c r="D60" i="3"/>
  <c r="G60" i="3"/>
  <c r="A61" i="3"/>
  <c r="D61" i="3"/>
  <c r="G61" i="3"/>
  <c r="A62" i="3"/>
  <c r="D62" i="3"/>
  <c r="G62" i="3"/>
  <c r="A63" i="3"/>
  <c r="D63" i="3"/>
  <c r="G63" i="3"/>
  <c r="A64" i="3"/>
  <c r="D64" i="3"/>
  <c r="G64" i="3"/>
  <c r="A65" i="3"/>
  <c r="D65" i="3"/>
  <c r="G65" i="3"/>
  <c r="A66" i="3"/>
  <c r="D66" i="3"/>
  <c r="G66" i="3"/>
  <c r="A67" i="3"/>
  <c r="D67" i="3"/>
  <c r="G67" i="3"/>
  <c r="A68" i="3"/>
  <c r="D68" i="3"/>
  <c r="G68" i="3"/>
  <c r="A69" i="3"/>
  <c r="D69" i="3"/>
  <c r="G69" i="3"/>
  <c r="A70" i="3"/>
  <c r="D70" i="3"/>
  <c r="G70" i="3"/>
  <c r="A71" i="3"/>
  <c r="D71" i="3"/>
  <c r="G71" i="3"/>
  <c r="A72" i="3"/>
  <c r="D72" i="3"/>
  <c r="G72" i="3"/>
  <c r="A73" i="3"/>
  <c r="D73" i="3"/>
  <c r="G73" i="3"/>
  <c r="A74" i="3"/>
  <c r="D74" i="3"/>
  <c r="G74" i="3"/>
  <c r="A75" i="3"/>
  <c r="D75" i="3"/>
  <c r="G75" i="3"/>
  <c r="A76" i="3"/>
  <c r="D76" i="3"/>
  <c r="G76" i="3"/>
  <c r="A77" i="3"/>
  <c r="D77" i="3"/>
  <c r="G77" i="3"/>
  <c r="A78" i="3"/>
  <c r="D78" i="3"/>
  <c r="G78" i="3"/>
  <c r="A79" i="3"/>
  <c r="D79" i="3"/>
  <c r="G79" i="3"/>
  <c r="A80" i="3"/>
  <c r="D80" i="3"/>
  <c r="G80" i="3"/>
  <c r="A81" i="3"/>
  <c r="D81" i="3"/>
  <c r="G81" i="3"/>
  <c r="A82" i="3"/>
  <c r="D82" i="3"/>
  <c r="G82" i="3"/>
  <c r="A83" i="3"/>
  <c r="D83" i="3"/>
  <c r="G83" i="3"/>
  <c r="A84" i="3"/>
  <c r="D84" i="3"/>
  <c r="G84" i="3"/>
  <c r="A85" i="3"/>
  <c r="D85" i="3"/>
  <c r="G85" i="3"/>
  <c r="A86" i="3"/>
  <c r="D86" i="3"/>
  <c r="G86" i="3"/>
  <c r="A87" i="3"/>
  <c r="D87" i="3"/>
  <c r="G87" i="3"/>
  <c r="A88" i="3"/>
  <c r="D88" i="3"/>
  <c r="G88" i="3"/>
  <c r="A89" i="3"/>
  <c r="D89" i="3"/>
  <c r="G89" i="3"/>
  <c r="A90" i="3"/>
  <c r="D90" i="3"/>
  <c r="G90" i="3"/>
  <c r="A91" i="3"/>
  <c r="D91" i="3"/>
  <c r="G91" i="3"/>
  <c r="A92" i="3"/>
  <c r="D92" i="3"/>
  <c r="G92" i="3"/>
  <c r="A93" i="3"/>
  <c r="D93" i="3"/>
  <c r="G93" i="3"/>
  <c r="A94" i="3"/>
  <c r="D94" i="3"/>
  <c r="G94" i="3"/>
  <c r="A95" i="3"/>
  <c r="D95" i="3"/>
  <c r="G95" i="3"/>
  <c r="A96" i="3"/>
  <c r="D96" i="3"/>
  <c r="G96" i="3"/>
  <c r="A97" i="3"/>
  <c r="D97" i="3"/>
  <c r="G97" i="3"/>
  <c r="A98" i="3"/>
  <c r="D98" i="3"/>
  <c r="G98" i="3"/>
  <c r="A99" i="3"/>
  <c r="D99" i="3"/>
  <c r="G99" i="3"/>
  <c r="A100" i="3"/>
  <c r="D100" i="3"/>
  <c r="G100" i="3"/>
  <c r="A101" i="3"/>
  <c r="D101" i="3"/>
  <c r="G101" i="3"/>
  <c r="A102" i="3"/>
  <c r="D102" i="3"/>
  <c r="G102" i="3"/>
  <c r="A103" i="3"/>
  <c r="D103" i="3"/>
  <c r="G103" i="3"/>
  <c r="A104" i="3"/>
  <c r="D104" i="3"/>
  <c r="G104" i="3"/>
  <c r="A105" i="3"/>
  <c r="D105" i="3"/>
  <c r="G105" i="3"/>
  <c r="A106" i="3"/>
  <c r="D106" i="3"/>
  <c r="G106" i="3"/>
  <c r="A107" i="3"/>
  <c r="D107" i="3"/>
  <c r="G107" i="3"/>
  <c r="A108" i="3"/>
  <c r="D108" i="3"/>
  <c r="G108" i="3"/>
  <c r="A109" i="3"/>
  <c r="D109" i="3"/>
  <c r="G109" i="3"/>
  <c r="A110" i="3"/>
  <c r="D110" i="3"/>
  <c r="G110" i="3"/>
  <c r="A111" i="3"/>
  <c r="D111" i="3"/>
  <c r="G111" i="3"/>
  <c r="A112" i="3"/>
  <c r="D112" i="3"/>
  <c r="G112" i="3"/>
  <c r="A113" i="3"/>
  <c r="D113" i="3"/>
  <c r="G113" i="3"/>
  <c r="A114" i="3"/>
  <c r="D114" i="3"/>
  <c r="G114" i="3"/>
  <c r="A115" i="3"/>
  <c r="D115" i="3"/>
  <c r="G115" i="3"/>
  <c r="A116" i="3"/>
  <c r="D116" i="3"/>
  <c r="G116" i="3"/>
  <c r="A117" i="3"/>
  <c r="D117" i="3"/>
  <c r="G117" i="3"/>
  <c r="A118" i="3"/>
  <c r="D118" i="3"/>
  <c r="G118" i="3"/>
  <c r="A119" i="3"/>
  <c r="D119" i="3"/>
  <c r="G119" i="3"/>
  <c r="A120" i="3"/>
  <c r="D120" i="3"/>
  <c r="G120" i="3"/>
  <c r="A121" i="3"/>
  <c r="D121" i="3"/>
  <c r="G121" i="3"/>
  <c r="A122" i="3"/>
  <c r="D122" i="3"/>
  <c r="G122" i="3"/>
  <c r="A123" i="3"/>
  <c r="D123" i="3"/>
  <c r="G123" i="3"/>
  <c r="A124" i="3"/>
  <c r="D124" i="3"/>
  <c r="G124" i="3"/>
  <c r="A125" i="3"/>
  <c r="D125" i="3"/>
  <c r="G125" i="3"/>
  <c r="A126" i="3"/>
  <c r="D126" i="3"/>
  <c r="G126" i="3"/>
  <c r="A127" i="3"/>
  <c r="D127" i="3"/>
  <c r="G127" i="3"/>
  <c r="A128" i="3"/>
  <c r="D128" i="3"/>
  <c r="G128" i="3"/>
  <c r="A129" i="3"/>
  <c r="D129" i="3"/>
  <c r="G129" i="3"/>
  <c r="A130" i="3"/>
  <c r="D130" i="3"/>
  <c r="G130" i="3"/>
  <c r="A131" i="3"/>
  <c r="D131" i="3"/>
  <c r="G131" i="3"/>
  <c r="A132" i="3"/>
  <c r="D132" i="3"/>
  <c r="G132" i="3"/>
  <c r="A133" i="3"/>
  <c r="D133" i="3"/>
  <c r="G133" i="3"/>
  <c r="A134" i="3"/>
  <c r="D134" i="3"/>
  <c r="G134" i="3"/>
  <c r="A135" i="3"/>
  <c r="D135" i="3"/>
  <c r="G135" i="3"/>
  <c r="A136" i="3"/>
  <c r="D136" i="3"/>
  <c r="G136" i="3"/>
  <c r="A137" i="3"/>
  <c r="D137" i="3"/>
  <c r="G137" i="3"/>
  <c r="A138" i="3"/>
  <c r="D138" i="3"/>
  <c r="G138" i="3"/>
  <c r="A139" i="3"/>
  <c r="D139" i="3"/>
  <c r="G139" i="3"/>
  <c r="A140" i="3"/>
  <c r="D140" i="3"/>
  <c r="G140" i="3"/>
  <c r="A141" i="3"/>
  <c r="D141" i="3"/>
  <c r="G141" i="3"/>
  <c r="A142" i="3"/>
  <c r="D142" i="3"/>
  <c r="G142" i="3"/>
  <c r="A143" i="3"/>
  <c r="D143" i="3"/>
  <c r="G143" i="3"/>
  <c r="A144" i="3"/>
  <c r="D144" i="3"/>
  <c r="G144" i="3"/>
  <c r="A145" i="3"/>
  <c r="D145" i="3"/>
  <c r="G145" i="3"/>
  <c r="A146" i="3"/>
  <c r="D146" i="3"/>
  <c r="G146" i="3"/>
  <c r="A147" i="3"/>
  <c r="D147" i="3"/>
  <c r="G147" i="3"/>
  <c r="A148" i="3"/>
  <c r="D148" i="3"/>
  <c r="G148" i="3"/>
  <c r="A149" i="3"/>
  <c r="D149" i="3"/>
  <c r="G149" i="3"/>
  <c r="A150" i="3"/>
  <c r="D150" i="3"/>
  <c r="G150" i="3"/>
  <c r="A151" i="3"/>
  <c r="D151" i="3"/>
  <c r="G151" i="3"/>
  <c r="A152" i="3"/>
  <c r="D152" i="3"/>
  <c r="G152" i="3"/>
  <c r="A153" i="3"/>
  <c r="D153" i="3"/>
  <c r="G153" i="3"/>
  <c r="A154" i="3"/>
  <c r="D154" i="3"/>
  <c r="G154" i="3"/>
  <c r="A155" i="3"/>
  <c r="D155" i="3"/>
  <c r="G155" i="3"/>
  <c r="A156" i="3"/>
  <c r="D156" i="3"/>
  <c r="G156" i="3"/>
  <c r="A157" i="3"/>
  <c r="D157" i="3"/>
  <c r="G157" i="3"/>
  <c r="A158" i="3"/>
  <c r="D158" i="3"/>
  <c r="G158" i="3"/>
  <c r="A159" i="3"/>
  <c r="D159" i="3"/>
  <c r="G159" i="3"/>
  <c r="A160" i="3"/>
  <c r="D160" i="3"/>
  <c r="G160" i="3"/>
  <c r="A161" i="3"/>
  <c r="D161" i="3"/>
  <c r="G161" i="3"/>
  <c r="A162" i="3"/>
  <c r="D162" i="3"/>
  <c r="G162" i="3"/>
  <c r="A163" i="3"/>
  <c r="D163" i="3"/>
  <c r="G163" i="3"/>
  <c r="A164" i="3"/>
  <c r="D164" i="3"/>
  <c r="G164" i="3"/>
  <c r="A165" i="3"/>
  <c r="D165" i="3"/>
  <c r="G165" i="3"/>
  <c r="A166" i="3"/>
  <c r="D166" i="3"/>
  <c r="G166" i="3"/>
  <c r="A167" i="3"/>
  <c r="D167" i="3"/>
  <c r="G167" i="3"/>
  <c r="A168" i="3"/>
  <c r="D168" i="3"/>
  <c r="G168" i="3"/>
  <c r="A169" i="3"/>
  <c r="D169" i="3"/>
  <c r="G169" i="3"/>
  <c r="A170" i="3"/>
  <c r="D170" i="3"/>
  <c r="G170" i="3"/>
  <c r="A171" i="3"/>
  <c r="D171" i="3"/>
  <c r="G171" i="3"/>
  <c r="A172" i="3"/>
  <c r="D172" i="3"/>
  <c r="G172" i="3"/>
  <c r="A173" i="3"/>
  <c r="D173" i="3"/>
  <c r="G173" i="3"/>
  <c r="A174" i="3"/>
  <c r="D174" i="3"/>
  <c r="G174" i="3"/>
  <c r="A175" i="3"/>
  <c r="D175" i="3"/>
  <c r="G175" i="3"/>
  <c r="A176" i="3"/>
  <c r="D176" i="3"/>
  <c r="G176" i="3"/>
  <c r="A177" i="3"/>
  <c r="D177" i="3"/>
  <c r="G177" i="3"/>
  <c r="A178" i="3"/>
  <c r="D178" i="3"/>
  <c r="G178" i="3"/>
  <c r="A179" i="3"/>
  <c r="D179" i="3"/>
  <c r="G179" i="3"/>
  <c r="A180" i="3"/>
  <c r="D180" i="3"/>
  <c r="G180" i="3"/>
  <c r="A181" i="3"/>
  <c r="D181" i="3"/>
  <c r="G181" i="3"/>
  <c r="A182" i="3"/>
  <c r="D182" i="3"/>
  <c r="G182" i="3"/>
  <c r="A183" i="3"/>
  <c r="D183" i="3"/>
  <c r="G183" i="3"/>
  <c r="A184" i="3"/>
  <c r="D184" i="3"/>
  <c r="G184" i="3"/>
  <c r="A185" i="3"/>
  <c r="D185" i="3"/>
  <c r="G185" i="3"/>
  <c r="A186" i="3"/>
  <c r="D186" i="3"/>
  <c r="G186" i="3"/>
  <c r="A187" i="3"/>
  <c r="D187" i="3"/>
  <c r="G187" i="3"/>
  <c r="A188" i="3"/>
  <c r="D188" i="3"/>
  <c r="G188" i="3"/>
  <c r="A189" i="3"/>
  <c r="D189" i="3"/>
  <c r="G189" i="3"/>
  <c r="A190" i="3"/>
  <c r="D190" i="3"/>
  <c r="G190" i="3"/>
  <c r="A191" i="3"/>
  <c r="D191" i="3"/>
  <c r="G191" i="3"/>
  <c r="A192" i="3"/>
  <c r="D192" i="3"/>
  <c r="G192" i="3"/>
  <c r="A193" i="3"/>
  <c r="D193" i="3"/>
  <c r="G193" i="3"/>
  <c r="A194" i="3"/>
  <c r="D194" i="3"/>
  <c r="G194" i="3"/>
  <c r="A195" i="3"/>
  <c r="D195" i="3"/>
  <c r="G195" i="3"/>
  <c r="A196" i="3"/>
  <c r="D196" i="3"/>
  <c r="G196" i="3"/>
  <c r="A197" i="3"/>
  <c r="D197" i="3"/>
  <c r="G197" i="3"/>
  <c r="A198" i="3"/>
  <c r="D198" i="3"/>
  <c r="G198" i="3"/>
  <c r="A199" i="3"/>
  <c r="D199" i="3"/>
  <c r="G199" i="3"/>
  <c r="A200" i="3"/>
  <c r="D200" i="3"/>
  <c r="G200" i="3"/>
  <c r="A201" i="3"/>
  <c r="D201" i="3"/>
  <c r="G201" i="3"/>
  <c r="A202" i="3"/>
  <c r="D202" i="3"/>
  <c r="G202" i="3"/>
  <c r="A203" i="3"/>
  <c r="D203" i="3"/>
  <c r="G203" i="3"/>
  <c r="A204" i="3"/>
  <c r="D204" i="3"/>
  <c r="G204" i="3"/>
  <c r="A205" i="3"/>
  <c r="D205" i="3"/>
  <c r="G205" i="3"/>
  <c r="A206" i="3"/>
  <c r="D206" i="3"/>
  <c r="G206" i="3"/>
  <c r="A207" i="3"/>
  <c r="D207" i="3"/>
  <c r="G207" i="3"/>
  <c r="A208" i="3"/>
  <c r="D208" i="3"/>
  <c r="G208" i="3"/>
  <c r="A209" i="3"/>
  <c r="D209" i="3"/>
  <c r="G209" i="3"/>
  <c r="A210" i="3"/>
  <c r="D210" i="3"/>
  <c r="G210" i="3"/>
  <c r="A211" i="3"/>
  <c r="D211" i="3"/>
  <c r="G211" i="3"/>
  <c r="A212" i="3"/>
  <c r="D212" i="3"/>
  <c r="G212" i="3"/>
  <c r="A213" i="3"/>
  <c r="D213" i="3"/>
  <c r="G213" i="3"/>
  <c r="A214" i="3"/>
  <c r="D214" i="3"/>
  <c r="G214" i="3"/>
  <c r="A215" i="3"/>
  <c r="D215" i="3"/>
  <c r="G215" i="3"/>
  <c r="A216" i="3"/>
  <c r="D216" i="3"/>
  <c r="G216" i="3"/>
  <c r="A217" i="3"/>
  <c r="D217" i="3"/>
  <c r="G217" i="3"/>
  <c r="A218" i="3"/>
  <c r="D218" i="3"/>
  <c r="G218" i="3"/>
  <c r="A219" i="3"/>
  <c r="D219" i="3"/>
  <c r="G219" i="3"/>
  <c r="A220" i="3"/>
  <c r="D220" i="3"/>
  <c r="G220" i="3"/>
  <c r="A221" i="3"/>
  <c r="D221" i="3"/>
  <c r="G221" i="3"/>
  <c r="A222" i="3"/>
  <c r="D222" i="3"/>
  <c r="G222" i="3"/>
  <c r="A223" i="3"/>
  <c r="D223" i="3"/>
  <c r="G223" i="3"/>
  <c r="A224" i="3"/>
  <c r="D224" i="3"/>
  <c r="G224" i="3"/>
  <c r="A225" i="3"/>
  <c r="D225" i="3"/>
  <c r="G225" i="3"/>
  <c r="A226" i="3"/>
  <c r="D226" i="3"/>
  <c r="G226" i="3"/>
  <c r="A227" i="3"/>
  <c r="D227" i="3"/>
  <c r="G227" i="3"/>
  <c r="A228" i="3"/>
  <c r="D228" i="3"/>
  <c r="G228" i="3"/>
  <c r="A229" i="3"/>
  <c r="D229" i="3"/>
  <c r="G229" i="3"/>
  <c r="A230" i="3"/>
  <c r="D230" i="3"/>
  <c r="G230" i="3"/>
  <c r="A231" i="3"/>
  <c r="D231" i="3"/>
  <c r="G231" i="3"/>
  <c r="A232" i="3"/>
  <c r="D232" i="3"/>
  <c r="G232" i="3"/>
  <c r="A233" i="3"/>
  <c r="D233" i="3"/>
  <c r="G233" i="3"/>
  <c r="A234" i="3"/>
  <c r="D234" i="3"/>
  <c r="G234" i="3"/>
  <c r="A235" i="3"/>
  <c r="D235" i="3"/>
  <c r="G235" i="3"/>
  <c r="A236" i="3"/>
  <c r="D236" i="3"/>
  <c r="G236" i="3"/>
  <c r="A237" i="3"/>
  <c r="D237" i="3"/>
  <c r="G237" i="3"/>
  <c r="A238" i="3"/>
  <c r="D238" i="3"/>
  <c r="G238" i="3"/>
  <c r="A239" i="3"/>
  <c r="D239" i="3"/>
  <c r="G239" i="3"/>
  <c r="A240" i="3"/>
  <c r="D240" i="3"/>
  <c r="G240" i="3"/>
  <c r="A241" i="3"/>
  <c r="D241" i="3"/>
  <c r="G241" i="3"/>
  <c r="A242" i="3"/>
  <c r="D242" i="3"/>
  <c r="G242" i="3"/>
  <c r="A243" i="3"/>
  <c r="D243" i="3"/>
  <c r="G243" i="3"/>
  <c r="A244" i="3"/>
  <c r="D244" i="3"/>
  <c r="G244" i="3"/>
  <c r="A245" i="3"/>
  <c r="D245" i="3"/>
  <c r="G245" i="3"/>
  <c r="A246" i="3"/>
  <c r="D246" i="3"/>
  <c r="G246" i="3"/>
  <c r="A247" i="3"/>
  <c r="D247" i="3"/>
  <c r="G247" i="3"/>
  <c r="A248" i="3"/>
  <c r="D248" i="3"/>
  <c r="G248" i="3"/>
  <c r="A249" i="3"/>
  <c r="D249" i="3"/>
  <c r="G249" i="3"/>
  <c r="A250" i="3"/>
  <c r="D250" i="3"/>
  <c r="G250" i="3"/>
  <c r="A251" i="3"/>
  <c r="D251" i="3"/>
  <c r="G251" i="3"/>
  <c r="A252" i="3"/>
  <c r="D252" i="3"/>
  <c r="G252" i="3"/>
  <c r="A253" i="3"/>
  <c r="D253" i="3"/>
  <c r="G253" i="3"/>
  <c r="A254" i="3"/>
  <c r="D254" i="3"/>
  <c r="G254" i="3"/>
  <c r="A255" i="3"/>
  <c r="D255" i="3"/>
  <c r="G255" i="3"/>
  <c r="A256" i="3"/>
  <c r="D256" i="3"/>
  <c r="G256" i="3"/>
  <c r="A257" i="3"/>
  <c r="D257" i="3"/>
  <c r="G257" i="3"/>
  <c r="A258" i="3"/>
  <c r="D258" i="3"/>
  <c r="G258" i="3"/>
  <c r="A259" i="3"/>
  <c r="D259" i="3"/>
  <c r="G259" i="3"/>
  <c r="A260" i="3"/>
  <c r="D260" i="3"/>
  <c r="G260" i="3"/>
  <c r="A261" i="3"/>
  <c r="D261" i="3"/>
  <c r="G261" i="3"/>
  <c r="A262" i="3"/>
  <c r="D262" i="3"/>
  <c r="G262" i="3"/>
  <c r="A263" i="3"/>
  <c r="D263" i="3"/>
  <c r="G263" i="3"/>
  <c r="A264" i="3"/>
  <c r="D264" i="3"/>
  <c r="G264" i="3"/>
  <c r="A265" i="3"/>
  <c r="D265" i="3"/>
  <c r="G265" i="3"/>
  <c r="A266" i="3"/>
  <c r="D266" i="3"/>
  <c r="G266" i="3"/>
  <c r="A267" i="3"/>
  <c r="D267" i="3"/>
  <c r="G267" i="3"/>
  <c r="A268" i="3"/>
  <c r="D268" i="3"/>
  <c r="G268" i="3"/>
  <c r="A269" i="3"/>
  <c r="D269" i="3"/>
  <c r="G269" i="3"/>
  <c r="A270" i="3"/>
  <c r="D270" i="3"/>
  <c r="G270" i="3"/>
  <c r="A271" i="3"/>
  <c r="D271" i="3"/>
  <c r="G271" i="3"/>
  <c r="A272" i="3"/>
  <c r="D272" i="3"/>
  <c r="G272" i="3"/>
  <c r="A273" i="3"/>
  <c r="D273" i="3"/>
  <c r="G273" i="3"/>
  <c r="A274" i="3"/>
  <c r="D274" i="3"/>
  <c r="G274" i="3"/>
  <c r="A275" i="3"/>
  <c r="D275" i="3"/>
  <c r="G275" i="3"/>
  <c r="A276" i="3"/>
  <c r="D276" i="3"/>
  <c r="G276" i="3"/>
  <c r="A277" i="3"/>
  <c r="D277" i="3"/>
  <c r="G277" i="3"/>
  <c r="A278" i="3"/>
  <c r="D278" i="3"/>
  <c r="G278" i="3"/>
  <c r="A279" i="3"/>
  <c r="D279" i="3"/>
  <c r="G279" i="3"/>
  <c r="A280" i="3"/>
  <c r="D280" i="3"/>
  <c r="G280" i="3"/>
  <c r="A281" i="3"/>
  <c r="D281" i="3"/>
  <c r="G281" i="3"/>
  <c r="A282" i="3"/>
  <c r="D282" i="3"/>
  <c r="G282" i="3"/>
  <c r="A283" i="3"/>
  <c r="D283" i="3"/>
  <c r="G283" i="3"/>
  <c r="A284" i="3"/>
  <c r="D284" i="3"/>
  <c r="G284" i="3"/>
  <c r="A285" i="3"/>
  <c r="D285" i="3"/>
  <c r="G285" i="3"/>
  <c r="A286" i="3"/>
  <c r="D286" i="3"/>
  <c r="G286" i="3"/>
  <c r="A287" i="3"/>
  <c r="D287" i="3"/>
  <c r="G287" i="3"/>
  <c r="A288" i="3"/>
  <c r="D288" i="3"/>
  <c r="G288" i="3"/>
  <c r="A289" i="3"/>
  <c r="D289" i="3"/>
  <c r="G289" i="3"/>
  <c r="A290" i="3"/>
  <c r="D290" i="3"/>
  <c r="G290" i="3"/>
  <c r="A291" i="3"/>
  <c r="D291" i="3"/>
  <c r="G291" i="3"/>
  <c r="A292" i="3"/>
  <c r="D292" i="3"/>
  <c r="G292" i="3"/>
  <c r="A293" i="3"/>
  <c r="D293" i="3"/>
  <c r="G293" i="3"/>
  <c r="A294" i="3"/>
  <c r="D294" i="3"/>
  <c r="G294" i="3"/>
  <c r="A295" i="3"/>
  <c r="D295" i="3"/>
  <c r="G295" i="3"/>
  <c r="A296" i="3"/>
  <c r="D296" i="3"/>
  <c r="G296" i="3"/>
  <c r="A297" i="3"/>
  <c r="D297" i="3"/>
  <c r="G297" i="3"/>
  <c r="A298" i="3"/>
  <c r="D298" i="3"/>
  <c r="G298" i="3"/>
  <c r="A299" i="3"/>
  <c r="D299" i="3"/>
  <c r="G299" i="3"/>
  <c r="A300" i="3"/>
  <c r="D300" i="3"/>
  <c r="G300" i="3"/>
  <c r="A301" i="3"/>
  <c r="D301" i="3"/>
  <c r="G301" i="3"/>
  <c r="A302" i="3"/>
  <c r="D302" i="3"/>
  <c r="G302" i="3"/>
  <c r="A303" i="3"/>
  <c r="D303" i="3"/>
  <c r="G303" i="3"/>
  <c r="A304" i="3"/>
  <c r="D304" i="3"/>
  <c r="G304" i="3"/>
  <c r="A305" i="3"/>
  <c r="D305" i="3"/>
  <c r="G305" i="3"/>
  <c r="A306" i="3"/>
  <c r="D306" i="3"/>
  <c r="G306" i="3"/>
  <c r="A307" i="3"/>
  <c r="D307" i="3"/>
  <c r="G307" i="3"/>
  <c r="A308" i="3"/>
  <c r="D308" i="3"/>
  <c r="G308" i="3"/>
  <c r="A309" i="3"/>
  <c r="D309" i="3"/>
  <c r="G309" i="3"/>
  <c r="A310" i="3"/>
  <c r="D310" i="3"/>
  <c r="G310" i="3"/>
  <c r="A311" i="3"/>
  <c r="D311" i="3"/>
  <c r="G311" i="3"/>
  <c r="A312" i="3"/>
  <c r="D312" i="3"/>
  <c r="G312" i="3"/>
  <c r="A313" i="3"/>
  <c r="D313" i="3"/>
  <c r="G313" i="3"/>
  <c r="A314" i="3"/>
  <c r="D314" i="3"/>
  <c r="G314" i="3"/>
  <c r="A315" i="3"/>
  <c r="D315" i="3"/>
  <c r="G315" i="3"/>
  <c r="A316" i="3"/>
  <c r="D316" i="3"/>
  <c r="G316" i="3"/>
  <c r="A317" i="3"/>
  <c r="D317" i="3"/>
  <c r="G317" i="3"/>
  <c r="A318" i="3"/>
  <c r="D318" i="3"/>
  <c r="G318" i="3"/>
  <c r="A319" i="3"/>
  <c r="D319" i="3"/>
  <c r="G319" i="3"/>
  <c r="A320" i="3"/>
  <c r="D320" i="3"/>
  <c r="G320" i="3"/>
  <c r="A321" i="3"/>
  <c r="D321" i="3"/>
  <c r="G321" i="3"/>
  <c r="A322" i="3"/>
  <c r="D322" i="3"/>
  <c r="G322" i="3"/>
  <c r="A323" i="3"/>
  <c r="D323" i="3"/>
  <c r="G323" i="3"/>
  <c r="A324" i="3"/>
  <c r="D324" i="3"/>
  <c r="G324" i="3"/>
  <c r="A325" i="3"/>
  <c r="D325" i="3"/>
  <c r="G325" i="3"/>
  <c r="A326" i="3"/>
  <c r="D326" i="3"/>
  <c r="G326" i="3"/>
  <c r="A327" i="3"/>
  <c r="D327" i="3"/>
  <c r="G327" i="3"/>
  <c r="A328" i="3"/>
  <c r="D328" i="3"/>
  <c r="G328" i="3"/>
  <c r="A329" i="3"/>
  <c r="D329" i="3"/>
  <c r="G329" i="3"/>
  <c r="A330" i="3"/>
  <c r="D330" i="3"/>
  <c r="G330" i="3"/>
  <c r="A331" i="3"/>
  <c r="D331" i="3"/>
  <c r="G331" i="3"/>
  <c r="A332" i="3"/>
  <c r="D332" i="3"/>
  <c r="G332" i="3"/>
  <c r="A333" i="3"/>
  <c r="D333" i="3"/>
  <c r="G333" i="3"/>
  <c r="A334" i="3"/>
  <c r="D334" i="3"/>
  <c r="G334" i="3"/>
  <c r="A335" i="3"/>
  <c r="D335" i="3"/>
  <c r="G335" i="3"/>
  <c r="A336" i="3"/>
  <c r="D336" i="3"/>
  <c r="G336" i="3"/>
  <c r="A337" i="3"/>
  <c r="D337" i="3"/>
  <c r="G337" i="3"/>
  <c r="A338" i="3"/>
  <c r="D338" i="3"/>
  <c r="G338" i="3"/>
  <c r="A339" i="3"/>
  <c r="D339" i="3"/>
  <c r="G339" i="3"/>
  <c r="A340" i="3"/>
  <c r="D340" i="3"/>
  <c r="G340" i="3"/>
  <c r="A341" i="3"/>
  <c r="D341" i="3"/>
  <c r="G341" i="3"/>
  <c r="A342" i="3"/>
  <c r="D342" i="3"/>
  <c r="G342" i="3"/>
  <c r="A343" i="3"/>
  <c r="D343" i="3"/>
  <c r="G343" i="3"/>
  <c r="A344" i="3"/>
  <c r="D344" i="3"/>
  <c r="G344" i="3"/>
  <c r="A345" i="3"/>
  <c r="D345" i="3"/>
  <c r="G345" i="3"/>
  <c r="A346" i="3"/>
  <c r="D346" i="3"/>
  <c r="G346" i="3"/>
  <c r="A347" i="3"/>
  <c r="D347" i="3"/>
  <c r="G347" i="3"/>
  <c r="A348" i="3"/>
  <c r="D348" i="3"/>
  <c r="G348" i="3"/>
  <c r="A349" i="3"/>
  <c r="D349" i="3"/>
  <c r="G349" i="3"/>
  <c r="A350" i="3"/>
  <c r="D350" i="3"/>
  <c r="G350" i="3"/>
  <c r="A351" i="3"/>
  <c r="D351" i="3"/>
  <c r="G351" i="3"/>
  <c r="A352" i="3"/>
  <c r="D352" i="3"/>
  <c r="G352" i="3"/>
  <c r="A353" i="3"/>
  <c r="D353" i="3"/>
  <c r="G353" i="3"/>
  <c r="A354" i="3"/>
  <c r="D354" i="3"/>
  <c r="G354" i="3"/>
  <c r="A355" i="3"/>
  <c r="D355" i="3"/>
  <c r="G355" i="3"/>
  <c r="A356" i="3"/>
  <c r="D356" i="3"/>
  <c r="G356" i="3"/>
  <c r="A357" i="3"/>
  <c r="D357" i="3"/>
  <c r="G357" i="3"/>
  <c r="A358" i="3"/>
  <c r="D358" i="3"/>
  <c r="G358" i="3"/>
  <c r="A359" i="3"/>
  <c r="D359" i="3"/>
  <c r="G359" i="3"/>
  <c r="A360" i="3"/>
  <c r="D360" i="3"/>
  <c r="G360" i="3"/>
  <c r="A361" i="3"/>
  <c r="D361" i="3"/>
  <c r="G361" i="3"/>
  <c r="A362" i="3"/>
  <c r="D362" i="3"/>
  <c r="G362" i="3"/>
  <c r="A363" i="3"/>
  <c r="D363" i="3"/>
  <c r="G363" i="3"/>
  <c r="A364" i="3"/>
  <c r="D364" i="3"/>
  <c r="G364" i="3"/>
  <c r="A365" i="3"/>
  <c r="D365" i="3"/>
  <c r="G365" i="3"/>
  <c r="A366" i="3"/>
  <c r="D366" i="3"/>
  <c r="G366" i="3"/>
  <c r="A367" i="3"/>
  <c r="D367" i="3"/>
  <c r="G367" i="3"/>
  <c r="A368" i="3"/>
  <c r="D368" i="3"/>
  <c r="G368" i="3"/>
  <c r="A369" i="3"/>
  <c r="D369" i="3"/>
  <c r="G369" i="3"/>
  <c r="A370" i="3"/>
  <c r="D370" i="3"/>
  <c r="G370" i="3"/>
  <c r="A371" i="3"/>
  <c r="D371" i="3"/>
  <c r="G371" i="3"/>
  <c r="A372" i="3"/>
  <c r="D372" i="3"/>
  <c r="G372" i="3"/>
  <c r="A373" i="3"/>
  <c r="D373" i="3"/>
  <c r="G373" i="3"/>
  <c r="A374" i="3"/>
  <c r="D374" i="3"/>
  <c r="G374" i="3"/>
  <c r="A375" i="3"/>
  <c r="D375" i="3"/>
  <c r="G375" i="3"/>
  <c r="A376" i="3"/>
  <c r="D376" i="3"/>
  <c r="G376" i="3"/>
  <c r="A377" i="3"/>
  <c r="D377" i="3"/>
  <c r="G377" i="3"/>
  <c r="A378" i="3"/>
  <c r="D378" i="3"/>
  <c r="G378" i="3"/>
  <c r="A379" i="3"/>
  <c r="D379" i="3"/>
  <c r="G379" i="3"/>
  <c r="A380" i="3"/>
  <c r="D380" i="3"/>
  <c r="G380" i="3"/>
  <c r="A381" i="3"/>
  <c r="D381" i="3"/>
  <c r="G381" i="3"/>
  <c r="A382" i="3"/>
  <c r="D382" i="3"/>
  <c r="G382" i="3"/>
  <c r="A383" i="3"/>
  <c r="D383" i="3"/>
  <c r="G383" i="3"/>
  <c r="A384" i="3"/>
  <c r="D384" i="3"/>
  <c r="G384" i="3"/>
  <c r="A385" i="3"/>
  <c r="D385" i="3"/>
  <c r="G385" i="3"/>
  <c r="A386" i="3"/>
  <c r="D386" i="3"/>
  <c r="G386" i="3"/>
  <c r="A387" i="3"/>
  <c r="D387" i="3"/>
  <c r="G387" i="3"/>
  <c r="A388" i="3"/>
  <c r="D388" i="3"/>
  <c r="G388" i="3"/>
  <c r="A389" i="3"/>
  <c r="D389" i="3"/>
  <c r="G389" i="3"/>
  <c r="A390" i="3"/>
  <c r="D390" i="3"/>
  <c r="G390" i="3"/>
  <c r="A391" i="3"/>
  <c r="D391" i="3"/>
  <c r="G391" i="3"/>
  <c r="A392" i="3"/>
  <c r="D392" i="3"/>
  <c r="G392" i="3"/>
  <c r="A393" i="3"/>
  <c r="D393" i="3"/>
  <c r="G393" i="3"/>
  <c r="A394" i="3"/>
  <c r="D394" i="3"/>
  <c r="G394" i="3"/>
  <c r="A395" i="3"/>
  <c r="D395" i="3"/>
  <c r="G395" i="3"/>
  <c r="A396" i="3"/>
  <c r="D396" i="3"/>
  <c r="G396" i="3"/>
  <c r="A397" i="3"/>
  <c r="D397" i="3"/>
  <c r="G397" i="3"/>
  <c r="A398" i="3"/>
  <c r="D398" i="3"/>
  <c r="G398" i="3"/>
  <c r="A399" i="3"/>
  <c r="D399" i="3"/>
  <c r="G399" i="3"/>
  <c r="A400" i="3"/>
  <c r="D400" i="3"/>
  <c r="G400" i="3"/>
  <c r="A401" i="3"/>
  <c r="D401" i="3"/>
  <c r="G401" i="3"/>
  <c r="A402" i="3"/>
  <c r="D402" i="3"/>
  <c r="G402" i="3"/>
  <c r="A403" i="3"/>
  <c r="D403" i="3"/>
  <c r="G403" i="3"/>
  <c r="A404" i="3"/>
  <c r="D404" i="3"/>
  <c r="G404" i="3"/>
  <c r="A405" i="3"/>
  <c r="D405" i="3"/>
  <c r="G405" i="3"/>
  <c r="A406" i="3"/>
  <c r="D406" i="3"/>
  <c r="G406" i="3"/>
  <c r="A407" i="3"/>
  <c r="D407" i="3"/>
  <c r="G407" i="3"/>
  <c r="A408" i="3"/>
  <c r="D408" i="3"/>
  <c r="G408" i="3"/>
  <c r="A409" i="3"/>
  <c r="D409" i="3"/>
  <c r="G409" i="3"/>
  <c r="A410" i="3"/>
  <c r="D410" i="3"/>
  <c r="G410" i="3"/>
  <c r="A411" i="3"/>
  <c r="D411" i="3"/>
  <c r="G411" i="3"/>
  <c r="A412" i="3"/>
  <c r="D412" i="3"/>
  <c r="G412" i="3"/>
  <c r="A413" i="3"/>
  <c r="D413" i="3"/>
  <c r="G413" i="3"/>
  <c r="A414" i="3"/>
  <c r="D414" i="3"/>
  <c r="G414" i="3"/>
  <c r="A415" i="3"/>
  <c r="D415" i="3"/>
  <c r="G415" i="3"/>
  <c r="A416" i="3"/>
  <c r="D416" i="3"/>
  <c r="G416" i="3"/>
  <c r="A417" i="3"/>
  <c r="D417" i="3"/>
  <c r="G417" i="3"/>
  <c r="A418" i="3"/>
  <c r="D418" i="3"/>
  <c r="G418" i="3"/>
  <c r="A419" i="3"/>
  <c r="D419" i="3"/>
  <c r="G419" i="3"/>
  <c r="A420" i="3"/>
  <c r="D420" i="3"/>
  <c r="G420" i="3"/>
  <c r="A421" i="3"/>
  <c r="D421" i="3"/>
  <c r="G421" i="3"/>
  <c r="A422" i="3"/>
  <c r="D422" i="3"/>
  <c r="G422" i="3"/>
  <c r="A423" i="3"/>
  <c r="D423" i="3"/>
  <c r="G423" i="3"/>
  <c r="A424" i="3"/>
  <c r="D424" i="3"/>
  <c r="G424" i="3"/>
  <c r="A425" i="3"/>
  <c r="D425" i="3"/>
  <c r="G425" i="3"/>
  <c r="A426" i="3"/>
  <c r="D426" i="3"/>
  <c r="G426" i="3"/>
  <c r="A427" i="3"/>
  <c r="D427" i="3"/>
  <c r="G427" i="3"/>
  <c r="A428" i="3"/>
  <c r="D428" i="3"/>
  <c r="G428" i="3"/>
  <c r="A429" i="3"/>
  <c r="D429" i="3"/>
  <c r="G429" i="3"/>
  <c r="A430" i="3"/>
  <c r="D430" i="3"/>
  <c r="G430" i="3"/>
  <c r="A431" i="3"/>
  <c r="D431" i="3"/>
  <c r="G431" i="3"/>
  <c r="A432" i="3"/>
  <c r="D432" i="3"/>
  <c r="G432" i="3"/>
  <c r="A433" i="3"/>
  <c r="D433" i="3"/>
  <c r="G433" i="3"/>
  <c r="A434" i="3"/>
  <c r="D434" i="3"/>
  <c r="G434" i="3"/>
  <c r="A435" i="3"/>
  <c r="D435" i="3"/>
  <c r="G435" i="3"/>
  <c r="A436" i="3"/>
  <c r="D436" i="3"/>
  <c r="G436" i="3"/>
  <c r="A437" i="3"/>
  <c r="D437" i="3"/>
  <c r="G437" i="3"/>
  <c r="A438" i="3"/>
  <c r="D438" i="3"/>
  <c r="G438" i="3"/>
  <c r="A439" i="3"/>
  <c r="D439" i="3"/>
  <c r="G439" i="3"/>
  <c r="A440" i="3"/>
  <c r="D440" i="3"/>
  <c r="G440" i="3"/>
  <c r="A441" i="3"/>
  <c r="D441" i="3"/>
  <c r="G441" i="3"/>
  <c r="A442" i="3"/>
  <c r="D442" i="3"/>
  <c r="G442" i="3"/>
  <c r="A443" i="3"/>
  <c r="D443" i="3"/>
  <c r="G443" i="3"/>
  <c r="A444" i="3"/>
  <c r="D444" i="3"/>
  <c r="G444" i="3"/>
  <c r="A445" i="3"/>
  <c r="D445" i="3"/>
  <c r="G445" i="3"/>
  <c r="A446" i="3"/>
  <c r="D446" i="3"/>
  <c r="G446" i="3"/>
  <c r="A447" i="3"/>
  <c r="D447" i="3"/>
  <c r="G447" i="3"/>
  <c r="A448" i="3"/>
  <c r="D448" i="3"/>
  <c r="G448" i="3"/>
  <c r="A449" i="3"/>
  <c r="D449" i="3"/>
  <c r="G449" i="3"/>
  <c r="A450" i="3"/>
  <c r="D450" i="3"/>
  <c r="G450" i="3"/>
  <c r="A451" i="3"/>
  <c r="D451" i="3"/>
  <c r="G451" i="3"/>
  <c r="A452" i="3"/>
  <c r="D452" i="3"/>
  <c r="G452" i="3"/>
  <c r="A453" i="3"/>
  <c r="D453" i="3"/>
  <c r="G453" i="3"/>
  <c r="A454" i="3"/>
  <c r="D454" i="3"/>
  <c r="G454" i="3"/>
  <c r="A455" i="3"/>
  <c r="D455" i="3"/>
  <c r="G455" i="3"/>
  <c r="A456" i="3"/>
  <c r="D456" i="3"/>
  <c r="G456" i="3"/>
  <c r="A457" i="3"/>
  <c r="D457" i="3"/>
  <c r="G457" i="3"/>
  <c r="A458" i="3"/>
  <c r="D458" i="3"/>
  <c r="G458" i="3"/>
  <c r="A459" i="3"/>
  <c r="D459" i="3"/>
  <c r="G459" i="3"/>
  <c r="A460" i="3"/>
  <c r="D460" i="3"/>
  <c r="G460" i="3"/>
  <c r="A461" i="3"/>
  <c r="D461" i="3"/>
  <c r="G461" i="3"/>
  <c r="A462" i="3"/>
  <c r="D462" i="3"/>
  <c r="G462" i="3"/>
  <c r="A463" i="3"/>
  <c r="D463" i="3"/>
  <c r="G463" i="3"/>
  <c r="A464" i="3"/>
  <c r="D464" i="3"/>
  <c r="G464" i="3"/>
  <c r="A465" i="3"/>
  <c r="D465" i="3"/>
  <c r="G465" i="3"/>
  <c r="A466" i="3"/>
  <c r="D466" i="3"/>
  <c r="G466" i="3"/>
  <c r="A467" i="3"/>
  <c r="D467" i="3"/>
  <c r="G467" i="3"/>
  <c r="A468" i="3"/>
  <c r="D468" i="3"/>
  <c r="G468" i="3"/>
  <c r="A469" i="3"/>
  <c r="D469" i="3"/>
  <c r="G469" i="3"/>
  <c r="A470" i="3"/>
  <c r="D470" i="3"/>
  <c r="G470" i="3"/>
  <c r="A471" i="3"/>
  <c r="D471" i="3"/>
  <c r="G471" i="3"/>
  <c r="A472" i="3"/>
  <c r="D472" i="3"/>
  <c r="G472" i="3"/>
  <c r="A473" i="3"/>
  <c r="D473" i="3"/>
  <c r="G473" i="3"/>
  <c r="A474" i="3"/>
  <c r="D474" i="3"/>
  <c r="G474" i="3"/>
  <c r="A475" i="3"/>
  <c r="D475" i="3"/>
  <c r="G475" i="3"/>
  <c r="A476" i="3"/>
  <c r="D476" i="3"/>
  <c r="G476" i="3"/>
  <c r="A477" i="3"/>
  <c r="D477" i="3"/>
  <c r="G477" i="3"/>
  <c r="A478" i="3"/>
  <c r="D478" i="3"/>
  <c r="G478" i="3"/>
  <c r="A479" i="3"/>
  <c r="D479" i="3"/>
  <c r="G479" i="3"/>
  <c r="A480" i="3"/>
  <c r="D480" i="3"/>
  <c r="G480" i="3"/>
  <c r="A481" i="3"/>
  <c r="D481" i="3"/>
  <c r="G481" i="3"/>
  <c r="A482" i="3"/>
  <c r="D482" i="3"/>
  <c r="G482" i="3"/>
  <c r="A483" i="3"/>
  <c r="D483" i="3"/>
  <c r="G483" i="3"/>
  <c r="A484" i="3"/>
  <c r="D484" i="3"/>
  <c r="G484" i="3"/>
  <c r="A485" i="3"/>
  <c r="D485" i="3"/>
  <c r="G485" i="3"/>
  <c r="A486" i="3"/>
  <c r="D486" i="3"/>
  <c r="G486" i="3"/>
  <c r="A487" i="3"/>
  <c r="D487" i="3"/>
  <c r="G487" i="3"/>
  <c r="A488" i="3"/>
  <c r="D488" i="3"/>
  <c r="G488" i="3"/>
  <c r="A489" i="3"/>
  <c r="D489" i="3"/>
  <c r="G489" i="3"/>
  <c r="A490" i="3"/>
  <c r="D490" i="3"/>
  <c r="G490" i="3"/>
  <c r="A491" i="3"/>
  <c r="D491" i="3"/>
  <c r="G491" i="3"/>
  <c r="A492" i="3"/>
  <c r="D492" i="3"/>
  <c r="G492" i="3"/>
  <c r="A493" i="3"/>
  <c r="D493" i="3"/>
  <c r="G493" i="3"/>
  <c r="A494" i="3"/>
  <c r="D494" i="3"/>
  <c r="G494" i="3"/>
  <c r="A495" i="3"/>
  <c r="D495" i="3"/>
  <c r="G495" i="3"/>
  <c r="A496" i="3"/>
  <c r="D496" i="3"/>
  <c r="G496" i="3"/>
  <c r="A497" i="3"/>
  <c r="D497" i="3"/>
  <c r="G497" i="3"/>
  <c r="A498" i="3"/>
  <c r="D498" i="3"/>
  <c r="G498" i="3"/>
  <c r="A499" i="3"/>
  <c r="D499" i="3"/>
  <c r="G499" i="3"/>
  <c r="A500" i="3"/>
  <c r="D500" i="3"/>
  <c r="G500" i="3"/>
  <c r="A501" i="3"/>
  <c r="D501" i="3"/>
  <c r="G501" i="3"/>
  <c r="A502" i="3"/>
  <c r="D502" i="3"/>
  <c r="G502" i="3"/>
  <c r="A503" i="3"/>
  <c r="D503" i="3"/>
  <c r="G503" i="3"/>
  <c r="A504" i="3"/>
  <c r="D504" i="3"/>
  <c r="G504" i="3"/>
  <c r="A505" i="3"/>
  <c r="D505" i="3"/>
  <c r="G505" i="3"/>
  <c r="A506" i="3"/>
  <c r="D506" i="3"/>
  <c r="G506" i="3"/>
  <c r="A507" i="3"/>
  <c r="D507" i="3"/>
  <c r="G507" i="3"/>
  <c r="A508" i="3"/>
  <c r="D508" i="3"/>
  <c r="G508" i="3"/>
  <c r="A509" i="3"/>
  <c r="D509" i="3"/>
  <c r="G509" i="3"/>
  <c r="A510" i="3"/>
  <c r="D510" i="3"/>
  <c r="G510" i="3"/>
  <c r="A511" i="3"/>
  <c r="D511" i="3"/>
  <c r="G511" i="3"/>
  <c r="A512" i="3"/>
  <c r="D512" i="3"/>
  <c r="G512" i="3"/>
  <c r="A513" i="3"/>
  <c r="D513" i="3"/>
  <c r="G513" i="3"/>
  <c r="A514" i="3"/>
  <c r="D514" i="3"/>
  <c r="G514" i="3"/>
  <c r="A515" i="3"/>
  <c r="D515" i="3"/>
  <c r="G515" i="3"/>
  <c r="A516" i="3"/>
  <c r="D516" i="3"/>
  <c r="G516" i="3"/>
  <c r="A517" i="3"/>
  <c r="D517" i="3"/>
  <c r="G517" i="3"/>
  <c r="A518" i="3"/>
  <c r="D518" i="3"/>
  <c r="G518" i="3"/>
  <c r="A519" i="3"/>
  <c r="D519" i="3"/>
  <c r="G519" i="3"/>
  <c r="A520" i="3"/>
  <c r="D520" i="3"/>
  <c r="G520" i="3"/>
  <c r="A521" i="3"/>
  <c r="D521" i="3"/>
  <c r="G521" i="3"/>
  <c r="A522" i="3"/>
  <c r="D522" i="3"/>
  <c r="G522" i="3"/>
  <c r="A523" i="3"/>
  <c r="D523" i="3"/>
  <c r="G523" i="3"/>
  <c r="A524" i="3"/>
  <c r="D524" i="3"/>
  <c r="G524" i="3"/>
  <c r="A525" i="3"/>
  <c r="D525" i="3"/>
  <c r="G525" i="3"/>
  <c r="A526" i="3"/>
  <c r="D526" i="3"/>
  <c r="G526" i="3"/>
  <c r="A527" i="3"/>
  <c r="D527" i="3"/>
  <c r="G527" i="3"/>
  <c r="A528" i="3"/>
  <c r="D528" i="3"/>
  <c r="G528" i="3"/>
  <c r="A529" i="3"/>
  <c r="D529" i="3"/>
  <c r="G529" i="3"/>
  <c r="A530" i="3"/>
  <c r="D530" i="3"/>
  <c r="G530" i="3"/>
  <c r="A531" i="3"/>
  <c r="D531" i="3"/>
  <c r="G531" i="3"/>
  <c r="A532" i="3"/>
  <c r="D532" i="3"/>
  <c r="G532" i="3"/>
  <c r="A533" i="3"/>
  <c r="D533" i="3"/>
  <c r="G533" i="3"/>
  <c r="A534" i="3"/>
  <c r="D534" i="3"/>
  <c r="G534" i="3"/>
  <c r="A535" i="3"/>
  <c r="D535" i="3"/>
  <c r="G535" i="3"/>
  <c r="A536" i="3"/>
  <c r="D536" i="3"/>
  <c r="G536" i="3"/>
  <c r="A537" i="3"/>
  <c r="D537" i="3"/>
  <c r="G537" i="3"/>
  <c r="A538" i="3"/>
  <c r="D538" i="3"/>
  <c r="G538" i="3"/>
  <c r="A539" i="3"/>
  <c r="D539" i="3"/>
  <c r="G539" i="3"/>
  <c r="A540" i="3"/>
  <c r="D540" i="3"/>
  <c r="G540" i="3"/>
  <c r="A541" i="3"/>
  <c r="D541" i="3"/>
  <c r="G541" i="3"/>
  <c r="A542" i="3"/>
  <c r="D542" i="3"/>
  <c r="G542" i="3"/>
  <c r="A543" i="3"/>
  <c r="D543" i="3"/>
  <c r="G543" i="3"/>
  <c r="A544" i="3"/>
  <c r="D544" i="3"/>
  <c r="G544" i="3"/>
  <c r="A545" i="3"/>
  <c r="D545" i="3"/>
  <c r="G545" i="3"/>
  <c r="A546" i="3"/>
  <c r="D546" i="3"/>
  <c r="G546" i="3"/>
  <c r="A547" i="3"/>
  <c r="D547" i="3"/>
  <c r="G547" i="3"/>
  <c r="A548" i="3"/>
  <c r="D548" i="3"/>
  <c r="G548" i="3"/>
  <c r="A549" i="3"/>
  <c r="D549" i="3"/>
  <c r="G549" i="3"/>
  <c r="A550" i="3"/>
  <c r="D550" i="3"/>
  <c r="G550" i="3"/>
  <c r="A551" i="3"/>
  <c r="D551" i="3"/>
  <c r="G551" i="3"/>
  <c r="A552" i="3"/>
  <c r="D552" i="3"/>
  <c r="G552" i="3"/>
  <c r="A553" i="3"/>
  <c r="D553" i="3"/>
  <c r="G553" i="3"/>
  <c r="A554" i="3"/>
  <c r="D554" i="3"/>
  <c r="G554" i="3"/>
  <c r="A555" i="3"/>
  <c r="D555" i="3"/>
  <c r="G555" i="3"/>
  <c r="A556" i="3"/>
  <c r="D556" i="3"/>
  <c r="G556" i="3"/>
  <c r="A557" i="3"/>
  <c r="D557" i="3"/>
  <c r="G557" i="3"/>
  <c r="A558" i="3"/>
  <c r="D558" i="3"/>
  <c r="G558" i="3"/>
  <c r="A559" i="3"/>
  <c r="D559" i="3"/>
  <c r="G559" i="3"/>
  <c r="A560" i="3"/>
  <c r="D560" i="3"/>
  <c r="G560" i="3"/>
  <c r="A561" i="3"/>
  <c r="D561" i="3"/>
  <c r="G561" i="3"/>
  <c r="A562" i="3"/>
  <c r="D562" i="3"/>
  <c r="G562" i="3"/>
  <c r="A563" i="3"/>
  <c r="D563" i="3"/>
  <c r="G563" i="3"/>
  <c r="A564" i="3"/>
  <c r="D564" i="3"/>
  <c r="G564" i="3"/>
  <c r="A565" i="3"/>
  <c r="D565" i="3"/>
  <c r="G565" i="3"/>
  <c r="A566" i="3"/>
  <c r="D566" i="3"/>
  <c r="G566" i="3"/>
  <c r="A567" i="3"/>
  <c r="D567" i="3"/>
  <c r="G567" i="3"/>
  <c r="A568" i="3"/>
  <c r="D568" i="3"/>
  <c r="G568" i="3"/>
  <c r="A569" i="3"/>
  <c r="D569" i="3"/>
  <c r="G569" i="3"/>
  <c r="A570" i="3"/>
  <c r="D570" i="3"/>
  <c r="G570" i="3"/>
  <c r="A571" i="3"/>
  <c r="D571" i="3"/>
  <c r="G571" i="3"/>
  <c r="A572" i="3"/>
  <c r="D572" i="3"/>
  <c r="G572" i="3"/>
  <c r="A573" i="3"/>
  <c r="D573" i="3"/>
  <c r="G573" i="3"/>
  <c r="A574" i="3"/>
  <c r="D574" i="3"/>
  <c r="G574" i="3"/>
  <c r="A575" i="3"/>
  <c r="D575" i="3"/>
  <c r="G575" i="3"/>
  <c r="A576" i="3"/>
  <c r="D576" i="3"/>
  <c r="G576" i="3"/>
  <c r="A577" i="3"/>
  <c r="D577" i="3"/>
  <c r="G577" i="3"/>
  <c r="A578" i="3"/>
  <c r="D578" i="3"/>
  <c r="G578" i="3"/>
  <c r="A579" i="3"/>
  <c r="D579" i="3"/>
  <c r="G579" i="3"/>
  <c r="A580" i="3"/>
  <c r="D580" i="3"/>
  <c r="G580" i="3"/>
  <c r="A581" i="3"/>
  <c r="D581" i="3"/>
  <c r="G581" i="3"/>
  <c r="A582" i="3"/>
  <c r="D582" i="3"/>
  <c r="G582" i="3"/>
  <c r="A583" i="3"/>
  <c r="D583" i="3"/>
  <c r="G583" i="3"/>
  <c r="A584" i="3"/>
  <c r="D584" i="3"/>
  <c r="G584" i="3"/>
  <c r="A585" i="3"/>
  <c r="D585" i="3"/>
  <c r="G585" i="3"/>
  <c r="A586" i="3"/>
  <c r="D586" i="3"/>
  <c r="G586" i="3"/>
  <c r="A587" i="3"/>
  <c r="D587" i="3"/>
  <c r="G587" i="3"/>
  <c r="A588" i="3"/>
  <c r="D588" i="3"/>
  <c r="G588" i="3"/>
  <c r="A589" i="3"/>
  <c r="D589" i="3"/>
  <c r="G589" i="3"/>
  <c r="A590" i="3"/>
  <c r="D590" i="3"/>
  <c r="G590" i="3"/>
  <c r="A591" i="3"/>
  <c r="D591" i="3"/>
  <c r="G591" i="3"/>
  <c r="A592" i="3"/>
  <c r="D592" i="3"/>
  <c r="G592" i="3"/>
  <c r="A593" i="3"/>
  <c r="D593" i="3"/>
  <c r="G593" i="3"/>
  <c r="A594" i="3"/>
  <c r="D594" i="3"/>
  <c r="G594" i="3"/>
  <c r="A595" i="3"/>
  <c r="D595" i="3"/>
  <c r="G595" i="3"/>
  <c r="A596" i="3"/>
  <c r="D596" i="3"/>
  <c r="G596" i="3"/>
  <c r="A597" i="3"/>
  <c r="D597" i="3"/>
  <c r="G597" i="3"/>
  <c r="A598" i="3"/>
  <c r="D598" i="3"/>
  <c r="G598" i="3"/>
  <c r="A599" i="3"/>
  <c r="D599" i="3"/>
  <c r="G599" i="3"/>
  <c r="A600" i="3"/>
  <c r="D600" i="3"/>
  <c r="G600" i="3"/>
  <c r="A601" i="3"/>
  <c r="D601" i="3"/>
  <c r="G601" i="3"/>
  <c r="A602" i="3"/>
  <c r="D602" i="3"/>
  <c r="G602" i="3"/>
  <c r="A603" i="3"/>
  <c r="D603" i="3"/>
  <c r="G603" i="3"/>
  <c r="A604" i="3"/>
  <c r="D604" i="3"/>
  <c r="G604" i="3"/>
  <c r="A605" i="3"/>
  <c r="D605" i="3"/>
  <c r="G605" i="3"/>
  <c r="A606" i="3"/>
  <c r="D606" i="3"/>
  <c r="G606" i="3"/>
  <c r="A607" i="3"/>
  <c r="D607" i="3"/>
  <c r="G607" i="3"/>
  <c r="A608" i="3"/>
  <c r="D608" i="3"/>
  <c r="G608" i="3"/>
  <c r="A609" i="3"/>
  <c r="D609" i="3"/>
  <c r="G609" i="3"/>
  <c r="A610" i="3"/>
  <c r="D610" i="3"/>
  <c r="G610" i="3"/>
  <c r="A611" i="3"/>
  <c r="D611" i="3"/>
  <c r="G611" i="3"/>
  <c r="A612" i="3"/>
  <c r="D612" i="3"/>
  <c r="G612" i="3"/>
  <c r="A613" i="3"/>
  <c r="D613" i="3"/>
  <c r="G613" i="3"/>
  <c r="A614" i="3"/>
  <c r="D614" i="3"/>
  <c r="G614" i="3"/>
  <c r="A615" i="3"/>
  <c r="D615" i="3"/>
  <c r="G615" i="3"/>
  <c r="A616" i="3"/>
  <c r="D616" i="3"/>
  <c r="G616" i="3"/>
  <c r="A617" i="3"/>
  <c r="D617" i="3"/>
  <c r="G617" i="3"/>
  <c r="A618" i="3"/>
  <c r="D618" i="3"/>
  <c r="G618" i="3"/>
  <c r="A619" i="3"/>
  <c r="D619" i="3"/>
  <c r="G619" i="3"/>
  <c r="A620" i="3"/>
  <c r="D620" i="3"/>
  <c r="G620" i="3"/>
  <c r="A621" i="3"/>
  <c r="D621" i="3"/>
  <c r="G621" i="3"/>
  <c r="A622" i="3"/>
  <c r="D622" i="3"/>
  <c r="G622" i="3"/>
  <c r="A623" i="3"/>
  <c r="D623" i="3"/>
  <c r="G623" i="3"/>
  <c r="A624" i="3"/>
  <c r="D624" i="3"/>
  <c r="G624" i="3"/>
  <c r="A625" i="3"/>
  <c r="D625" i="3"/>
  <c r="G625" i="3"/>
  <c r="A626" i="3"/>
  <c r="D626" i="3"/>
  <c r="G626" i="3"/>
  <c r="A627" i="3"/>
  <c r="D627" i="3"/>
  <c r="G627" i="3"/>
  <c r="A628" i="3"/>
  <c r="D628" i="3"/>
  <c r="G628" i="3"/>
  <c r="A629" i="3"/>
  <c r="D629" i="3"/>
  <c r="G629" i="3"/>
  <c r="A630" i="3"/>
  <c r="D630" i="3"/>
  <c r="G630" i="3"/>
  <c r="A631" i="3"/>
  <c r="D631" i="3"/>
  <c r="G631" i="3"/>
  <c r="A632" i="3"/>
  <c r="D632" i="3"/>
  <c r="G632" i="3"/>
  <c r="A633" i="3"/>
  <c r="D633" i="3"/>
  <c r="G633" i="3"/>
  <c r="A634" i="3"/>
  <c r="D634" i="3"/>
  <c r="G634" i="3"/>
  <c r="A635" i="3"/>
  <c r="D635" i="3"/>
  <c r="G635" i="3"/>
  <c r="A636" i="3"/>
  <c r="D636" i="3"/>
  <c r="G636" i="3"/>
  <c r="A637" i="3"/>
  <c r="D637" i="3"/>
  <c r="G637" i="3"/>
  <c r="A638" i="3"/>
  <c r="D638" i="3"/>
  <c r="G638" i="3"/>
  <c r="A639" i="3"/>
  <c r="D639" i="3"/>
  <c r="G639" i="3"/>
  <c r="A640" i="3"/>
  <c r="D640" i="3"/>
  <c r="G640" i="3"/>
  <c r="A641" i="3"/>
  <c r="D641" i="3"/>
  <c r="G641" i="3"/>
  <c r="A642" i="3"/>
  <c r="D642" i="3"/>
  <c r="G642" i="3"/>
  <c r="A643" i="3"/>
  <c r="D643" i="3"/>
  <c r="G643" i="3"/>
  <c r="A644" i="3"/>
  <c r="D644" i="3"/>
  <c r="G644" i="3"/>
  <c r="A645" i="3"/>
  <c r="D645" i="3"/>
  <c r="G645" i="3"/>
  <c r="A646" i="3"/>
  <c r="D646" i="3"/>
  <c r="G646" i="3"/>
  <c r="A647" i="3"/>
  <c r="D647" i="3"/>
  <c r="G647" i="3"/>
  <c r="A648" i="3"/>
  <c r="D648" i="3"/>
  <c r="G648" i="3"/>
  <c r="A649" i="3"/>
  <c r="D649" i="3"/>
  <c r="G649" i="3"/>
  <c r="A650" i="3"/>
  <c r="D650" i="3"/>
  <c r="G650" i="3"/>
  <c r="A651" i="3"/>
  <c r="D651" i="3"/>
  <c r="G651" i="3"/>
  <c r="A652" i="3"/>
  <c r="D652" i="3"/>
  <c r="G652" i="3"/>
  <c r="A653" i="3"/>
  <c r="D653" i="3"/>
  <c r="G653" i="3"/>
  <c r="A654" i="3"/>
  <c r="D654" i="3"/>
  <c r="G654" i="3"/>
  <c r="A655" i="3"/>
  <c r="D655" i="3"/>
  <c r="G655" i="3"/>
  <c r="A656" i="3"/>
  <c r="D656" i="3"/>
  <c r="G656" i="3"/>
  <c r="A657" i="3"/>
  <c r="D657" i="3"/>
  <c r="G657" i="3"/>
  <c r="A658" i="3"/>
  <c r="D658" i="3"/>
  <c r="G658" i="3"/>
  <c r="A659" i="3"/>
  <c r="D659" i="3"/>
  <c r="G659" i="3"/>
  <c r="A660" i="3"/>
  <c r="D660" i="3"/>
  <c r="G660" i="3"/>
  <c r="A661" i="3"/>
  <c r="D661" i="3"/>
  <c r="G661" i="3"/>
  <c r="A662" i="3"/>
  <c r="D662" i="3"/>
  <c r="G662" i="3"/>
  <c r="A663" i="3"/>
  <c r="D663" i="3"/>
  <c r="G663" i="3"/>
  <c r="A664" i="3"/>
  <c r="D664" i="3"/>
  <c r="G664" i="3"/>
  <c r="A665" i="3"/>
  <c r="D665" i="3"/>
  <c r="G665" i="3"/>
  <c r="A666" i="3"/>
  <c r="D666" i="3"/>
  <c r="G666" i="3"/>
  <c r="A667" i="3"/>
  <c r="D667" i="3"/>
  <c r="G667" i="3"/>
  <c r="A668" i="3"/>
  <c r="D668" i="3"/>
  <c r="G668" i="3"/>
  <c r="A669" i="3"/>
  <c r="D669" i="3"/>
  <c r="G669" i="3"/>
  <c r="A670" i="3"/>
  <c r="D670" i="3"/>
  <c r="G670" i="3"/>
  <c r="A671" i="3"/>
  <c r="D671" i="3"/>
  <c r="G671" i="3"/>
  <c r="A672" i="3"/>
  <c r="D672" i="3"/>
  <c r="G672" i="3"/>
  <c r="A673" i="3"/>
  <c r="D673" i="3"/>
  <c r="G673" i="3"/>
  <c r="A674" i="3"/>
  <c r="D674" i="3"/>
  <c r="G674" i="3"/>
  <c r="A675" i="3"/>
  <c r="D675" i="3"/>
  <c r="G675" i="3"/>
  <c r="A676" i="3"/>
  <c r="D676" i="3"/>
  <c r="G676" i="3"/>
  <c r="A677" i="3"/>
  <c r="D677" i="3"/>
  <c r="G677" i="3"/>
  <c r="A678" i="3"/>
  <c r="D678" i="3"/>
  <c r="G678" i="3"/>
  <c r="A679" i="3"/>
  <c r="D679" i="3"/>
  <c r="G679" i="3"/>
  <c r="A680" i="3"/>
  <c r="D680" i="3"/>
  <c r="G680" i="3"/>
  <c r="A681" i="3"/>
  <c r="D681" i="3"/>
  <c r="G681" i="3"/>
  <c r="A682" i="3"/>
  <c r="D682" i="3"/>
  <c r="G682" i="3"/>
  <c r="A683" i="3"/>
  <c r="D683" i="3"/>
  <c r="G683" i="3"/>
  <c r="A684" i="3"/>
  <c r="D684" i="3"/>
  <c r="G684" i="3"/>
  <c r="A685" i="3"/>
  <c r="D685" i="3"/>
  <c r="G685" i="3"/>
  <c r="A686" i="3"/>
  <c r="D686" i="3"/>
  <c r="G686" i="3"/>
  <c r="A687" i="3"/>
  <c r="D687" i="3"/>
  <c r="G687" i="3"/>
  <c r="A688" i="3"/>
  <c r="D688" i="3"/>
  <c r="G688" i="3"/>
  <c r="A689" i="3"/>
  <c r="D689" i="3"/>
  <c r="G689" i="3"/>
  <c r="A690" i="3"/>
  <c r="D690" i="3"/>
  <c r="G690" i="3"/>
  <c r="A691" i="3"/>
  <c r="D691" i="3"/>
  <c r="G691" i="3"/>
  <c r="A692" i="3"/>
  <c r="D692" i="3"/>
  <c r="G692" i="3"/>
  <c r="A693" i="3"/>
  <c r="D693" i="3"/>
  <c r="G693" i="3"/>
  <c r="A694" i="3"/>
  <c r="D694" i="3"/>
  <c r="G694" i="3"/>
  <c r="A695" i="3"/>
  <c r="D695" i="3"/>
  <c r="G695" i="3"/>
  <c r="A696" i="3"/>
  <c r="D696" i="3"/>
  <c r="G696" i="3"/>
  <c r="A697" i="3"/>
  <c r="D697" i="3"/>
  <c r="G697" i="3"/>
  <c r="A698" i="3"/>
  <c r="D698" i="3"/>
  <c r="G698" i="3"/>
  <c r="A699" i="3"/>
  <c r="D699" i="3"/>
  <c r="G699" i="3"/>
  <c r="A700" i="3"/>
  <c r="D700" i="3"/>
  <c r="G700" i="3"/>
  <c r="A701" i="3"/>
  <c r="D701" i="3"/>
  <c r="G701" i="3"/>
  <c r="A702" i="3"/>
  <c r="D702" i="3"/>
  <c r="G702" i="3"/>
  <c r="A703" i="3"/>
  <c r="D703" i="3"/>
  <c r="G703" i="3"/>
  <c r="A704" i="3"/>
  <c r="D704" i="3"/>
  <c r="G704" i="3"/>
  <c r="A705" i="3"/>
  <c r="D705" i="3"/>
  <c r="G705" i="3"/>
  <c r="A706" i="3"/>
  <c r="D706" i="3"/>
  <c r="G706" i="3"/>
  <c r="A707" i="3"/>
  <c r="D707" i="3"/>
  <c r="G707" i="3"/>
  <c r="A708" i="3"/>
  <c r="D708" i="3"/>
  <c r="G708" i="3"/>
  <c r="A709" i="3"/>
  <c r="D709" i="3"/>
  <c r="G709" i="3"/>
  <c r="A710" i="3"/>
  <c r="D710" i="3"/>
  <c r="G710" i="3"/>
  <c r="A711" i="3"/>
  <c r="D711" i="3"/>
  <c r="G711" i="3"/>
  <c r="A712" i="3"/>
  <c r="D712" i="3"/>
  <c r="G712" i="3"/>
  <c r="A713" i="3"/>
  <c r="D713" i="3"/>
  <c r="G713" i="3"/>
  <c r="A714" i="3"/>
  <c r="D714" i="3"/>
  <c r="G714" i="3"/>
  <c r="A715" i="3"/>
  <c r="D715" i="3"/>
  <c r="G715" i="3"/>
  <c r="A716" i="3"/>
  <c r="D716" i="3"/>
  <c r="G716" i="3"/>
  <c r="A717" i="3"/>
  <c r="D717" i="3"/>
  <c r="G717" i="3"/>
  <c r="A718" i="3"/>
  <c r="D718" i="3"/>
  <c r="G718" i="3"/>
  <c r="A719" i="3"/>
  <c r="D719" i="3"/>
  <c r="G719" i="3"/>
  <c r="A720" i="3"/>
  <c r="D720" i="3"/>
  <c r="G720" i="3"/>
  <c r="A721" i="3"/>
  <c r="D721" i="3"/>
  <c r="G721" i="3"/>
  <c r="A722" i="3"/>
  <c r="D722" i="3"/>
  <c r="G722" i="3"/>
  <c r="A723" i="3"/>
  <c r="D723" i="3"/>
  <c r="G723" i="3"/>
  <c r="A724" i="3"/>
  <c r="D724" i="3"/>
  <c r="G724" i="3"/>
  <c r="A725" i="3"/>
  <c r="D725" i="3"/>
  <c r="G725" i="3"/>
  <c r="A726" i="3"/>
  <c r="D726" i="3"/>
  <c r="G726" i="3"/>
  <c r="A727" i="3"/>
  <c r="D727" i="3"/>
  <c r="G727" i="3"/>
  <c r="A728" i="3"/>
  <c r="D728" i="3"/>
  <c r="G728" i="3"/>
  <c r="A729" i="3"/>
  <c r="D729" i="3"/>
  <c r="G729" i="3"/>
  <c r="A730" i="3"/>
  <c r="D730" i="3"/>
  <c r="G730" i="3"/>
  <c r="A731" i="3"/>
  <c r="D731" i="3"/>
  <c r="G731" i="3"/>
  <c r="A732" i="3"/>
  <c r="D732" i="3"/>
  <c r="G732" i="3"/>
  <c r="A733" i="3"/>
  <c r="D733" i="3"/>
  <c r="G733" i="3"/>
  <c r="A734" i="3"/>
  <c r="D734" i="3"/>
  <c r="G734" i="3"/>
  <c r="A735" i="3"/>
  <c r="D735" i="3"/>
  <c r="G735" i="3"/>
  <c r="A736" i="3"/>
  <c r="D736" i="3"/>
  <c r="G736" i="3"/>
  <c r="A737" i="3"/>
  <c r="D737" i="3"/>
  <c r="G737" i="3"/>
  <c r="A738" i="3"/>
  <c r="D738" i="3"/>
  <c r="G738" i="3"/>
  <c r="A739" i="3"/>
  <c r="D739" i="3"/>
  <c r="G739" i="3"/>
  <c r="A740" i="3"/>
  <c r="D740" i="3"/>
  <c r="G740" i="3"/>
  <c r="A741" i="3"/>
  <c r="D741" i="3"/>
  <c r="G741" i="3"/>
  <c r="A742" i="3"/>
  <c r="D742" i="3"/>
  <c r="G742" i="3"/>
  <c r="A743" i="3"/>
  <c r="D743" i="3"/>
  <c r="G743" i="3"/>
  <c r="A744" i="3"/>
  <c r="D744" i="3"/>
  <c r="G744" i="3"/>
  <c r="A745" i="3"/>
  <c r="D745" i="3"/>
  <c r="G745" i="3"/>
  <c r="A746" i="3"/>
  <c r="D746" i="3"/>
  <c r="G746" i="3"/>
  <c r="A747" i="3"/>
  <c r="D747" i="3"/>
  <c r="G747" i="3"/>
  <c r="A748" i="3"/>
  <c r="D748" i="3"/>
  <c r="G748" i="3"/>
  <c r="A749" i="3"/>
  <c r="D749" i="3"/>
  <c r="G749" i="3"/>
  <c r="A750" i="3"/>
  <c r="D750" i="3"/>
  <c r="G750" i="3"/>
  <c r="A751" i="3"/>
  <c r="D751" i="3"/>
  <c r="G751" i="3"/>
  <c r="A752" i="3"/>
  <c r="D752" i="3"/>
  <c r="G752" i="3"/>
  <c r="A753" i="3"/>
  <c r="D753" i="3"/>
  <c r="G753" i="3"/>
  <c r="A754" i="3"/>
  <c r="D754" i="3"/>
  <c r="G754" i="3"/>
  <c r="A755" i="3"/>
  <c r="D755" i="3"/>
  <c r="G755" i="3"/>
  <c r="A756" i="3"/>
  <c r="D756" i="3"/>
  <c r="G756" i="3"/>
  <c r="A757" i="3"/>
  <c r="D757" i="3"/>
  <c r="G757" i="3"/>
  <c r="A758" i="3"/>
  <c r="D758" i="3"/>
  <c r="G758" i="3"/>
  <c r="A759" i="3"/>
  <c r="D759" i="3"/>
  <c r="G759" i="3"/>
  <c r="A760" i="3"/>
  <c r="D760" i="3"/>
  <c r="G760" i="3"/>
  <c r="A761" i="3"/>
  <c r="D761" i="3"/>
  <c r="G761" i="3"/>
  <c r="A762" i="3"/>
  <c r="D762" i="3"/>
  <c r="G762" i="3"/>
  <c r="A763" i="3"/>
  <c r="D763" i="3"/>
  <c r="G763" i="3"/>
  <c r="A764" i="3"/>
  <c r="D764" i="3"/>
  <c r="G764" i="3"/>
  <c r="A765" i="3"/>
  <c r="D765" i="3"/>
  <c r="G765" i="3"/>
  <c r="A766" i="3"/>
  <c r="D766" i="3"/>
  <c r="G766" i="3"/>
  <c r="A767" i="3"/>
  <c r="D767" i="3"/>
  <c r="G767" i="3"/>
  <c r="A768" i="3"/>
  <c r="D768" i="3"/>
  <c r="G768" i="3"/>
  <c r="A769" i="3"/>
  <c r="D769" i="3"/>
  <c r="G769" i="3"/>
  <c r="A770" i="3"/>
  <c r="D770" i="3"/>
  <c r="G770" i="3"/>
  <c r="A771" i="3"/>
  <c r="D771" i="3"/>
  <c r="G771" i="3"/>
  <c r="A772" i="3"/>
  <c r="D772" i="3"/>
  <c r="G772" i="3"/>
  <c r="A773" i="3"/>
  <c r="D773" i="3"/>
  <c r="G773" i="3"/>
  <c r="A774" i="3"/>
  <c r="D774" i="3"/>
  <c r="G774" i="3"/>
  <c r="A775" i="3"/>
  <c r="D775" i="3"/>
  <c r="G775" i="3"/>
  <c r="A776" i="3"/>
  <c r="D776" i="3"/>
  <c r="G776" i="3"/>
  <c r="A777" i="3"/>
  <c r="D777" i="3"/>
  <c r="G777" i="3"/>
  <c r="A778" i="3"/>
  <c r="D778" i="3"/>
  <c r="G778" i="3"/>
  <c r="A779" i="3"/>
  <c r="D779" i="3"/>
  <c r="G779" i="3"/>
  <c r="A780" i="3"/>
  <c r="D780" i="3"/>
  <c r="G780" i="3"/>
  <c r="A781" i="3"/>
  <c r="D781" i="3"/>
  <c r="G781" i="3"/>
  <c r="A782" i="3"/>
  <c r="D782" i="3"/>
  <c r="G782" i="3"/>
  <c r="A783" i="3"/>
  <c r="D783" i="3"/>
  <c r="G783" i="3"/>
  <c r="A784" i="3"/>
  <c r="D784" i="3"/>
  <c r="G784" i="3"/>
  <c r="A785" i="3"/>
  <c r="D785" i="3"/>
  <c r="G785" i="3"/>
  <c r="A786" i="3"/>
  <c r="D786" i="3"/>
  <c r="G786" i="3"/>
  <c r="A787" i="3"/>
  <c r="D787" i="3"/>
  <c r="G787" i="3"/>
  <c r="A788" i="3"/>
  <c r="D788" i="3"/>
  <c r="G788" i="3"/>
  <c r="A789" i="3"/>
  <c r="D789" i="3"/>
  <c r="G789" i="3"/>
  <c r="A790" i="3"/>
  <c r="D790" i="3"/>
  <c r="G790" i="3"/>
  <c r="A791" i="3"/>
  <c r="D791" i="3"/>
  <c r="G791" i="3"/>
  <c r="A792" i="3"/>
  <c r="D792" i="3"/>
  <c r="G792" i="3"/>
  <c r="A793" i="3"/>
  <c r="D793" i="3"/>
  <c r="G793" i="3"/>
  <c r="A794" i="3"/>
  <c r="D794" i="3"/>
  <c r="G794" i="3"/>
  <c r="A795" i="3"/>
  <c r="D795" i="3"/>
  <c r="G795" i="3"/>
  <c r="A796" i="3"/>
  <c r="D796" i="3"/>
  <c r="G796" i="3"/>
  <c r="A797" i="3"/>
  <c r="D797" i="3"/>
  <c r="G797" i="3"/>
  <c r="A798" i="3"/>
  <c r="D798" i="3"/>
  <c r="G798" i="3"/>
  <c r="A799" i="3"/>
  <c r="D799" i="3"/>
  <c r="G799" i="3"/>
  <c r="A800" i="3"/>
  <c r="D800" i="3"/>
  <c r="G800" i="3"/>
  <c r="A801" i="3"/>
  <c r="D801" i="3"/>
  <c r="G801" i="3"/>
  <c r="A802" i="3"/>
  <c r="D802" i="3"/>
  <c r="G802" i="3"/>
  <c r="A803" i="3"/>
  <c r="D803" i="3"/>
  <c r="G803" i="3"/>
  <c r="A804" i="3"/>
  <c r="D804" i="3"/>
  <c r="G804" i="3"/>
  <c r="A805" i="3"/>
  <c r="D805" i="3"/>
  <c r="G805" i="3"/>
  <c r="A806" i="3"/>
  <c r="D806" i="3"/>
  <c r="G806" i="3"/>
  <c r="A807" i="3"/>
  <c r="D807" i="3"/>
  <c r="G807" i="3"/>
  <c r="A808" i="3"/>
  <c r="D808" i="3"/>
  <c r="G808" i="3"/>
  <c r="A809" i="3"/>
  <c r="D809" i="3"/>
  <c r="G809" i="3"/>
  <c r="A810" i="3"/>
  <c r="D810" i="3"/>
  <c r="G810" i="3"/>
  <c r="A811" i="3"/>
  <c r="D811" i="3"/>
  <c r="G811" i="3"/>
  <c r="A812" i="3"/>
  <c r="D812" i="3"/>
  <c r="G812" i="3"/>
  <c r="A813" i="3"/>
  <c r="D813" i="3"/>
  <c r="G813" i="3"/>
  <c r="A814" i="3"/>
  <c r="D814" i="3"/>
  <c r="G814" i="3"/>
  <c r="A815" i="3"/>
  <c r="D815" i="3"/>
  <c r="G815" i="3"/>
  <c r="A816" i="3"/>
  <c r="D816" i="3"/>
  <c r="G816" i="3"/>
  <c r="A817" i="3"/>
  <c r="D817" i="3"/>
  <c r="G817" i="3"/>
  <c r="A818" i="3"/>
  <c r="D818" i="3"/>
  <c r="G818" i="3"/>
  <c r="A819" i="3"/>
  <c r="D819" i="3"/>
  <c r="G819" i="3"/>
  <c r="A820" i="3"/>
  <c r="D820" i="3"/>
  <c r="G820" i="3"/>
  <c r="A821" i="3"/>
  <c r="D821" i="3"/>
  <c r="G821" i="3"/>
  <c r="A822" i="3"/>
  <c r="D822" i="3"/>
  <c r="G822" i="3"/>
  <c r="C8" i="30" l="1"/>
  <c r="C9" i="30"/>
  <c r="C10" i="30"/>
  <c r="C7" i="30"/>
  <c r="C3" i="30"/>
  <c r="C4" i="30"/>
  <c r="C5" i="30"/>
  <c r="C2" i="30"/>
  <c r="D3" i="24" l="1"/>
  <c r="E3" i="24" l="1"/>
  <c r="L3" i="24"/>
  <c r="G3" i="24"/>
  <c r="J3" i="24"/>
  <c r="H3" i="24"/>
  <c r="F3" i="24"/>
  <c r="M3" i="24"/>
  <c r="K3" i="24"/>
  <c r="I3" i="24"/>
  <c r="G2" i="3"/>
  <c r="D2" i="3"/>
  <c r="A2" i="3"/>
  <c r="G822" i="29"/>
  <c r="F822" i="3" s="1"/>
  <c r="G821" i="29"/>
  <c r="F821" i="3" s="1"/>
  <c r="G820" i="29"/>
  <c r="F820" i="3" s="1"/>
  <c r="G819" i="29"/>
  <c r="F819" i="3" s="1"/>
  <c r="G818" i="29"/>
  <c r="F818" i="3" s="1"/>
  <c r="G817" i="29"/>
  <c r="F817" i="3" s="1"/>
  <c r="G816" i="29"/>
  <c r="F816" i="3" s="1"/>
  <c r="G815" i="29"/>
  <c r="F815" i="3" s="1"/>
  <c r="G814" i="29"/>
  <c r="F814" i="3" s="1"/>
  <c r="G813" i="29"/>
  <c r="F813" i="3" s="1"/>
  <c r="G812" i="29"/>
  <c r="F812" i="3" s="1"/>
  <c r="G811" i="29"/>
  <c r="F811" i="3" s="1"/>
  <c r="G810" i="29"/>
  <c r="F810" i="3" s="1"/>
  <c r="G809" i="29"/>
  <c r="F809" i="3" s="1"/>
  <c r="G808" i="29"/>
  <c r="F808" i="3" s="1"/>
  <c r="G807" i="29"/>
  <c r="F807" i="3" s="1"/>
  <c r="G806" i="29"/>
  <c r="F806" i="3" s="1"/>
  <c r="G805" i="29"/>
  <c r="F805" i="3" s="1"/>
  <c r="G804" i="29"/>
  <c r="F804" i="3" s="1"/>
  <c r="G803" i="29"/>
  <c r="F803" i="3" s="1"/>
  <c r="G802" i="29"/>
  <c r="F802" i="3" s="1"/>
  <c r="G801" i="29"/>
  <c r="F801" i="3" s="1"/>
  <c r="G800" i="29"/>
  <c r="F800" i="3" s="1"/>
  <c r="G799" i="29"/>
  <c r="F799" i="3" s="1"/>
  <c r="G798" i="29"/>
  <c r="F798" i="3" s="1"/>
  <c r="G797" i="29"/>
  <c r="F797" i="3" s="1"/>
  <c r="G796" i="29"/>
  <c r="F796" i="3" s="1"/>
  <c r="G795" i="29"/>
  <c r="F795" i="3" s="1"/>
  <c r="G794" i="29"/>
  <c r="F794" i="3" s="1"/>
  <c r="G793" i="29"/>
  <c r="F793" i="3" s="1"/>
  <c r="G792" i="29"/>
  <c r="F792" i="3" s="1"/>
  <c r="G791" i="29"/>
  <c r="F791" i="3" s="1"/>
  <c r="G790" i="29"/>
  <c r="F790" i="3" s="1"/>
  <c r="G789" i="29"/>
  <c r="F789" i="3" s="1"/>
  <c r="G788" i="29"/>
  <c r="F788" i="3" s="1"/>
  <c r="G787" i="29"/>
  <c r="F787" i="3" s="1"/>
  <c r="G786" i="29"/>
  <c r="F786" i="3" s="1"/>
  <c r="G785" i="29"/>
  <c r="F785" i="3" s="1"/>
  <c r="G784" i="29"/>
  <c r="F784" i="3" s="1"/>
  <c r="G783" i="29"/>
  <c r="F783" i="3" s="1"/>
  <c r="G782" i="29"/>
  <c r="F782" i="3" s="1"/>
  <c r="G781" i="29"/>
  <c r="F781" i="3" s="1"/>
  <c r="G780" i="29"/>
  <c r="F780" i="3" s="1"/>
  <c r="G779" i="29"/>
  <c r="F779" i="3" s="1"/>
  <c r="G778" i="29"/>
  <c r="F778" i="3" s="1"/>
  <c r="G777" i="29"/>
  <c r="F777" i="3" s="1"/>
  <c r="G776" i="29"/>
  <c r="F776" i="3" s="1"/>
  <c r="G775" i="29"/>
  <c r="F775" i="3" s="1"/>
  <c r="G774" i="29"/>
  <c r="F774" i="3" s="1"/>
  <c r="G773" i="29"/>
  <c r="F773" i="3" s="1"/>
  <c r="G772" i="29"/>
  <c r="F772" i="3" s="1"/>
  <c r="G771" i="29"/>
  <c r="F771" i="3" s="1"/>
  <c r="G770" i="29"/>
  <c r="F770" i="3" s="1"/>
  <c r="G769" i="29"/>
  <c r="F769" i="3" s="1"/>
  <c r="G768" i="29"/>
  <c r="F768" i="3" s="1"/>
  <c r="G767" i="29"/>
  <c r="F767" i="3" s="1"/>
  <c r="G766" i="29"/>
  <c r="F766" i="3" s="1"/>
  <c r="G765" i="29"/>
  <c r="F765" i="3" s="1"/>
  <c r="G764" i="29"/>
  <c r="F764" i="3" s="1"/>
  <c r="G763" i="29"/>
  <c r="F763" i="3" s="1"/>
  <c r="G762" i="29"/>
  <c r="F762" i="3" s="1"/>
  <c r="G761" i="29"/>
  <c r="F761" i="3" s="1"/>
  <c r="G760" i="29"/>
  <c r="F760" i="3" s="1"/>
  <c r="G759" i="29"/>
  <c r="F759" i="3" s="1"/>
  <c r="G758" i="29"/>
  <c r="F758" i="3" s="1"/>
  <c r="G757" i="29"/>
  <c r="F757" i="3" s="1"/>
  <c r="G756" i="29"/>
  <c r="F756" i="3" s="1"/>
  <c r="G755" i="29"/>
  <c r="F755" i="3" s="1"/>
  <c r="G754" i="29"/>
  <c r="F754" i="3" s="1"/>
  <c r="G753" i="29"/>
  <c r="F753" i="3" s="1"/>
  <c r="G752" i="29"/>
  <c r="F752" i="3" s="1"/>
  <c r="G751" i="29"/>
  <c r="F751" i="3" s="1"/>
  <c r="G750" i="29"/>
  <c r="F750" i="3" s="1"/>
  <c r="G749" i="29"/>
  <c r="F749" i="3" s="1"/>
  <c r="G748" i="29"/>
  <c r="F748" i="3" s="1"/>
  <c r="G747" i="29"/>
  <c r="F747" i="3" s="1"/>
  <c r="G746" i="29"/>
  <c r="F746" i="3" s="1"/>
  <c r="G745" i="29"/>
  <c r="F745" i="3" s="1"/>
  <c r="G744" i="29"/>
  <c r="F744" i="3" s="1"/>
  <c r="G743" i="29"/>
  <c r="F743" i="3" s="1"/>
  <c r="G742" i="29"/>
  <c r="F742" i="3" s="1"/>
  <c r="G741" i="29"/>
  <c r="F741" i="3" s="1"/>
  <c r="G740" i="29"/>
  <c r="F740" i="3" s="1"/>
  <c r="G739" i="29"/>
  <c r="F739" i="3" s="1"/>
  <c r="G738" i="29"/>
  <c r="F738" i="3" s="1"/>
  <c r="G737" i="29"/>
  <c r="F737" i="3" s="1"/>
  <c r="G736" i="29"/>
  <c r="F736" i="3" s="1"/>
  <c r="G735" i="29"/>
  <c r="F735" i="3" s="1"/>
  <c r="G734" i="29"/>
  <c r="F734" i="3" s="1"/>
  <c r="G733" i="29"/>
  <c r="F733" i="3" s="1"/>
  <c r="G732" i="29"/>
  <c r="F732" i="3" s="1"/>
  <c r="G731" i="29"/>
  <c r="F731" i="3" s="1"/>
  <c r="G730" i="29"/>
  <c r="F730" i="3" s="1"/>
  <c r="G729" i="29"/>
  <c r="F729" i="3" s="1"/>
  <c r="G728" i="29"/>
  <c r="F728" i="3" s="1"/>
  <c r="G727" i="29"/>
  <c r="F727" i="3" s="1"/>
  <c r="G726" i="29"/>
  <c r="F726" i="3" s="1"/>
  <c r="G725" i="29"/>
  <c r="F725" i="3" s="1"/>
  <c r="G724" i="29"/>
  <c r="F724" i="3" s="1"/>
  <c r="G723" i="29"/>
  <c r="F723" i="3" s="1"/>
  <c r="G722" i="29"/>
  <c r="F722" i="3" s="1"/>
  <c r="G721" i="29"/>
  <c r="F721" i="3" s="1"/>
  <c r="G720" i="29"/>
  <c r="F720" i="3" s="1"/>
  <c r="G719" i="29"/>
  <c r="F719" i="3" s="1"/>
  <c r="G718" i="29"/>
  <c r="F718" i="3" s="1"/>
  <c r="G717" i="29"/>
  <c r="F717" i="3" s="1"/>
  <c r="G716" i="29"/>
  <c r="F716" i="3" s="1"/>
  <c r="G715" i="29"/>
  <c r="F715" i="3" s="1"/>
  <c r="G714" i="29"/>
  <c r="F714" i="3" s="1"/>
  <c r="G713" i="29"/>
  <c r="F713" i="3" s="1"/>
  <c r="G712" i="29"/>
  <c r="F712" i="3" s="1"/>
  <c r="G711" i="29"/>
  <c r="F711" i="3" s="1"/>
  <c r="G710" i="29"/>
  <c r="F710" i="3" s="1"/>
  <c r="G709" i="29"/>
  <c r="F709" i="3" s="1"/>
  <c r="G708" i="29"/>
  <c r="F708" i="3" s="1"/>
  <c r="G707" i="29"/>
  <c r="F707" i="3" s="1"/>
  <c r="G706" i="29"/>
  <c r="F706" i="3" s="1"/>
  <c r="G705" i="29"/>
  <c r="F705" i="3" s="1"/>
  <c r="G704" i="29"/>
  <c r="F704" i="3" s="1"/>
  <c r="G703" i="29"/>
  <c r="F703" i="3" s="1"/>
  <c r="G702" i="29"/>
  <c r="F702" i="3" s="1"/>
  <c r="G701" i="29"/>
  <c r="F701" i="3" s="1"/>
  <c r="G700" i="29"/>
  <c r="F700" i="3" s="1"/>
  <c r="G699" i="29"/>
  <c r="F699" i="3" s="1"/>
  <c r="G698" i="29"/>
  <c r="F698" i="3" s="1"/>
  <c r="G697" i="29"/>
  <c r="F697" i="3" s="1"/>
  <c r="G696" i="29"/>
  <c r="F696" i="3" s="1"/>
  <c r="G695" i="29"/>
  <c r="F695" i="3" s="1"/>
  <c r="G694" i="29"/>
  <c r="F694" i="3" s="1"/>
  <c r="G693" i="29"/>
  <c r="F693" i="3" s="1"/>
  <c r="G692" i="29"/>
  <c r="F692" i="3" s="1"/>
  <c r="G691" i="29"/>
  <c r="F691" i="3" s="1"/>
  <c r="G690" i="29"/>
  <c r="F690" i="3" s="1"/>
  <c r="G689" i="29"/>
  <c r="F689" i="3" s="1"/>
  <c r="G688" i="29"/>
  <c r="F688" i="3" s="1"/>
  <c r="G687" i="29"/>
  <c r="F687" i="3" s="1"/>
  <c r="G686" i="29"/>
  <c r="F686" i="3" s="1"/>
  <c r="G685" i="29"/>
  <c r="F685" i="3" s="1"/>
  <c r="G684" i="29"/>
  <c r="F684" i="3" s="1"/>
  <c r="G683" i="29"/>
  <c r="F683" i="3" s="1"/>
  <c r="G682" i="29"/>
  <c r="F682" i="3" s="1"/>
  <c r="G681" i="29"/>
  <c r="F681" i="3" s="1"/>
  <c r="G680" i="29"/>
  <c r="F680" i="3" s="1"/>
  <c r="G679" i="29"/>
  <c r="F679" i="3" s="1"/>
  <c r="G678" i="29"/>
  <c r="F678" i="3" s="1"/>
  <c r="G677" i="29"/>
  <c r="F677" i="3" s="1"/>
  <c r="G676" i="29"/>
  <c r="F676" i="3" s="1"/>
  <c r="G675" i="29"/>
  <c r="F675" i="3" s="1"/>
  <c r="G674" i="29"/>
  <c r="F674" i="3" s="1"/>
  <c r="G673" i="29"/>
  <c r="F673" i="3" s="1"/>
  <c r="G672" i="29"/>
  <c r="F672" i="3" s="1"/>
  <c r="G671" i="29"/>
  <c r="F671" i="3" s="1"/>
  <c r="G670" i="29"/>
  <c r="F670" i="3" s="1"/>
  <c r="G669" i="29"/>
  <c r="F669" i="3" s="1"/>
  <c r="G668" i="29"/>
  <c r="F668" i="3" s="1"/>
  <c r="G667" i="29"/>
  <c r="F667" i="3" s="1"/>
  <c r="G666" i="29"/>
  <c r="F666" i="3" s="1"/>
  <c r="G665" i="29"/>
  <c r="F665" i="3" s="1"/>
  <c r="G664" i="29"/>
  <c r="F664" i="3" s="1"/>
  <c r="G663" i="29"/>
  <c r="F663" i="3" s="1"/>
  <c r="G662" i="29"/>
  <c r="F662" i="3" s="1"/>
  <c r="G661" i="29"/>
  <c r="F661" i="3" s="1"/>
  <c r="G660" i="29"/>
  <c r="F660" i="3" s="1"/>
  <c r="G659" i="29"/>
  <c r="F659" i="3" s="1"/>
  <c r="G658" i="29"/>
  <c r="F658" i="3" s="1"/>
  <c r="G657" i="29"/>
  <c r="F657" i="3" s="1"/>
  <c r="G656" i="29"/>
  <c r="F656" i="3" s="1"/>
  <c r="G655" i="29"/>
  <c r="F655" i="3" s="1"/>
  <c r="G654" i="29"/>
  <c r="F654" i="3" s="1"/>
  <c r="G653" i="29"/>
  <c r="F653" i="3" s="1"/>
  <c r="G652" i="29"/>
  <c r="F652" i="3" s="1"/>
  <c r="G651" i="29"/>
  <c r="F651" i="3" s="1"/>
  <c r="G650" i="29"/>
  <c r="F650" i="3" s="1"/>
  <c r="G649" i="29"/>
  <c r="F649" i="3" s="1"/>
  <c r="G648" i="29"/>
  <c r="F648" i="3" s="1"/>
  <c r="G647" i="29"/>
  <c r="F647" i="3" s="1"/>
  <c r="G646" i="29"/>
  <c r="F646" i="3" s="1"/>
  <c r="G645" i="29"/>
  <c r="F645" i="3" s="1"/>
  <c r="G644" i="29"/>
  <c r="F644" i="3" s="1"/>
  <c r="G643" i="29"/>
  <c r="F643" i="3" s="1"/>
  <c r="G642" i="29"/>
  <c r="F642" i="3" s="1"/>
  <c r="G641" i="29"/>
  <c r="F641" i="3" s="1"/>
  <c r="G640" i="29"/>
  <c r="F640" i="3" s="1"/>
  <c r="G639" i="29"/>
  <c r="F639" i="3" s="1"/>
  <c r="G638" i="29"/>
  <c r="F638" i="3" s="1"/>
  <c r="G637" i="29"/>
  <c r="F637" i="3" s="1"/>
  <c r="G636" i="29"/>
  <c r="F636" i="3" s="1"/>
  <c r="G635" i="29"/>
  <c r="F635" i="3" s="1"/>
  <c r="G634" i="29"/>
  <c r="F634" i="3" s="1"/>
  <c r="G633" i="29"/>
  <c r="F633" i="3" s="1"/>
  <c r="G632" i="29"/>
  <c r="F632" i="3" s="1"/>
  <c r="G631" i="29"/>
  <c r="F631" i="3" s="1"/>
  <c r="G630" i="29"/>
  <c r="F630" i="3" s="1"/>
  <c r="G629" i="29"/>
  <c r="F629" i="3" s="1"/>
  <c r="G628" i="29"/>
  <c r="F628" i="3" s="1"/>
  <c r="G627" i="29"/>
  <c r="F627" i="3" s="1"/>
  <c r="G626" i="29"/>
  <c r="F626" i="3" s="1"/>
  <c r="G625" i="29"/>
  <c r="F625" i="3" s="1"/>
  <c r="G624" i="29"/>
  <c r="F624" i="3" s="1"/>
  <c r="G623" i="29"/>
  <c r="F623" i="3" s="1"/>
  <c r="G622" i="29"/>
  <c r="F622" i="3" s="1"/>
  <c r="G621" i="29"/>
  <c r="F621" i="3" s="1"/>
  <c r="G620" i="29"/>
  <c r="F620" i="3" s="1"/>
  <c r="G619" i="29"/>
  <c r="F619" i="3" s="1"/>
  <c r="G618" i="29"/>
  <c r="F618" i="3" s="1"/>
  <c r="G617" i="29"/>
  <c r="F617" i="3" s="1"/>
  <c r="G616" i="29"/>
  <c r="F616" i="3" s="1"/>
  <c r="G615" i="29"/>
  <c r="F615" i="3" s="1"/>
  <c r="G614" i="29"/>
  <c r="F614" i="3" s="1"/>
  <c r="G613" i="29"/>
  <c r="F613" i="3" s="1"/>
  <c r="G612" i="29"/>
  <c r="F612" i="3" s="1"/>
  <c r="G611" i="29"/>
  <c r="F611" i="3" s="1"/>
  <c r="G610" i="29"/>
  <c r="F610" i="3" s="1"/>
  <c r="G609" i="29"/>
  <c r="F609" i="3" s="1"/>
  <c r="G608" i="29"/>
  <c r="F608" i="3" s="1"/>
  <c r="G607" i="29"/>
  <c r="F607" i="3" s="1"/>
  <c r="G606" i="29"/>
  <c r="F606" i="3" s="1"/>
  <c r="G605" i="29"/>
  <c r="F605" i="3" s="1"/>
  <c r="G604" i="29"/>
  <c r="F604" i="3" s="1"/>
  <c r="G603" i="29"/>
  <c r="F603" i="3" s="1"/>
  <c r="G602" i="29"/>
  <c r="F602" i="3" s="1"/>
  <c r="G601" i="29"/>
  <c r="F601" i="3" s="1"/>
  <c r="G600" i="29"/>
  <c r="F600" i="3" s="1"/>
  <c r="G599" i="29"/>
  <c r="F599" i="3" s="1"/>
  <c r="G598" i="29"/>
  <c r="F598" i="3" s="1"/>
  <c r="G597" i="29"/>
  <c r="F597" i="3" s="1"/>
  <c r="G596" i="29"/>
  <c r="F596" i="3" s="1"/>
  <c r="G595" i="29"/>
  <c r="F595" i="3" s="1"/>
  <c r="G594" i="29"/>
  <c r="F594" i="3" s="1"/>
  <c r="G593" i="29"/>
  <c r="F593" i="3" s="1"/>
  <c r="G592" i="29"/>
  <c r="F592" i="3" s="1"/>
  <c r="G591" i="29"/>
  <c r="F591" i="3" s="1"/>
  <c r="G590" i="29"/>
  <c r="F590" i="3" s="1"/>
  <c r="G589" i="29"/>
  <c r="F589" i="3" s="1"/>
  <c r="G588" i="29"/>
  <c r="F588" i="3" s="1"/>
  <c r="G587" i="29"/>
  <c r="F587" i="3" s="1"/>
  <c r="G586" i="29"/>
  <c r="F586" i="3" s="1"/>
  <c r="G585" i="29"/>
  <c r="F585" i="3" s="1"/>
  <c r="G584" i="29"/>
  <c r="F584" i="3" s="1"/>
  <c r="G583" i="29"/>
  <c r="F583" i="3" s="1"/>
  <c r="G582" i="29"/>
  <c r="F582" i="3" s="1"/>
  <c r="G581" i="29"/>
  <c r="F581" i="3" s="1"/>
  <c r="G580" i="29"/>
  <c r="F580" i="3" s="1"/>
  <c r="G579" i="29"/>
  <c r="F579" i="3" s="1"/>
  <c r="G578" i="29"/>
  <c r="F578" i="3" s="1"/>
  <c r="G577" i="29"/>
  <c r="F577" i="3" s="1"/>
  <c r="G576" i="29"/>
  <c r="F576" i="3" s="1"/>
  <c r="G575" i="29"/>
  <c r="F575" i="3" s="1"/>
  <c r="G574" i="29"/>
  <c r="F574" i="3" s="1"/>
  <c r="G573" i="29"/>
  <c r="F573" i="3" s="1"/>
  <c r="G572" i="29"/>
  <c r="F572" i="3" s="1"/>
  <c r="G571" i="29"/>
  <c r="F571" i="3" s="1"/>
  <c r="G570" i="29"/>
  <c r="F570" i="3" s="1"/>
  <c r="G569" i="29"/>
  <c r="F569" i="3" s="1"/>
  <c r="G568" i="29"/>
  <c r="F568" i="3" s="1"/>
  <c r="G567" i="29"/>
  <c r="F567" i="3" s="1"/>
  <c r="G566" i="29"/>
  <c r="F566" i="3" s="1"/>
  <c r="G565" i="29"/>
  <c r="F565" i="3" s="1"/>
  <c r="G564" i="29"/>
  <c r="F564" i="3" s="1"/>
  <c r="G563" i="29"/>
  <c r="F563" i="3" s="1"/>
  <c r="G562" i="29"/>
  <c r="F562" i="3" s="1"/>
  <c r="G561" i="29"/>
  <c r="F561" i="3" s="1"/>
  <c r="G560" i="29"/>
  <c r="F560" i="3" s="1"/>
  <c r="G559" i="29"/>
  <c r="F559" i="3" s="1"/>
  <c r="G558" i="29"/>
  <c r="F558" i="3" s="1"/>
  <c r="G557" i="29"/>
  <c r="F557" i="3" s="1"/>
  <c r="G556" i="29"/>
  <c r="F556" i="3" s="1"/>
  <c r="G555" i="29"/>
  <c r="F555" i="3" s="1"/>
  <c r="G554" i="29"/>
  <c r="F554" i="3" s="1"/>
  <c r="G553" i="29"/>
  <c r="F553" i="3" s="1"/>
  <c r="G552" i="29"/>
  <c r="F552" i="3" s="1"/>
  <c r="G551" i="29"/>
  <c r="F551" i="3" s="1"/>
  <c r="G550" i="29"/>
  <c r="F550" i="3" s="1"/>
  <c r="G549" i="29"/>
  <c r="F549" i="3" s="1"/>
  <c r="G548" i="29"/>
  <c r="F548" i="3" s="1"/>
  <c r="G547" i="29"/>
  <c r="F547" i="3" s="1"/>
  <c r="G546" i="29"/>
  <c r="F546" i="3" s="1"/>
  <c r="G545" i="29"/>
  <c r="F545" i="3" s="1"/>
  <c r="G544" i="29"/>
  <c r="F544" i="3" s="1"/>
  <c r="G543" i="29"/>
  <c r="F543" i="3" s="1"/>
  <c r="G542" i="29"/>
  <c r="F542" i="3" s="1"/>
  <c r="G541" i="29"/>
  <c r="F541" i="3" s="1"/>
  <c r="G540" i="29"/>
  <c r="F540" i="3" s="1"/>
  <c r="G539" i="29"/>
  <c r="F539" i="3" s="1"/>
  <c r="G538" i="29"/>
  <c r="F538" i="3" s="1"/>
  <c r="G537" i="29"/>
  <c r="F537" i="3" s="1"/>
  <c r="G536" i="29"/>
  <c r="F536" i="3" s="1"/>
  <c r="G535" i="29"/>
  <c r="F535" i="3" s="1"/>
  <c r="G534" i="29"/>
  <c r="F534" i="3" s="1"/>
  <c r="G533" i="29"/>
  <c r="F533" i="3" s="1"/>
  <c r="G532" i="29"/>
  <c r="F532" i="3" s="1"/>
  <c r="G531" i="29"/>
  <c r="F531" i="3" s="1"/>
  <c r="G530" i="29"/>
  <c r="F530" i="3" s="1"/>
  <c r="G529" i="29"/>
  <c r="F529" i="3" s="1"/>
  <c r="G528" i="29"/>
  <c r="F528" i="3" s="1"/>
  <c r="G527" i="29"/>
  <c r="F527" i="3" s="1"/>
  <c r="G526" i="29"/>
  <c r="F526" i="3" s="1"/>
  <c r="G525" i="29"/>
  <c r="F525" i="3" s="1"/>
  <c r="G524" i="29"/>
  <c r="F524" i="3" s="1"/>
  <c r="G523" i="29"/>
  <c r="F523" i="3" s="1"/>
  <c r="G522" i="29"/>
  <c r="F522" i="3" s="1"/>
  <c r="G521" i="29"/>
  <c r="F521" i="3" s="1"/>
  <c r="G520" i="29"/>
  <c r="F520" i="3" s="1"/>
  <c r="G519" i="29"/>
  <c r="F519" i="3" s="1"/>
  <c r="G518" i="29"/>
  <c r="F518" i="3" s="1"/>
  <c r="G517" i="29"/>
  <c r="F517" i="3" s="1"/>
  <c r="G516" i="29"/>
  <c r="F516" i="3" s="1"/>
  <c r="G515" i="29"/>
  <c r="F515" i="3" s="1"/>
  <c r="G514" i="29"/>
  <c r="F514" i="3" s="1"/>
  <c r="G513" i="29"/>
  <c r="F513" i="3" s="1"/>
  <c r="G512" i="29"/>
  <c r="F512" i="3" s="1"/>
  <c r="G511" i="29"/>
  <c r="F511" i="3" s="1"/>
  <c r="G510" i="29"/>
  <c r="F510" i="3" s="1"/>
  <c r="G509" i="29"/>
  <c r="F509" i="3" s="1"/>
  <c r="G508" i="29"/>
  <c r="F508" i="3" s="1"/>
  <c r="G507" i="29"/>
  <c r="F507" i="3" s="1"/>
  <c r="G506" i="29"/>
  <c r="F506" i="3" s="1"/>
  <c r="G505" i="29"/>
  <c r="F505" i="3" s="1"/>
  <c r="G504" i="29"/>
  <c r="F504" i="3" s="1"/>
  <c r="G503" i="29"/>
  <c r="F503" i="3" s="1"/>
  <c r="G502" i="29"/>
  <c r="F502" i="3" s="1"/>
  <c r="G501" i="29"/>
  <c r="F501" i="3" s="1"/>
  <c r="G500" i="29"/>
  <c r="F500" i="3" s="1"/>
  <c r="G499" i="29"/>
  <c r="F499" i="3" s="1"/>
  <c r="G498" i="29"/>
  <c r="F498" i="3" s="1"/>
  <c r="G497" i="29"/>
  <c r="F497" i="3" s="1"/>
  <c r="G496" i="29"/>
  <c r="F496" i="3" s="1"/>
  <c r="G495" i="29"/>
  <c r="F495" i="3" s="1"/>
  <c r="G494" i="29"/>
  <c r="F494" i="3" s="1"/>
  <c r="G493" i="29"/>
  <c r="F493" i="3" s="1"/>
  <c r="G492" i="29"/>
  <c r="F492" i="3" s="1"/>
  <c r="G491" i="29"/>
  <c r="F491" i="3" s="1"/>
  <c r="G490" i="29"/>
  <c r="F490" i="3" s="1"/>
  <c r="G489" i="29"/>
  <c r="F489" i="3" s="1"/>
  <c r="G488" i="29"/>
  <c r="F488" i="3" s="1"/>
  <c r="G487" i="29"/>
  <c r="F487" i="3" s="1"/>
  <c r="G486" i="29"/>
  <c r="F486" i="3" s="1"/>
  <c r="G485" i="29"/>
  <c r="F485" i="3" s="1"/>
  <c r="G484" i="29"/>
  <c r="F484" i="3" s="1"/>
  <c r="G483" i="29"/>
  <c r="F483" i="3" s="1"/>
  <c r="G482" i="29"/>
  <c r="F482" i="3" s="1"/>
  <c r="G481" i="29"/>
  <c r="F481" i="3" s="1"/>
  <c r="G480" i="29"/>
  <c r="F480" i="3" s="1"/>
  <c r="G479" i="29"/>
  <c r="F479" i="3" s="1"/>
  <c r="G478" i="29"/>
  <c r="F478" i="3" s="1"/>
  <c r="G477" i="29"/>
  <c r="F477" i="3" s="1"/>
  <c r="G476" i="29"/>
  <c r="F476" i="3" s="1"/>
  <c r="G475" i="29"/>
  <c r="F475" i="3" s="1"/>
  <c r="G474" i="29"/>
  <c r="F474" i="3" s="1"/>
  <c r="G473" i="29"/>
  <c r="F473" i="3" s="1"/>
  <c r="G472" i="29"/>
  <c r="F472" i="3" s="1"/>
  <c r="G471" i="29"/>
  <c r="F471" i="3" s="1"/>
  <c r="G470" i="29"/>
  <c r="F470" i="3" s="1"/>
  <c r="G469" i="29"/>
  <c r="F469" i="3" s="1"/>
  <c r="G468" i="29"/>
  <c r="F468" i="3" s="1"/>
  <c r="G467" i="29"/>
  <c r="F467" i="3" s="1"/>
  <c r="G466" i="29"/>
  <c r="F466" i="3" s="1"/>
  <c r="G465" i="29"/>
  <c r="F465" i="3" s="1"/>
  <c r="G464" i="29"/>
  <c r="F464" i="3" s="1"/>
  <c r="G463" i="29"/>
  <c r="F463" i="3" s="1"/>
  <c r="G462" i="29"/>
  <c r="F462" i="3" s="1"/>
  <c r="G461" i="29"/>
  <c r="F461" i="3" s="1"/>
  <c r="G460" i="29"/>
  <c r="F460" i="3" s="1"/>
  <c r="G459" i="29"/>
  <c r="F459" i="3" s="1"/>
  <c r="G458" i="29"/>
  <c r="F458" i="3" s="1"/>
  <c r="G457" i="29"/>
  <c r="F457" i="3" s="1"/>
  <c r="G456" i="29"/>
  <c r="F456" i="3" s="1"/>
  <c r="G455" i="29"/>
  <c r="F455" i="3" s="1"/>
  <c r="G454" i="29"/>
  <c r="F454" i="3" s="1"/>
  <c r="G453" i="29"/>
  <c r="F453" i="3" s="1"/>
  <c r="G452" i="29"/>
  <c r="F452" i="3" s="1"/>
  <c r="G451" i="29"/>
  <c r="F451" i="3" s="1"/>
  <c r="G450" i="29"/>
  <c r="F450" i="3" s="1"/>
  <c r="G449" i="29"/>
  <c r="F449" i="3" s="1"/>
  <c r="G448" i="29"/>
  <c r="F448" i="3" s="1"/>
  <c r="G447" i="29"/>
  <c r="F447" i="3" s="1"/>
  <c r="G446" i="29"/>
  <c r="F446" i="3" s="1"/>
  <c r="G445" i="29"/>
  <c r="F445" i="3" s="1"/>
  <c r="G444" i="29"/>
  <c r="F444" i="3" s="1"/>
  <c r="G443" i="29"/>
  <c r="F443" i="3" s="1"/>
  <c r="G442" i="29"/>
  <c r="F442" i="3" s="1"/>
  <c r="G441" i="29"/>
  <c r="F441" i="3" s="1"/>
  <c r="G440" i="29"/>
  <c r="F440" i="3" s="1"/>
  <c r="G439" i="29"/>
  <c r="F439" i="3" s="1"/>
  <c r="G438" i="29"/>
  <c r="F438" i="3" s="1"/>
  <c r="G437" i="29"/>
  <c r="F437" i="3" s="1"/>
  <c r="G436" i="29"/>
  <c r="F436" i="3" s="1"/>
  <c r="G435" i="29"/>
  <c r="F435" i="3" s="1"/>
  <c r="G434" i="29"/>
  <c r="F434" i="3" s="1"/>
  <c r="G433" i="29"/>
  <c r="F433" i="3" s="1"/>
  <c r="G432" i="29"/>
  <c r="F432" i="3" s="1"/>
  <c r="G431" i="29"/>
  <c r="F431" i="3" s="1"/>
  <c r="G430" i="29"/>
  <c r="F430" i="3" s="1"/>
  <c r="G429" i="29"/>
  <c r="F429" i="3" s="1"/>
  <c r="G428" i="29"/>
  <c r="F428" i="3" s="1"/>
  <c r="G427" i="29"/>
  <c r="F427" i="3" s="1"/>
  <c r="G426" i="29"/>
  <c r="F426" i="3" s="1"/>
  <c r="G425" i="29"/>
  <c r="F425" i="3" s="1"/>
  <c r="G424" i="29"/>
  <c r="F424" i="3" s="1"/>
  <c r="G423" i="29"/>
  <c r="F423" i="3" s="1"/>
  <c r="G422" i="29"/>
  <c r="F422" i="3" s="1"/>
  <c r="G421" i="29"/>
  <c r="F421" i="3" s="1"/>
  <c r="G420" i="29"/>
  <c r="F420" i="3" s="1"/>
  <c r="G419" i="29"/>
  <c r="F419" i="3" s="1"/>
  <c r="G418" i="29"/>
  <c r="F418" i="3" s="1"/>
  <c r="G417" i="29"/>
  <c r="F417" i="3" s="1"/>
  <c r="G416" i="29"/>
  <c r="F416" i="3" s="1"/>
  <c r="G415" i="29"/>
  <c r="F415" i="3" s="1"/>
  <c r="G414" i="29"/>
  <c r="F414" i="3" s="1"/>
  <c r="G413" i="29"/>
  <c r="F413" i="3" s="1"/>
  <c r="G412" i="29"/>
  <c r="F412" i="3" s="1"/>
  <c r="G411" i="29"/>
  <c r="F411" i="3" s="1"/>
  <c r="G410" i="29"/>
  <c r="F410" i="3" s="1"/>
  <c r="G409" i="29"/>
  <c r="F409" i="3" s="1"/>
  <c r="G408" i="29"/>
  <c r="F408" i="3" s="1"/>
  <c r="G407" i="29"/>
  <c r="F407" i="3" s="1"/>
  <c r="G406" i="29"/>
  <c r="F406" i="3" s="1"/>
  <c r="G405" i="29"/>
  <c r="F405" i="3" s="1"/>
  <c r="G404" i="29"/>
  <c r="F404" i="3" s="1"/>
  <c r="G403" i="29"/>
  <c r="F403" i="3" s="1"/>
  <c r="G402" i="29"/>
  <c r="F402" i="3" s="1"/>
  <c r="G401" i="29"/>
  <c r="F401" i="3" s="1"/>
  <c r="G400" i="29"/>
  <c r="F400" i="3" s="1"/>
  <c r="G399" i="29"/>
  <c r="F399" i="3" s="1"/>
  <c r="G398" i="29"/>
  <c r="F398" i="3" s="1"/>
  <c r="G397" i="29"/>
  <c r="F397" i="3" s="1"/>
  <c r="G396" i="29"/>
  <c r="F396" i="3" s="1"/>
  <c r="G395" i="29"/>
  <c r="F395" i="3" s="1"/>
  <c r="G394" i="29"/>
  <c r="F394" i="3" s="1"/>
  <c r="G393" i="29"/>
  <c r="F393" i="3" s="1"/>
  <c r="G392" i="29"/>
  <c r="F392" i="3" s="1"/>
  <c r="G391" i="29"/>
  <c r="F391" i="3" s="1"/>
  <c r="G390" i="29"/>
  <c r="F390" i="3" s="1"/>
  <c r="G389" i="29"/>
  <c r="F389" i="3" s="1"/>
  <c r="G388" i="29"/>
  <c r="F388" i="3" s="1"/>
  <c r="G387" i="29"/>
  <c r="F387" i="3" s="1"/>
  <c r="G386" i="29"/>
  <c r="F386" i="3" s="1"/>
  <c r="G385" i="29"/>
  <c r="F385" i="3" s="1"/>
  <c r="G384" i="29"/>
  <c r="F384" i="3" s="1"/>
  <c r="G383" i="29"/>
  <c r="F383" i="3" s="1"/>
  <c r="G382" i="29"/>
  <c r="F382" i="3" s="1"/>
  <c r="G381" i="29"/>
  <c r="F381" i="3" s="1"/>
  <c r="G380" i="29"/>
  <c r="F380" i="3" s="1"/>
  <c r="G379" i="29"/>
  <c r="F379" i="3" s="1"/>
  <c r="G378" i="29"/>
  <c r="F378" i="3" s="1"/>
  <c r="G377" i="29"/>
  <c r="F377" i="3" s="1"/>
  <c r="G376" i="29"/>
  <c r="F376" i="3" s="1"/>
  <c r="G375" i="29"/>
  <c r="F375" i="3" s="1"/>
  <c r="G374" i="29"/>
  <c r="F374" i="3" s="1"/>
  <c r="G373" i="29"/>
  <c r="F373" i="3" s="1"/>
  <c r="G372" i="29"/>
  <c r="F372" i="3" s="1"/>
  <c r="G371" i="29"/>
  <c r="F371" i="3" s="1"/>
  <c r="G370" i="29"/>
  <c r="F370" i="3" s="1"/>
  <c r="G369" i="29"/>
  <c r="F369" i="3" s="1"/>
  <c r="G368" i="29"/>
  <c r="F368" i="3" s="1"/>
  <c r="G367" i="29"/>
  <c r="F367" i="3" s="1"/>
  <c r="G366" i="29"/>
  <c r="F366" i="3" s="1"/>
  <c r="G365" i="29"/>
  <c r="F365" i="3" s="1"/>
  <c r="G364" i="29"/>
  <c r="F364" i="3" s="1"/>
  <c r="G363" i="29"/>
  <c r="F363" i="3" s="1"/>
  <c r="G362" i="29"/>
  <c r="F362" i="3" s="1"/>
  <c r="G361" i="29"/>
  <c r="F361" i="3" s="1"/>
  <c r="G360" i="29"/>
  <c r="F360" i="3" s="1"/>
  <c r="G359" i="29"/>
  <c r="F359" i="3" s="1"/>
  <c r="G358" i="29"/>
  <c r="F358" i="3" s="1"/>
  <c r="G357" i="29"/>
  <c r="F357" i="3" s="1"/>
  <c r="G356" i="29"/>
  <c r="F356" i="3" s="1"/>
  <c r="G355" i="29"/>
  <c r="F355" i="3" s="1"/>
  <c r="G354" i="29"/>
  <c r="F354" i="3" s="1"/>
  <c r="G353" i="29"/>
  <c r="F353" i="3" s="1"/>
  <c r="G352" i="29"/>
  <c r="F352" i="3" s="1"/>
  <c r="G351" i="29"/>
  <c r="F351" i="3" s="1"/>
  <c r="G350" i="29"/>
  <c r="F350" i="3" s="1"/>
  <c r="G349" i="29"/>
  <c r="F349" i="3" s="1"/>
  <c r="G348" i="29"/>
  <c r="F348" i="3" s="1"/>
  <c r="G347" i="29"/>
  <c r="F347" i="3" s="1"/>
  <c r="G346" i="29"/>
  <c r="F346" i="3" s="1"/>
  <c r="G345" i="29"/>
  <c r="F345" i="3" s="1"/>
  <c r="G344" i="29"/>
  <c r="F344" i="3" s="1"/>
  <c r="G343" i="29"/>
  <c r="F343" i="3" s="1"/>
  <c r="G342" i="29"/>
  <c r="F342" i="3" s="1"/>
  <c r="G341" i="29"/>
  <c r="F341" i="3" s="1"/>
  <c r="G340" i="29"/>
  <c r="F340" i="3" s="1"/>
  <c r="G339" i="29"/>
  <c r="F339" i="3" s="1"/>
  <c r="G338" i="29"/>
  <c r="F338" i="3" s="1"/>
  <c r="G337" i="29"/>
  <c r="F337" i="3" s="1"/>
  <c r="G336" i="29"/>
  <c r="F336" i="3" s="1"/>
  <c r="G335" i="29"/>
  <c r="F335" i="3" s="1"/>
  <c r="G334" i="29"/>
  <c r="F334" i="3" s="1"/>
  <c r="G333" i="29"/>
  <c r="F333" i="3" s="1"/>
  <c r="G332" i="29"/>
  <c r="F332" i="3" s="1"/>
  <c r="G331" i="29"/>
  <c r="F331" i="3" s="1"/>
  <c r="G330" i="29"/>
  <c r="F330" i="3" s="1"/>
  <c r="G329" i="29"/>
  <c r="F329" i="3" s="1"/>
  <c r="G328" i="29"/>
  <c r="F328" i="3" s="1"/>
  <c r="G327" i="29"/>
  <c r="F327" i="3" s="1"/>
  <c r="G326" i="29"/>
  <c r="F326" i="3" s="1"/>
  <c r="G325" i="29"/>
  <c r="F325" i="3" s="1"/>
  <c r="G324" i="29"/>
  <c r="F324" i="3" s="1"/>
  <c r="G323" i="29"/>
  <c r="F323" i="3" s="1"/>
  <c r="G322" i="29"/>
  <c r="F322" i="3" s="1"/>
  <c r="G321" i="29"/>
  <c r="F321" i="3" s="1"/>
  <c r="G320" i="29"/>
  <c r="F320" i="3" s="1"/>
  <c r="G319" i="29"/>
  <c r="F319" i="3" s="1"/>
  <c r="G318" i="29"/>
  <c r="F318" i="3" s="1"/>
  <c r="G317" i="29"/>
  <c r="F317" i="3" s="1"/>
  <c r="G316" i="29"/>
  <c r="F316" i="3" s="1"/>
  <c r="G315" i="29"/>
  <c r="F315" i="3" s="1"/>
  <c r="G314" i="29"/>
  <c r="F314" i="3" s="1"/>
  <c r="G313" i="29"/>
  <c r="F313" i="3" s="1"/>
  <c r="G312" i="29"/>
  <c r="F312" i="3" s="1"/>
  <c r="G311" i="29"/>
  <c r="F311" i="3" s="1"/>
  <c r="G310" i="29"/>
  <c r="F310" i="3" s="1"/>
  <c r="G309" i="29"/>
  <c r="F309" i="3" s="1"/>
  <c r="G308" i="29"/>
  <c r="F308" i="3" s="1"/>
  <c r="G307" i="29"/>
  <c r="F307" i="3" s="1"/>
  <c r="G306" i="29"/>
  <c r="F306" i="3" s="1"/>
  <c r="G305" i="29"/>
  <c r="F305" i="3" s="1"/>
  <c r="G304" i="29"/>
  <c r="F304" i="3" s="1"/>
  <c r="G303" i="29"/>
  <c r="F303" i="3" s="1"/>
  <c r="G302" i="29"/>
  <c r="F302" i="3" s="1"/>
  <c r="G301" i="29"/>
  <c r="F301" i="3" s="1"/>
  <c r="G300" i="29"/>
  <c r="F300" i="3" s="1"/>
  <c r="G299" i="29"/>
  <c r="F299" i="3" s="1"/>
  <c r="G298" i="29"/>
  <c r="F298" i="3" s="1"/>
  <c r="G297" i="29"/>
  <c r="F297" i="3" s="1"/>
  <c r="G296" i="29"/>
  <c r="F296" i="3" s="1"/>
  <c r="G295" i="29"/>
  <c r="F295" i="3" s="1"/>
  <c r="G294" i="29"/>
  <c r="F294" i="3" s="1"/>
  <c r="G293" i="29"/>
  <c r="F293" i="3" s="1"/>
  <c r="G292" i="29"/>
  <c r="F292" i="3" s="1"/>
  <c r="G291" i="29"/>
  <c r="F291" i="3" s="1"/>
  <c r="G290" i="29"/>
  <c r="F290" i="3" s="1"/>
  <c r="G289" i="29"/>
  <c r="F289" i="3" s="1"/>
  <c r="G288" i="29"/>
  <c r="F288" i="3" s="1"/>
  <c r="G287" i="29"/>
  <c r="F287" i="3" s="1"/>
  <c r="G286" i="29"/>
  <c r="F286" i="3" s="1"/>
  <c r="G285" i="29"/>
  <c r="F285" i="3" s="1"/>
  <c r="G284" i="29"/>
  <c r="F284" i="3" s="1"/>
  <c r="G283" i="29"/>
  <c r="F283" i="3" s="1"/>
  <c r="G282" i="29"/>
  <c r="F282" i="3" s="1"/>
  <c r="G281" i="29"/>
  <c r="F281" i="3" s="1"/>
  <c r="G280" i="29"/>
  <c r="F280" i="3" s="1"/>
  <c r="G279" i="29"/>
  <c r="F279" i="3" s="1"/>
  <c r="G278" i="29"/>
  <c r="F278" i="3" s="1"/>
  <c r="G277" i="29"/>
  <c r="F277" i="3" s="1"/>
  <c r="G276" i="29"/>
  <c r="F276" i="3" s="1"/>
  <c r="G275" i="29"/>
  <c r="F275" i="3" s="1"/>
  <c r="G274" i="29"/>
  <c r="F274" i="3" s="1"/>
  <c r="G273" i="29"/>
  <c r="F273" i="3" s="1"/>
  <c r="G272" i="29"/>
  <c r="F272" i="3" s="1"/>
  <c r="G271" i="29"/>
  <c r="F271" i="3" s="1"/>
  <c r="G270" i="29"/>
  <c r="F270" i="3" s="1"/>
  <c r="G269" i="29"/>
  <c r="F269" i="3" s="1"/>
  <c r="G268" i="29"/>
  <c r="F268" i="3" s="1"/>
  <c r="G267" i="29"/>
  <c r="F267" i="3" s="1"/>
  <c r="G266" i="29"/>
  <c r="F266" i="3" s="1"/>
  <c r="G265" i="29"/>
  <c r="F265" i="3" s="1"/>
  <c r="G264" i="29"/>
  <c r="F264" i="3" s="1"/>
  <c r="G263" i="29"/>
  <c r="F263" i="3" s="1"/>
  <c r="G262" i="29"/>
  <c r="F262" i="3" s="1"/>
  <c r="G261" i="29"/>
  <c r="F261" i="3" s="1"/>
  <c r="G260" i="29"/>
  <c r="F260" i="3" s="1"/>
  <c r="G259" i="29"/>
  <c r="F259" i="3" s="1"/>
  <c r="G258" i="29"/>
  <c r="F258" i="3" s="1"/>
  <c r="G257" i="29"/>
  <c r="F257" i="3" s="1"/>
  <c r="G256" i="29"/>
  <c r="F256" i="3" s="1"/>
  <c r="G255" i="29"/>
  <c r="F255" i="3" s="1"/>
  <c r="G254" i="29"/>
  <c r="F254" i="3" s="1"/>
  <c r="G253" i="29"/>
  <c r="F253" i="3" s="1"/>
  <c r="G252" i="29"/>
  <c r="F252" i="3" s="1"/>
  <c r="G251" i="29"/>
  <c r="F251" i="3" s="1"/>
  <c r="G250" i="29"/>
  <c r="F250" i="3" s="1"/>
  <c r="G249" i="29"/>
  <c r="F249" i="3" s="1"/>
  <c r="G248" i="29"/>
  <c r="F248" i="3" s="1"/>
  <c r="G247" i="29"/>
  <c r="F247" i="3" s="1"/>
  <c r="G246" i="29"/>
  <c r="F246" i="3" s="1"/>
  <c r="G245" i="29"/>
  <c r="F245" i="3" s="1"/>
  <c r="G244" i="29"/>
  <c r="F244" i="3" s="1"/>
  <c r="G243" i="29"/>
  <c r="F243" i="3" s="1"/>
  <c r="G242" i="29"/>
  <c r="F242" i="3" s="1"/>
  <c r="G241" i="29"/>
  <c r="F241" i="3" s="1"/>
  <c r="G240" i="29"/>
  <c r="F240" i="3" s="1"/>
  <c r="G239" i="29"/>
  <c r="F239" i="3" s="1"/>
  <c r="G238" i="29"/>
  <c r="F238" i="3" s="1"/>
  <c r="G237" i="29"/>
  <c r="F237" i="3" s="1"/>
  <c r="G236" i="29"/>
  <c r="F236" i="3" s="1"/>
  <c r="G235" i="29"/>
  <c r="F235" i="3" s="1"/>
  <c r="G234" i="29"/>
  <c r="F234" i="3" s="1"/>
  <c r="G233" i="29"/>
  <c r="F233" i="3" s="1"/>
  <c r="G232" i="29"/>
  <c r="F232" i="3" s="1"/>
  <c r="G231" i="29"/>
  <c r="F231" i="3" s="1"/>
  <c r="G230" i="29"/>
  <c r="F230" i="3" s="1"/>
  <c r="G229" i="29"/>
  <c r="F229" i="3" s="1"/>
  <c r="G228" i="29"/>
  <c r="F228" i="3" s="1"/>
  <c r="G227" i="29"/>
  <c r="F227" i="3" s="1"/>
  <c r="G226" i="29"/>
  <c r="F226" i="3" s="1"/>
  <c r="G225" i="29"/>
  <c r="F225" i="3" s="1"/>
  <c r="G224" i="29"/>
  <c r="F224" i="3" s="1"/>
  <c r="G223" i="29"/>
  <c r="F223" i="3" s="1"/>
  <c r="G222" i="29"/>
  <c r="F222" i="3" s="1"/>
  <c r="G221" i="29"/>
  <c r="F221" i="3" s="1"/>
  <c r="G220" i="29"/>
  <c r="F220" i="3" s="1"/>
  <c r="G219" i="29"/>
  <c r="F219" i="3" s="1"/>
  <c r="G218" i="29"/>
  <c r="F218" i="3" s="1"/>
  <c r="G217" i="29"/>
  <c r="F217" i="3" s="1"/>
  <c r="G216" i="29"/>
  <c r="F216" i="3" s="1"/>
  <c r="G215" i="29"/>
  <c r="F215" i="3" s="1"/>
  <c r="G214" i="29"/>
  <c r="F214" i="3" s="1"/>
  <c r="G213" i="29"/>
  <c r="F213" i="3" s="1"/>
  <c r="G212" i="29"/>
  <c r="F212" i="3" s="1"/>
  <c r="G211" i="29"/>
  <c r="F211" i="3" s="1"/>
  <c r="G210" i="29"/>
  <c r="F210" i="3" s="1"/>
  <c r="G209" i="29"/>
  <c r="F209" i="3" s="1"/>
  <c r="G208" i="29"/>
  <c r="F208" i="3" s="1"/>
  <c r="G207" i="29"/>
  <c r="F207" i="3" s="1"/>
  <c r="G206" i="29"/>
  <c r="F206" i="3" s="1"/>
  <c r="G205" i="29"/>
  <c r="F205" i="3" s="1"/>
  <c r="G204" i="29"/>
  <c r="F204" i="3" s="1"/>
  <c r="G203" i="29"/>
  <c r="F203" i="3" s="1"/>
  <c r="G202" i="29"/>
  <c r="F202" i="3" s="1"/>
  <c r="G201" i="29"/>
  <c r="F201" i="3" s="1"/>
  <c r="G200" i="29"/>
  <c r="F200" i="3" s="1"/>
  <c r="G199" i="29"/>
  <c r="F199" i="3" s="1"/>
  <c r="G198" i="29"/>
  <c r="F198" i="3" s="1"/>
  <c r="G197" i="29"/>
  <c r="F197" i="3" s="1"/>
  <c r="G196" i="29"/>
  <c r="F196" i="3" s="1"/>
  <c r="G195" i="29"/>
  <c r="F195" i="3" s="1"/>
  <c r="G194" i="29"/>
  <c r="F194" i="3" s="1"/>
  <c r="G193" i="29"/>
  <c r="F193" i="3" s="1"/>
  <c r="G192" i="29"/>
  <c r="F192" i="3" s="1"/>
  <c r="G191" i="29"/>
  <c r="F191" i="3" s="1"/>
  <c r="G190" i="29"/>
  <c r="F190" i="3" s="1"/>
  <c r="G189" i="29"/>
  <c r="F189" i="3" s="1"/>
  <c r="G188" i="29"/>
  <c r="F188" i="3" s="1"/>
  <c r="G187" i="29"/>
  <c r="F187" i="3" s="1"/>
  <c r="G186" i="29"/>
  <c r="F186" i="3" s="1"/>
  <c r="G185" i="29"/>
  <c r="F185" i="3" s="1"/>
  <c r="G184" i="29"/>
  <c r="F184" i="3" s="1"/>
  <c r="G183" i="29"/>
  <c r="F183" i="3" s="1"/>
  <c r="G182" i="29"/>
  <c r="F182" i="3" s="1"/>
  <c r="G181" i="29"/>
  <c r="F181" i="3" s="1"/>
  <c r="G180" i="29"/>
  <c r="F180" i="3" s="1"/>
  <c r="G179" i="29"/>
  <c r="F179" i="3" s="1"/>
  <c r="G178" i="29"/>
  <c r="F178" i="3" s="1"/>
  <c r="G177" i="29"/>
  <c r="F177" i="3" s="1"/>
  <c r="G176" i="29"/>
  <c r="F176" i="3" s="1"/>
  <c r="G175" i="29"/>
  <c r="F175" i="3" s="1"/>
  <c r="G174" i="29"/>
  <c r="F174" i="3" s="1"/>
  <c r="G173" i="29"/>
  <c r="F173" i="3" s="1"/>
  <c r="G172" i="29"/>
  <c r="F172" i="3" s="1"/>
  <c r="G171" i="29"/>
  <c r="F171" i="3" s="1"/>
  <c r="G170" i="29"/>
  <c r="F170" i="3" s="1"/>
  <c r="G169" i="29"/>
  <c r="F169" i="3" s="1"/>
  <c r="G168" i="29"/>
  <c r="F168" i="3" s="1"/>
  <c r="G167" i="29"/>
  <c r="F167" i="3" s="1"/>
  <c r="G166" i="29"/>
  <c r="F166" i="3" s="1"/>
  <c r="G165" i="29"/>
  <c r="F165" i="3" s="1"/>
  <c r="G164" i="29"/>
  <c r="F164" i="3" s="1"/>
  <c r="G163" i="29"/>
  <c r="F163" i="3" s="1"/>
  <c r="G162" i="29"/>
  <c r="F162" i="3" s="1"/>
  <c r="G161" i="29"/>
  <c r="F161" i="3" s="1"/>
  <c r="G160" i="29"/>
  <c r="F160" i="3" s="1"/>
  <c r="G159" i="29"/>
  <c r="F159" i="3" s="1"/>
  <c r="G158" i="29"/>
  <c r="F158" i="3" s="1"/>
  <c r="G157" i="29"/>
  <c r="F157" i="3" s="1"/>
  <c r="G156" i="29"/>
  <c r="F156" i="3" s="1"/>
  <c r="G155" i="29"/>
  <c r="F155" i="3" s="1"/>
  <c r="G154" i="29"/>
  <c r="F154" i="3" s="1"/>
  <c r="G153" i="29"/>
  <c r="F153" i="3" s="1"/>
  <c r="G152" i="29"/>
  <c r="F152" i="3" s="1"/>
  <c r="G151" i="29"/>
  <c r="F151" i="3" s="1"/>
  <c r="G150" i="29"/>
  <c r="F150" i="3" s="1"/>
  <c r="G149" i="29"/>
  <c r="F149" i="3" s="1"/>
  <c r="G148" i="29"/>
  <c r="F148" i="3" s="1"/>
  <c r="G147" i="29"/>
  <c r="F147" i="3" s="1"/>
  <c r="G146" i="29"/>
  <c r="F146" i="3" s="1"/>
  <c r="G145" i="29"/>
  <c r="F145" i="3" s="1"/>
  <c r="G144" i="29"/>
  <c r="F144" i="3" s="1"/>
  <c r="G143" i="29"/>
  <c r="F143" i="3" s="1"/>
  <c r="G142" i="29"/>
  <c r="F142" i="3" s="1"/>
  <c r="G141" i="29"/>
  <c r="F141" i="3" s="1"/>
  <c r="G140" i="29"/>
  <c r="F140" i="3" s="1"/>
  <c r="G139" i="29"/>
  <c r="F139" i="3" s="1"/>
  <c r="G138" i="29"/>
  <c r="F138" i="3" s="1"/>
  <c r="G137" i="29"/>
  <c r="F137" i="3" s="1"/>
  <c r="G136" i="29"/>
  <c r="F136" i="3" s="1"/>
  <c r="G135" i="29"/>
  <c r="F135" i="3" s="1"/>
  <c r="G134" i="29"/>
  <c r="F134" i="3" s="1"/>
  <c r="G133" i="29"/>
  <c r="F133" i="3" s="1"/>
  <c r="G132" i="29"/>
  <c r="F132" i="3" s="1"/>
  <c r="G131" i="29"/>
  <c r="F131" i="3" s="1"/>
  <c r="G130" i="29"/>
  <c r="F130" i="3" s="1"/>
  <c r="G129" i="29"/>
  <c r="F129" i="3" s="1"/>
  <c r="G128" i="29"/>
  <c r="F128" i="3" s="1"/>
  <c r="G127" i="29"/>
  <c r="F127" i="3" s="1"/>
  <c r="G126" i="29"/>
  <c r="F126" i="3" s="1"/>
  <c r="G125" i="29"/>
  <c r="F125" i="3" s="1"/>
  <c r="G124" i="29"/>
  <c r="F124" i="3" s="1"/>
  <c r="G123" i="29"/>
  <c r="F123" i="3" s="1"/>
  <c r="G122" i="29"/>
  <c r="F122" i="3" s="1"/>
  <c r="G121" i="29"/>
  <c r="F121" i="3" s="1"/>
  <c r="G120" i="29"/>
  <c r="F120" i="3" s="1"/>
  <c r="G119" i="29"/>
  <c r="F119" i="3" s="1"/>
  <c r="G118" i="29"/>
  <c r="F118" i="3" s="1"/>
  <c r="G117" i="29"/>
  <c r="F117" i="3" s="1"/>
  <c r="G116" i="29"/>
  <c r="F116" i="3" s="1"/>
  <c r="G115" i="29"/>
  <c r="F115" i="3" s="1"/>
  <c r="G114" i="29"/>
  <c r="F114" i="3" s="1"/>
  <c r="G113" i="29"/>
  <c r="F113" i="3" s="1"/>
  <c r="G112" i="29"/>
  <c r="F112" i="3" s="1"/>
  <c r="G111" i="29"/>
  <c r="F111" i="3" s="1"/>
  <c r="G110" i="29"/>
  <c r="F110" i="3" s="1"/>
  <c r="G109" i="29"/>
  <c r="F109" i="3" s="1"/>
  <c r="G108" i="29"/>
  <c r="F108" i="3" s="1"/>
  <c r="G107" i="29"/>
  <c r="F107" i="3" s="1"/>
  <c r="G106" i="29"/>
  <c r="F106" i="3" s="1"/>
  <c r="G105" i="29"/>
  <c r="F105" i="3" s="1"/>
  <c r="G104" i="29"/>
  <c r="F104" i="3" s="1"/>
  <c r="G103" i="29"/>
  <c r="F103" i="3" s="1"/>
  <c r="G102" i="29"/>
  <c r="F102" i="3" s="1"/>
  <c r="G101" i="29"/>
  <c r="F101" i="3" s="1"/>
  <c r="G100" i="29"/>
  <c r="F100" i="3" s="1"/>
  <c r="G99" i="29"/>
  <c r="F99" i="3" s="1"/>
  <c r="G98" i="29"/>
  <c r="F98" i="3" s="1"/>
  <c r="G97" i="29"/>
  <c r="F97" i="3" s="1"/>
  <c r="G96" i="29"/>
  <c r="F96" i="3" s="1"/>
  <c r="G95" i="29"/>
  <c r="F95" i="3" s="1"/>
  <c r="G94" i="29"/>
  <c r="F94" i="3" s="1"/>
  <c r="G93" i="29"/>
  <c r="F93" i="3" s="1"/>
  <c r="G92" i="29"/>
  <c r="F92" i="3" s="1"/>
  <c r="G91" i="29"/>
  <c r="F91" i="3" s="1"/>
  <c r="G90" i="29"/>
  <c r="F90" i="3" s="1"/>
  <c r="G89" i="29"/>
  <c r="F89" i="3" s="1"/>
  <c r="G88" i="29"/>
  <c r="F88" i="3" s="1"/>
  <c r="G87" i="29"/>
  <c r="F87" i="3" s="1"/>
  <c r="G86" i="29"/>
  <c r="F86" i="3" s="1"/>
  <c r="G85" i="29"/>
  <c r="F85" i="3" s="1"/>
  <c r="G84" i="29"/>
  <c r="F84" i="3" s="1"/>
  <c r="G83" i="29"/>
  <c r="F83" i="3" s="1"/>
  <c r="G82" i="29"/>
  <c r="F82" i="3" s="1"/>
  <c r="G81" i="29"/>
  <c r="F81" i="3" s="1"/>
  <c r="G80" i="29"/>
  <c r="F80" i="3" s="1"/>
  <c r="G79" i="29"/>
  <c r="F79" i="3" s="1"/>
  <c r="G78" i="29"/>
  <c r="F78" i="3" s="1"/>
  <c r="G77" i="29"/>
  <c r="F77" i="3" s="1"/>
  <c r="G76" i="29"/>
  <c r="F76" i="3" s="1"/>
  <c r="G75" i="29"/>
  <c r="F75" i="3" s="1"/>
  <c r="G74" i="29"/>
  <c r="F74" i="3" s="1"/>
  <c r="G73" i="29"/>
  <c r="F73" i="3" s="1"/>
  <c r="G72" i="29"/>
  <c r="F72" i="3" s="1"/>
  <c r="G71" i="29"/>
  <c r="F71" i="3" s="1"/>
  <c r="G70" i="29"/>
  <c r="F70" i="3" s="1"/>
  <c r="G69" i="29"/>
  <c r="F69" i="3" s="1"/>
  <c r="G68" i="29"/>
  <c r="F68" i="3" s="1"/>
  <c r="G67" i="29"/>
  <c r="F67" i="3" s="1"/>
  <c r="G66" i="29"/>
  <c r="F66" i="3" s="1"/>
  <c r="G65" i="29"/>
  <c r="F65" i="3" s="1"/>
  <c r="G64" i="29"/>
  <c r="F64" i="3" s="1"/>
  <c r="G63" i="29"/>
  <c r="F63" i="3" s="1"/>
  <c r="G62" i="29"/>
  <c r="F62" i="3" s="1"/>
  <c r="G61" i="29"/>
  <c r="F61" i="3" s="1"/>
  <c r="G60" i="29"/>
  <c r="F60" i="3" s="1"/>
  <c r="G59" i="29"/>
  <c r="F59" i="3" s="1"/>
  <c r="G58" i="29"/>
  <c r="F58" i="3" s="1"/>
  <c r="G57" i="29"/>
  <c r="F57" i="3" s="1"/>
  <c r="G56" i="29"/>
  <c r="F56" i="3" s="1"/>
  <c r="G55" i="29"/>
  <c r="F55" i="3" s="1"/>
  <c r="G54" i="29"/>
  <c r="F54" i="3" s="1"/>
  <c r="G53" i="29"/>
  <c r="F53" i="3" s="1"/>
  <c r="G52" i="29"/>
  <c r="F52" i="3" s="1"/>
  <c r="G51" i="29"/>
  <c r="F51" i="3" s="1"/>
  <c r="G50" i="29"/>
  <c r="F50" i="3" s="1"/>
  <c r="G49" i="29"/>
  <c r="F49" i="3" s="1"/>
  <c r="G48" i="29"/>
  <c r="F48" i="3" s="1"/>
  <c r="G47" i="29"/>
  <c r="F47" i="3" s="1"/>
  <c r="G46" i="29"/>
  <c r="F46" i="3" s="1"/>
  <c r="G45" i="29"/>
  <c r="F45" i="3" s="1"/>
  <c r="G44" i="29"/>
  <c r="F44" i="3" s="1"/>
  <c r="G43" i="29"/>
  <c r="F43" i="3" s="1"/>
  <c r="G42" i="29"/>
  <c r="F42" i="3" s="1"/>
  <c r="G41" i="29"/>
  <c r="F41" i="3" s="1"/>
  <c r="G40" i="29"/>
  <c r="F40" i="3" s="1"/>
  <c r="G39" i="29"/>
  <c r="F39" i="3" s="1"/>
  <c r="G38" i="29"/>
  <c r="F38" i="3" s="1"/>
  <c r="G37" i="29"/>
  <c r="F37" i="3" s="1"/>
  <c r="G36" i="29"/>
  <c r="F36" i="3" s="1"/>
  <c r="G35" i="29"/>
  <c r="F35" i="3" s="1"/>
  <c r="G34" i="29"/>
  <c r="F34" i="3" s="1"/>
  <c r="G33" i="29"/>
  <c r="F33" i="3" s="1"/>
  <c r="G32" i="29"/>
  <c r="F32" i="3" s="1"/>
  <c r="G31" i="29"/>
  <c r="F31" i="3" s="1"/>
  <c r="G30" i="29"/>
  <c r="F30" i="3" s="1"/>
  <c r="G29" i="29"/>
  <c r="F29" i="3" s="1"/>
  <c r="G28" i="29"/>
  <c r="F28" i="3" s="1"/>
  <c r="G27" i="29"/>
  <c r="F27" i="3" s="1"/>
  <c r="G26" i="29"/>
  <c r="F26" i="3" s="1"/>
  <c r="G25" i="29"/>
  <c r="F25" i="3" s="1"/>
  <c r="G24" i="29"/>
  <c r="F24" i="3" s="1"/>
  <c r="G23" i="29"/>
  <c r="F23" i="3" s="1"/>
  <c r="G22" i="29"/>
  <c r="F22" i="3" s="1"/>
  <c r="G21" i="29"/>
  <c r="F21" i="3" s="1"/>
  <c r="G20" i="29"/>
  <c r="F20" i="3" s="1"/>
  <c r="G19" i="29"/>
  <c r="F19" i="3" s="1"/>
  <c r="G18" i="29"/>
  <c r="F18" i="3" s="1"/>
  <c r="G17" i="29"/>
  <c r="F17" i="3" s="1"/>
  <c r="G16" i="29"/>
  <c r="F16" i="3" s="1"/>
  <c r="G15" i="29"/>
  <c r="F15" i="3" s="1"/>
  <c r="G14" i="29"/>
  <c r="F14" i="3" s="1"/>
  <c r="G13" i="29"/>
  <c r="F13" i="3" s="1"/>
  <c r="G12" i="29"/>
  <c r="F12" i="3" s="1"/>
  <c r="G11" i="29"/>
  <c r="F11" i="3" s="1"/>
  <c r="G10" i="29"/>
  <c r="F10" i="3" s="1"/>
  <c r="G9" i="29"/>
  <c r="F9" i="3" s="1"/>
  <c r="G8" i="29"/>
  <c r="F8" i="3" s="1"/>
  <c r="G7" i="29"/>
  <c r="F7" i="3" s="1"/>
  <c r="G6" i="29"/>
  <c r="F6" i="3" s="1"/>
  <c r="G5" i="29"/>
  <c r="F5" i="3" s="1"/>
  <c r="G4" i="29"/>
  <c r="F4" i="3" s="1"/>
  <c r="G3" i="29"/>
  <c r="F3" i="3" s="1"/>
  <c r="G2" i="29"/>
  <c r="F2" i="3" s="1"/>
  <c r="D822" i="29"/>
  <c r="C822" i="3" s="1"/>
  <c r="D821" i="29"/>
  <c r="C821" i="3" s="1"/>
  <c r="D820" i="29"/>
  <c r="C820" i="3" s="1"/>
  <c r="D819" i="29"/>
  <c r="C819" i="3" s="1"/>
  <c r="D818" i="29"/>
  <c r="C818" i="3" s="1"/>
  <c r="D817" i="29"/>
  <c r="C817" i="3" s="1"/>
  <c r="D816" i="29"/>
  <c r="C816" i="3" s="1"/>
  <c r="D815" i="29"/>
  <c r="C815" i="3" s="1"/>
  <c r="D814" i="29"/>
  <c r="C814" i="3" s="1"/>
  <c r="D813" i="29"/>
  <c r="C813" i="3" s="1"/>
  <c r="D812" i="29"/>
  <c r="C812" i="3" s="1"/>
  <c r="D811" i="29"/>
  <c r="C811" i="3" s="1"/>
  <c r="D810" i="29"/>
  <c r="C810" i="3" s="1"/>
  <c r="D809" i="29"/>
  <c r="C809" i="3" s="1"/>
  <c r="D808" i="29"/>
  <c r="C808" i="3" s="1"/>
  <c r="D807" i="29"/>
  <c r="C807" i="3" s="1"/>
  <c r="D806" i="29"/>
  <c r="C806" i="3" s="1"/>
  <c r="D805" i="29"/>
  <c r="C805" i="3" s="1"/>
  <c r="D804" i="29"/>
  <c r="C804" i="3" s="1"/>
  <c r="D803" i="29"/>
  <c r="C803" i="3" s="1"/>
  <c r="D802" i="29"/>
  <c r="C802" i="3" s="1"/>
  <c r="D801" i="29"/>
  <c r="C801" i="3" s="1"/>
  <c r="D800" i="29"/>
  <c r="C800" i="3" s="1"/>
  <c r="D799" i="29"/>
  <c r="C799" i="3" s="1"/>
  <c r="D798" i="29"/>
  <c r="C798" i="3" s="1"/>
  <c r="D797" i="29"/>
  <c r="C797" i="3" s="1"/>
  <c r="D796" i="29"/>
  <c r="C796" i="3" s="1"/>
  <c r="D795" i="29"/>
  <c r="C795" i="3" s="1"/>
  <c r="D794" i="29"/>
  <c r="C794" i="3" s="1"/>
  <c r="D793" i="29"/>
  <c r="C793" i="3" s="1"/>
  <c r="D792" i="29"/>
  <c r="C792" i="3" s="1"/>
  <c r="D791" i="29"/>
  <c r="C791" i="3" s="1"/>
  <c r="D790" i="29"/>
  <c r="C790" i="3" s="1"/>
  <c r="D789" i="29"/>
  <c r="C789" i="3" s="1"/>
  <c r="D788" i="29"/>
  <c r="C788" i="3" s="1"/>
  <c r="D787" i="29"/>
  <c r="C787" i="3" s="1"/>
  <c r="D786" i="29"/>
  <c r="C786" i="3" s="1"/>
  <c r="D785" i="29"/>
  <c r="C785" i="3" s="1"/>
  <c r="D784" i="29"/>
  <c r="C784" i="3" s="1"/>
  <c r="D783" i="29"/>
  <c r="C783" i="3" s="1"/>
  <c r="D782" i="29"/>
  <c r="C782" i="3" s="1"/>
  <c r="D781" i="29"/>
  <c r="C781" i="3" s="1"/>
  <c r="D780" i="29"/>
  <c r="C780" i="3" s="1"/>
  <c r="D779" i="29"/>
  <c r="C779" i="3" s="1"/>
  <c r="D778" i="29"/>
  <c r="C778" i="3" s="1"/>
  <c r="D777" i="29"/>
  <c r="C777" i="3" s="1"/>
  <c r="D776" i="29"/>
  <c r="C776" i="3" s="1"/>
  <c r="D775" i="29"/>
  <c r="C775" i="3" s="1"/>
  <c r="D774" i="29"/>
  <c r="C774" i="3" s="1"/>
  <c r="D773" i="29"/>
  <c r="C773" i="3" s="1"/>
  <c r="D772" i="29"/>
  <c r="C772" i="3" s="1"/>
  <c r="D771" i="29"/>
  <c r="C771" i="3" s="1"/>
  <c r="D770" i="29"/>
  <c r="C770" i="3" s="1"/>
  <c r="D769" i="29"/>
  <c r="C769" i="3" s="1"/>
  <c r="D768" i="29"/>
  <c r="C768" i="3" s="1"/>
  <c r="D767" i="29"/>
  <c r="C767" i="3" s="1"/>
  <c r="D766" i="29"/>
  <c r="C766" i="3" s="1"/>
  <c r="D765" i="29"/>
  <c r="C765" i="3" s="1"/>
  <c r="D764" i="29"/>
  <c r="C764" i="3" s="1"/>
  <c r="D763" i="29"/>
  <c r="C763" i="3" s="1"/>
  <c r="D762" i="29"/>
  <c r="C762" i="3" s="1"/>
  <c r="D761" i="29"/>
  <c r="C761" i="3" s="1"/>
  <c r="D760" i="29"/>
  <c r="C760" i="3" s="1"/>
  <c r="D759" i="29"/>
  <c r="C759" i="3" s="1"/>
  <c r="D758" i="29"/>
  <c r="C758" i="3" s="1"/>
  <c r="D757" i="29"/>
  <c r="C757" i="3" s="1"/>
  <c r="D756" i="29"/>
  <c r="C756" i="3" s="1"/>
  <c r="D755" i="29"/>
  <c r="C755" i="3" s="1"/>
  <c r="D754" i="29"/>
  <c r="C754" i="3" s="1"/>
  <c r="D753" i="29"/>
  <c r="C753" i="3" s="1"/>
  <c r="D752" i="29"/>
  <c r="C752" i="3" s="1"/>
  <c r="D751" i="29"/>
  <c r="C751" i="3" s="1"/>
  <c r="D750" i="29"/>
  <c r="C750" i="3" s="1"/>
  <c r="D749" i="29"/>
  <c r="C749" i="3" s="1"/>
  <c r="D748" i="29"/>
  <c r="C748" i="3" s="1"/>
  <c r="D747" i="29"/>
  <c r="C747" i="3" s="1"/>
  <c r="D746" i="29"/>
  <c r="C746" i="3" s="1"/>
  <c r="D745" i="29"/>
  <c r="C745" i="3" s="1"/>
  <c r="D744" i="29"/>
  <c r="C744" i="3" s="1"/>
  <c r="D743" i="29"/>
  <c r="C743" i="3" s="1"/>
  <c r="D742" i="29"/>
  <c r="C742" i="3" s="1"/>
  <c r="D741" i="29"/>
  <c r="C741" i="3" s="1"/>
  <c r="D740" i="29"/>
  <c r="C740" i="3" s="1"/>
  <c r="D739" i="29"/>
  <c r="C739" i="3" s="1"/>
  <c r="D738" i="29"/>
  <c r="C738" i="3" s="1"/>
  <c r="D737" i="29"/>
  <c r="C737" i="3" s="1"/>
  <c r="D736" i="29"/>
  <c r="C736" i="3" s="1"/>
  <c r="D735" i="29"/>
  <c r="C735" i="3" s="1"/>
  <c r="D734" i="29"/>
  <c r="C734" i="3" s="1"/>
  <c r="D733" i="29"/>
  <c r="C733" i="3" s="1"/>
  <c r="D732" i="29"/>
  <c r="C732" i="3" s="1"/>
  <c r="D731" i="29"/>
  <c r="C731" i="3" s="1"/>
  <c r="D730" i="29"/>
  <c r="C730" i="3" s="1"/>
  <c r="D729" i="29"/>
  <c r="C729" i="3" s="1"/>
  <c r="D728" i="29"/>
  <c r="C728" i="3" s="1"/>
  <c r="D727" i="29"/>
  <c r="C727" i="3" s="1"/>
  <c r="D726" i="29"/>
  <c r="C726" i="3" s="1"/>
  <c r="D725" i="29"/>
  <c r="C725" i="3" s="1"/>
  <c r="D724" i="29"/>
  <c r="C724" i="3" s="1"/>
  <c r="D723" i="29"/>
  <c r="C723" i="3" s="1"/>
  <c r="D722" i="29"/>
  <c r="C722" i="3" s="1"/>
  <c r="D721" i="29"/>
  <c r="C721" i="3" s="1"/>
  <c r="D720" i="29"/>
  <c r="C720" i="3" s="1"/>
  <c r="D719" i="29"/>
  <c r="C719" i="3" s="1"/>
  <c r="D718" i="29"/>
  <c r="C718" i="3" s="1"/>
  <c r="D717" i="29"/>
  <c r="C717" i="3" s="1"/>
  <c r="D716" i="29"/>
  <c r="C716" i="3" s="1"/>
  <c r="D715" i="29"/>
  <c r="C715" i="3" s="1"/>
  <c r="D714" i="29"/>
  <c r="C714" i="3" s="1"/>
  <c r="D713" i="29"/>
  <c r="C713" i="3" s="1"/>
  <c r="D712" i="29"/>
  <c r="C712" i="3" s="1"/>
  <c r="D711" i="29"/>
  <c r="C711" i="3" s="1"/>
  <c r="D710" i="29"/>
  <c r="C710" i="3" s="1"/>
  <c r="D709" i="29"/>
  <c r="C709" i="3" s="1"/>
  <c r="D708" i="29"/>
  <c r="C708" i="3" s="1"/>
  <c r="D707" i="29"/>
  <c r="C707" i="3" s="1"/>
  <c r="D706" i="29"/>
  <c r="C706" i="3" s="1"/>
  <c r="D705" i="29"/>
  <c r="C705" i="3" s="1"/>
  <c r="D704" i="29"/>
  <c r="C704" i="3" s="1"/>
  <c r="D703" i="29"/>
  <c r="C703" i="3" s="1"/>
  <c r="D702" i="29"/>
  <c r="C702" i="3" s="1"/>
  <c r="D701" i="29"/>
  <c r="C701" i="3" s="1"/>
  <c r="D700" i="29"/>
  <c r="C700" i="3" s="1"/>
  <c r="D699" i="29"/>
  <c r="C699" i="3" s="1"/>
  <c r="D698" i="29"/>
  <c r="C698" i="3" s="1"/>
  <c r="D697" i="29"/>
  <c r="C697" i="3" s="1"/>
  <c r="D696" i="29"/>
  <c r="C696" i="3" s="1"/>
  <c r="D695" i="29"/>
  <c r="C695" i="3" s="1"/>
  <c r="D694" i="29"/>
  <c r="C694" i="3" s="1"/>
  <c r="D693" i="29"/>
  <c r="C693" i="3" s="1"/>
  <c r="D692" i="29"/>
  <c r="C692" i="3" s="1"/>
  <c r="D691" i="29"/>
  <c r="C691" i="3" s="1"/>
  <c r="D690" i="29"/>
  <c r="C690" i="3" s="1"/>
  <c r="D689" i="29"/>
  <c r="C689" i="3" s="1"/>
  <c r="D688" i="29"/>
  <c r="C688" i="3" s="1"/>
  <c r="D687" i="29"/>
  <c r="C687" i="3" s="1"/>
  <c r="D686" i="29"/>
  <c r="C686" i="3" s="1"/>
  <c r="D685" i="29"/>
  <c r="C685" i="3" s="1"/>
  <c r="D684" i="29"/>
  <c r="C684" i="3" s="1"/>
  <c r="D683" i="29"/>
  <c r="C683" i="3" s="1"/>
  <c r="D682" i="29"/>
  <c r="C682" i="3" s="1"/>
  <c r="D681" i="29"/>
  <c r="C681" i="3" s="1"/>
  <c r="D680" i="29"/>
  <c r="C680" i="3" s="1"/>
  <c r="D679" i="29"/>
  <c r="C679" i="3" s="1"/>
  <c r="D678" i="29"/>
  <c r="C678" i="3" s="1"/>
  <c r="D677" i="29"/>
  <c r="C677" i="3" s="1"/>
  <c r="D676" i="29"/>
  <c r="C676" i="3" s="1"/>
  <c r="D675" i="29"/>
  <c r="C675" i="3" s="1"/>
  <c r="D674" i="29"/>
  <c r="C674" i="3" s="1"/>
  <c r="D673" i="29"/>
  <c r="C673" i="3" s="1"/>
  <c r="D672" i="29"/>
  <c r="C672" i="3" s="1"/>
  <c r="D671" i="29"/>
  <c r="C671" i="3" s="1"/>
  <c r="D670" i="29"/>
  <c r="C670" i="3" s="1"/>
  <c r="D669" i="29"/>
  <c r="C669" i="3" s="1"/>
  <c r="D668" i="29"/>
  <c r="C668" i="3" s="1"/>
  <c r="D667" i="29"/>
  <c r="C667" i="3" s="1"/>
  <c r="D666" i="29"/>
  <c r="C666" i="3" s="1"/>
  <c r="D665" i="29"/>
  <c r="C665" i="3" s="1"/>
  <c r="D664" i="29"/>
  <c r="C664" i="3" s="1"/>
  <c r="D663" i="29"/>
  <c r="C663" i="3" s="1"/>
  <c r="D662" i="29"/>
  <c r="C662" i="3" s="1"/>
  <c r="D661" i="29"/>
  <c r="C661" i="3" s="1"/>
  <c r="D660" i="29"/>
  <c r="C660" i="3" s="1"/>
  <c r="D659" i="29"/>
  <c r="C659" i="3" s="1"/>
  <c r="D658" i="29"/>
  <c r="C658" i="3" s="1"/>
  <c r="D657" i="29"/>
  <c r="C657" i="3" s="1"/>
  <c r="D656" i="29"/>
  <c r="C656" i="3" s="1"/>
  <c r="D655" i="29"/>
  <c r="C655" i="3" s="1"/>
  <c r="D654" i="29"/>
  <c r="C654" i="3" s="1"/>
  <c r="D653" i="29"/>
  <c r="C653" i="3" s="1"/>
  <c r="D652" i="29"/>
  <c r="C652" i="3" s="1"/>
  <c r="D651" i="29"/>
  <c r="C651" i="3" s="1"/>
  <c r="D650" i="29"/>
  <c r="C650" i="3" s="1"/>
  <c r="D649" i="29"/>
  <c r="C649" i="3" s="1"/>
  <c r="D648" i="29"/>
  <c r="C648" i="3" s="1"/>
  <c r="D647" i="29"/>
  <c r="C647" i="3" s="1"/>
  <c r="D646" i="29"/>
  <c r="C646" i="3" s="1"/>
  <c r="D645" i="29"/>
  <c r="C645" i="3" s="1"/>
  <c r="D644" i="29"/>
  <c r="C644" i="3" s="1"/>
  <c r="D643" i="29"/>
  <c r="C643" i="3" s="1"/>
  <c r="D642" i="29"/>
  <c r="C642" i="3" s="1"/>
  <c r="D641" i="29"/>
  <c r="C641" i="3" s="1"/>
  <c r="D640" i="29"/>
  <c r="C640" i="3" s="1"/>
  <c r="D639" i="29"/>
  <c r="C639" i="3" s="1"/>
  <c r="D638" i="29"/>
  <c r="C638" i="3" s="1"/>
  <c r="D637" i="29"/>
  <c r="C637" i="3" s="1"/>
  <c r="D636" i="29"/>
  <c r="C636" i="3" s="1"/>
  <c r="D635" i="29"/>
  <c r="C635" i="3" s="1"/>
  <c r="D634" i="29"/>
  <c r="C634" i="3" s="1"/>
  <c r="D633" i="29"/>
  <c r="C633" i="3" s="1"/>
  <c r="D632" i="29"/>
  <c r="C632" i="3" s="1"/>
  <c r="D631" i="29"/>
  <c r="C631" i="3" s="1"/>
  <c r="D630" i="29"/>
  <c r="C630" i="3" s="1"/>
  <c r="D629" i="29"/>
  <c r="C629" i="3" s="1"/>
  <c r="D628" i="29"/>
  <c r="C628" i="3" s="1"/>
  <c r="D627" i="29"/>
  <c r="C627" i="3" s="1"/>
  <c r="D626" i="29"/>
  <c r="C626" i="3" s="1"/>
  <c r="D625" i="29"/>
  <c r="C625" i="3" s="1"/>
  <c r="D624" i="29"/>
  <c r="C624" i="3" s="1"/>
  <c r="D623" i="29"/>
  <c r="C623" i="3" s="1"/>
  <c r="D622" i="29"/>
  <c r="C622" i="3" s="1"/>
  <c r="D621" i="29"/>
  <c r="C621" i="3" s="1"/>
  <c r="D620" i="29"/>
  <c r="C620" i="3" s="1"/>
  <c r="D619" i="29"/>
  <c r="C619" i="3" s="1"/>
  <c r="D618" i="29"/>
  <c r="C618" i="3" s="1"/>
  <c r="D617" i="29"/>
  <c r="C617" i="3" s="1"/>
  <c r="D616" i="29"/>
  <c r="C616" i="3" s="1"/>
  <c r="D615" i="29"/>
  <c r="C615" i="3" s="1"/>
  <c r="D614" i="29"/>
  <c r="C614" i="3" s="1"/>
  <c r="D613" i="29"/>
  <c r="C613" i="3" s="1"/>
  <c r="D612" i="29"/>
  <c r="C612" i="3" s="1"/>
  <c r="D611" i="29"/>
  <c r="C611" i="3" s="1"/>
  <c r="D610" i="29"/>
  <c r="C610" i="3" s="1"/>
  <c r="D609" i="29"/>
  <c r="C609" i="3" s="1"/>
  <c r="D608" i="29"/>
  <c r="C608" i="3" s="1"/>
  <c r="D607" i="29"/>
  <c r="C607" i="3" s="1"/>
  <c r="D606" i="29"/>
  <c r="C606" i="3" s="1"/>
  <c r="D605" i="29"/>
  <c r="C605" i="3" s="1"/>
  <c r="D604" i="29"/>
  <c r="C604" i="3" s="1"/>
  <c r="D603" i="29"/>
  <c r="C603" i="3" s="1"/>
  <c r="D602" i="29"/>
  <c r="C602" i="3" s="1"/>
  <c r="D601" i="29"/>
  <c r="C601" i="3" s="1"/>
  <c r="D600" i="29"/>
  <c r="C600" i="3" s="1"/>
  <c r="D599" i="29"/>
  <c r="C599" i="3" s="1"/>
  <c r="D598" i="29"/>
  <c r="C598" i="3" s="1"/>
  <c r="D597" i="29"/>
  <c r="C597" i="3" s="1"/>
  <c r="D596" i="29"/>
  <c r="C596" i="3" s="1"/>
  <c r="D595" i="29"/>
  <c r="C595" i="3" s="1"/>
  <c r="D594" i="29"/>
  <c r="C594" i="3" s="1"/>
  <c r="D593" i="29"/>
  <c r="C593" i="3" s="1"/>
  <c r="D592" i="29"/>
  <c r="C592" i="3" s="1"/>
  <c r="D591" i="29"/>
  <c r="C591" i="3" s="1"/>
  <c r="D590" i="29"/>
  <c r="C590" i="3" s="1"/>
  <c r="D589" i="29"/>
  <c r="C589" i="3" s="1"/>
  <c r="D588" i="29"/>
  <c r="C588" i="3" s="1"/>
  <c r="D587" i="29"/>
  <c r="C587" i="3" s="1"/>
  <c r="D586" i="29"/>
  <c r="C586" i="3" s="1"/>
  <c r="D585" i="29"/>
  <c r="C585" i="3" s="1"/>
  <c r="D584" i="29"/>
  <c r="C584" i="3" s="1"/>
  <c r="D583" i="29"/>
  <c r="C583" i="3" s="1"/>
  <c r="D582" i="29"/>
  <c r="C582" i="3" s="1"/>
  <c r="D581" i="29"/>
  <c r="C581" i="3" s="1"/>
  <c r="D580" i="29"/>
  <c r="C580" i="3" s="1"/>
  <c r="D579" i="29"/>
  <c r="C579" i="3" s="1"/>
  <c r="D578" i="29"/>
  <c r="C578" i="3" s="1"/>
  <c r="D577" i="29"/>
  <c r="C577" i="3" s="1"/>
  <c r="D576" i="29"/>
  <c r="C576" i="3" s="1"/>
  <c r="D575" i="29"/>
  <c r="C575" i="3" s="1"/>
  <c r="D574" i="29"/>
  <c r="C574" i="3" s="1"/>
  <c r="D573" i="29"/>
  <c r="C573" i="3" s="1"/>
  <c r="D572" i="29"/>
  <c r="C572" i="3" s="1"/>
  <c r="D571" i="29"/>
  <c r="C571" i="3" s="1"/>
  <c r="D570" i="29"/>
  <c r="C570" i="3" s="1"/>
  <c r="D569" i="29"/>
  <c r="C569" i="3" s="1"/>
  <c r="D568" i="29"/>
  <c r="C568" i="3" s="1"/>
  <c r="D567" i="29"/>
  <c r="C567" i="3" s="1"/>
  <c r="D566" i="29"/>
  <c r="C566" i="3" s="1"/>
  <c r="D565" i="29"/>
  <c r="C565" i="3" s="1"/>
  <c r="D564" i="29"/>
  <c r="C564" i="3" s="1"/>
  <c r="D563" i="29"/>
  <c r="C563" i="3" s="1"/>
  <c r="D562" i="29"/>
  <c r="C562" i="3" s="1"/>
  <c r="D561" i="29"/>
  <c r="C561" i="3" s="1"/>
  <c r="D560" i="29"/>
  <c r="C560" i="3" s="1"/>
  <c r="D559" i="29"/>
  <c r="C559" i="3" s="1"/>
  <c r="D558" i="29"/>
  <c r="C558" i="3" s="1"/>
  <c r="D557" i="29"/>
  <c r="C557" i="3" s="1"/>
  <c r="D556" i="29"/>
  <c r="C556" i="3" s="1"/>
  <c r="D555" i="29"/>
  <c r="C555" i="3" s="1"/>
  <c r="D554" i="29"/>
  <c r="C554" i="3" s="1"/>
  <c r="D553" i="29"/>
  <c r="C553" i="3" s="1"/>
  <c r="D552" i="29"/>
  <c r="C552" i="3" s="1"/>
  <c r="D551" i="29"/>
  <c r="C551" i="3" s="1"/>
  <c r="D550" i="29"/>
  <c r="C550" i="3" s="1"/>
  <c r="D549" i="29"/>
  <c r="C549" i="3" s="1"/>
  <c r="D548" i="29"/>
  <c r="C548" i="3" s="1"/>
  <c r="D547" i="29"/>
  <c r="C547" i="3" s="1"/>
  <c r="D546" i="29"/>
  <c r="C546" i="3" s="1"/>
  <c r="D545" i="29"/>
  <c r="C545" i="3" s="1"/>
  <c r="D544" i="29"/>
  <c r="C544" i="3" s="1"/>
  <c r="D543" i="29"/>
  <c r="C543" i="3" s="1"/>
  <c r="D542" i="29"/>
  <c r="C542" i="3" s="1"/>
  <c r="D541" i="29"/>
  <c r="C541" i="3" s="1"/>
  <c r="D540" i="29"/>
  <c r="C540" i="3" s="1"/>
  <c r="D539" i="29"/>
  <c r="C539" i="3" s="1"/>
  <c r="D538" i="29"/>
  <c r="C538" i="3" s="1"/>
  <c r="D537" i="29"/>
  <c r="C537" i="3" s="1"/>
  <c r="D536" i="29"/>
  <c r="C536" i="3" s="1"/>
  <c r="D535" i="29"/>
  <c r="C535" i="3" s="1"/>
  <c r="D534" i="29"/>
  <c r="C534" i="3" s="1"/>
  <c r="D533" i="29"/>
  <c r="C533" i="3" s="1"/>
  <c r="D532" i="29"/>
  <c r="C532" i="3" s="1"/>
  <c r="D531" i="29"/>
  <c r="C531" i="3" s="1"/>
  <c r="D530" i="29"/>
  <c r="C530" i="3" s="1"/>
  <c r="D529" i="29"/>
  <c r="C529" i="3" s="1"/>
  <c r="D528" i="29"/>
  <c r="C528" i="3" s="1"/>
  <c r="D527" i="29"/>
  <c r="C527" i="3" s="1"/>
  <c r="D526" i="29"/>
  <c r="C526" i="3" s="1"/>
  <c r="D525" i="29"/>
  <c r="C525" i="3" s="1"/>
  <c r="D524" i="29"/>
  <c r="C524" i="3" s="1"/>
  <c r="D523" i="29"/>
  <c r="C523" i="3" s="1"/>
  <c r="D522" i="29"/>
  <c r="C522" i="3" s="1"/>
  <c r="D521" i="29"/>
  <c r="C521" i="3" s="1"/>
  <c r="D520" i="29"/>
  <c r="C520" i="3" s="1"/>
  <c r="D519" i="29"/>
  <c r="C519" i="3" s="1"/>
  <c r="D518" i="29"/>
  <c r="C518" i="3" s="1"/>
  <c r="D517" i="29"/>
  <c r="C517" i="3" s="1"/>
  <c r="D516" i="29"/>
  <c r="C516" i="3" s="1"/>
  <c r="D515" i="29"/>
  <c r="C515" i="3" s="1"/>
  <c r="D514" i="29"/>
  <c r="C514" i="3" s="1"/>
  <c r="D513" i="29"/>
  <c r="C513" i="3" s="1"/>
  <c r="D512" i="29"/>
  <c r="C512" i="3" s="1"/>
  <c r="D511" i="29"/>
  <c r="C511" i="3" s="1"/>
  <c r="D510" i="29"/>
  <c r="C510" i="3" s="1"/>
  <c r="D509" i="29"/>
  <c r="C509" i="3" s="1"/>
  <c r="D508" i="29"/>
  <c r="C508" i="3" s="1"/>
  <c r="D507" i="29"/>
  <c r="C507" i="3" s="1"/>
  <c r="D506" i="29"/>
  <c r="C506" i="3" s="1"/>
  <c r="D505" i="29"/>
  <c r="C505" i="3" s="1"/>
  <c r="D504" i="29"/>
  <c r="C504" i="3" s="1"/>
  <c r="D503" i="29"/>
  <c r="C503" i="3" s="1"/>
  <c r="D502" i="29"/>
  <c r="C502" i="3" s="1"/>
  <c r="D501" i="29"/>
  <c r="C501" i="3" s="1"/>
  <c r="D500" i="29"/>
  <c r="C500" i="3" s="1"/>
  <c r="D499" i="29"/>
  <c r="C499" i="3" s="1"/>
  <c r="D498" i="29"/>
  <c r="C498" i="3" s="1"/>
  <c r="D497" i="29"/>
  <c r="C497" i="3" s="1"/>
  <c r="D496" i="29"/>
  <c r="C496" i="3" s="1"/>
  <c r="D495" i="29"/>
  <c r="C495" i="3" s="1"/>
  <c r="D494" i="29"/>
  <c r="C494" i="3" s="1"/>
  <c r="D493" i="29"/>
  <c r="C493" i="3" s="1"/>
  <c r="D492" i="29"/>
  <c r="C492" i="3" s="1"/>
  <c r="D491" i="29"/>
  <c r="C491" i="3" s="1"/>
  <c r="D490" i="29"/>
  <c r="C490" i="3" s="1"/>
  <c r="D489" i="29"/>
  <c r="C489" i="3" s="1"/>
  <c r="D488" i="29"/>
  <c r="C488" i="3" s="1"/>
  <c r="D487" i="29"/>
  <c r="C487" i="3" s="1"/>
  <c r="D486" i="29"/>
  <c r="C486" i="3" s="1"/>
  <c r="D485" i="29"/>
  <c r="C485" i="3" s="1"/>
  <c r="D484" i="29"/>
  <c r="C484" i="3" s="1"/>
  <c r="D483" i="29"/>
  <c r="C483" i="3" s="1"/>
  <c r="D482" i="29"/>
  <c r="C482" i="3" s="1"/>
  <c r="D481" i="29"/>
  <c r="C481" i="3" s="1"/>
  <c r="D480" i="29"/>
  <c r="C480" i="3" s="1"/>
  <c r="D479" i="29"/>
  <c r="C479" i="3" s="1"/>
  <c r="D478" i="29"/>
  <c r="C478" i="3" s="1"/>
  <c r="D477" i="29"/>
  <c r="C477" i="3" s="1"/>
  <c r="D476" i="29"/>
  <c r="C476" i="3" s="1"/>
  <c r="D475" i="29"/>
  <c r="C475" i="3" s="1"/>
  <c r="D474" i="29"/>
  <c r="C474" i="3" s="1"/>
  <c r="D473" i="29"/>
  <c r="C473" i="3" s="1"/>
  <c r="D472" i="29"/>
  <c r="C472" i="3" s="1"/>
  <c r="D471" i="29"/>
  <c r="C471" i="3" s="1"/>
  <c r="D470" i="29"/>
  <c r="C470" i="3" s="1"/>
  <c r="D469" i="29"/>
  <c r="C469" i="3" s="1"/>
  <c r="D468" i="29"/>
  <c r="C468" i="3" s="1"/>
  <c r="D467" i="29"/>
  <c r="C467" i="3" s="1"/>
  <c r="D466" i="29"/>
  <c r="C466" i="3" s="1"/>
  <c r="D465" i="29"/>
  <c r="C465" i="3" s="1"/>
  <c r="D464" i="29"/>
  <c r="C464" i="3" s="1"/>
  <c r="D463" i="29"/>
  <c r="C463" i="3" s="1"/>
  <c r="D462" i="29"/>
  <c r="C462" i="3" s="1"/>
  <c r="D461" i="29"/>
  <c r="C461" i="3" s="1"/>
  <c r="D460" i="29"/>
  <c r="C460" i="3" s="1"/>
  <c r="D459" i="29"/>
  <c r="C459" i="3" s="1"/>
  <c r="D458" i="29"/>
  <c r="C458" i="3" s="1"/>
  <c r="D457" i="29"/>
  <c r="C457" i="3" s="1"/>
  <c r="D456" i="29"/>
  <c r="C456" i="3" s="1"/>
  <c r="D455" i="29"/>
  <c r="C455" i="3" s="1"/>
  <c r="D454" i="29"/>
  <c r="C454" i="3" s="1"/>
  <c r="D453" i="29"/>
  <c r="C453" i="3" s="1"/>
  <c r="D452" i="29"/>
  <c r="C452" i="3" s="1"/>
  <c r="D451" i="29"/>
  <c r="C451" i="3" s="1"/>
  <c r="D450" i="29"/>
  <c r="C450" i="3" s="1"/>
  <c r="D449" i="29"/>
  <c r="C449" i="3" s="1"/>
  <c r="D448" i="29"/>
  <c r="C448" i="3" s="1"/>
  <c r="D447" i="29"/>
  <c r="C447" i="3" s="1"/>
  <c r="D446" i="29"/>
  <c r="C446" i="3" s="1"/>
  <c r="D445" i="29"/>
  <c r="C445" i="3" s="1"/>
  <c r="D444" i="29"/>
  <c r="C444" i="3" s="1"/>
  <c r="D443" i="29"/>
  <c r="C443" i="3" s="1"/>
  <c r="D442" i="29"/>
  <c r="C442" i="3" s="1"/>
  <c r="D441" i="29"/>
  <c r="C441" i="3" s="1"/>
  <c r="D440" i="29"/>
  <c r="C440" i="3" s="1"/>
  <c r="D439" i="29"/>
  <c r="C439" i="3" s="1"/>
  <c r="D438" i="29"/>
  <c r="C438" i="3" s="1"/>
  <c r="D437" i="29"/>
  <c r="C437" i="3" s="1"/>
  <c r="D436" i="29"/>
  <c r="C436" i="3" s="1"/>
  <c r="D435" i="29"/>
  <c r="C435" i="3" s="1"/>
  <c r="D434" i="29"/>
  <c r="C434" i="3" s="1"/>
  <c r="D433" i="29"/>
  <c r="C433" i="3" s="1"/>
  <c r="D432" i="29"/>
  <c r="C432" i="3" s="1"/>
  <c r="D431" i="29"/>
  <c r="C431" i="3" s="1"/>
  <c r="D430" i="29"/>
  <c r="C430" i="3" s="1"/>
  <c r="D429" i="29"/>
  <c r="C429" i="3" s="1"/>
  <c r="D428" i="29"/>
  <c r="C428" i="3" s="1"/>
  <c r="D427" i="29"/>
  <c r="C427" i="3" s="1"/>
  <c r="D426" i="29"/>
  <c r="C426" i="3" s="1"/>
  <c r="D425" i="29"/>
  <c r="C425" i="3" s="1"/>
  <c r="D424" i="29"/>
  <c r="C424" i="3" s="1"/>
  <c r="D423" i="29"/>
  <c r="C423" i="3" s="1"/>
  <c r="D422" i="29"/>
  <c r="C422" i="3" s="1"/>
  <c r="D421" i="29"/>
  <c r="C421" i="3" s="1"/>
  <c r="D420" i="29"/>
  <c r="C420" i="3" s="1"/>
  <c r="D419" i="29"/>
  <c r="C419" i="3" s="1"/>
  <c r="D418" i="29"/>
  <c r="C418" i="3" s="1"/>
  <c r="D417" i="29"/>
  <c r="C417" i="3" s="1"/>
  <c r="D416" i="29"/>
  <c r="C416" i="3" s="1"/>
  <c r="D415" i="29"/>
  <c r="C415" i="3" s="1"/>
  <c r="D414" i="29"/>
  <c r="C414" i="3" s="1"/>
  <c r="D413" i="29"/>
  <c r="C413" i="3" s="1"/>
  <c r="D412" i="29"/>
  <c r="C412" i="3" s="1"/>
  <c r="D411" i="29"/>
  <c r="C411" i="3" s="1"/>
  <c r="D410" i="29"/>
  <c r="C410" i="3" s="1"/>
  <c r="D409" i="29"/>
  <c r="C409" i="3" s="1"/>
  <c r="D408" i="29"/>
  <c r="C408" i="3" s="1"/>
  <c r="D407" i="29"/>
  <c r="C407" i="3" s="1"/>
  <c r="D406" i="29"/>
  <c r="C406" i="3" s="1"/>
  <c r="D405" i="29"/>
  <c r="C405" i="3" s="1"/>
  <c r="D404" i="29"/>
  <c r="C404" i="3" s="1"/>
  <c r="D403" i="29"/>
  <c r="C403" i="3" s="1"/>
  <c r="D402" i="29"/>
  <c r="C402" i="3" s="1"/>
  <c r="D401" i="29"/>
  <c r="C401" i="3" s="1"/>
  <c r="D400" i="29"/>
  <c r="C400" i="3" s="1"/>
  <c r="D399" i="29"/>
  <c r="C399" i="3" s="1"/>
  <c r="D398" i="29"/>
  <c r="C398" i="3" s="1"/>
  <c r="D397" i="29"/>
  <c r="C397" i="3" s="1"/>
  <c r="D396" i="29"/>
  <c r="C396" i="3" s="1"/>
  <c r="D395" i="29"/>
  <c r="C395" i="3" s="1"/>
  <c r="D394" i="29"/>
  <c r="C394" i="3" s="1"/>
  <c r="D393" i="29"/>
  <c r="C393" i="3" s="1"/>
  <c r="D392" i="29"/>
  <c r="C392" i="3" s="1"/>
  <c r="D391" i="29"/>
  <c r="C391" i="3" s="1"/>
  <c r="D390" i="29"/>
  <c r="C390" i="3" s="1"/>
  <c r="D389" i="29"/>
  <c r="C389" i="3" s="1"/>
  <c r="D388" i="29"/>
  <c r="C388" i="3" s="1"/>
  <c r="D387" i="29"/>
  <c r="C387" i="3" s="1"/>
  <c r="D386" i="29"/>
  <c r="C386" i="3" s="1"/>
  <c r="D385" i="29"/>
  <c r="C385" i="3" s="1"/>
  <c r="D384" i="29"/>
  <c r="C384" i="3" s="1"/>
  <c r="D383" i="29"/>
  <c r="C383" i="3" s="1"/>
  <c r="D382" i="29"/>
  <c r="C382" i="3" s="1"/>
  <c r="D381" i="29"/>
  <c r="C381" i="3" s="1"/>
  <c r="D380" i="29"/>
  <c r="C380" i="3" s="1"/>
  <c r="D379" i="29"/>
  <c r="C379" i="3" s="1"/>
  <c r="D378" i="29"/>
  <c r="C378" i="3" s="1"/>
  <c r="D377" i="29"/>
  <c r="C377" i="3" s="1"/>
  <c r="D376" i="29"/>
  <c r="C376" i="3" s="1"/>
  <c r="D375" i="29"/>
  <c r="C375" i="3" s="1"/>
  <c r="D374" i="29"/>
  <c r="C374" i="3" s="1"/>
  <c r="D373" i="29"/>
  <c r="C373" i="3" s="1"/>
  <c r="D372" i="29"/>
  <c r="C372" i="3" s="1"/>
  <c r="D371" i="29"/>
  <c r="C371" i="3" s="1"/>
  <c r="D370" i="29"/>
  <c r="C370" i="3" s="1"/>
  <c r="D369" i="29"/>
  <c r="C369" i="3" s="1"/>
  <c r="D368" i="29"/>
  <c r="C368" i="3" s="1"/>
  <c r="D367" i="29"/>
  <c r="C367" i="3" s="1"/>
  <c r="D366" i="29"/>
  <c r="C366" i="3" s="1"/>
  <c r="D365" i="29"/>
  <c r="C365" i="3" s="1"/>
  <c r="D364" i="29"/>
  <c r="C364" i="3" s="1"/>
  <c r="D363" i="29"/>
  <c r="C363" i="3" s="1"/>
  <c r="D362" i="29"/>
  <c r="C362" i="3" s="1"/>
  <c r="D361" i="29"/>
  <c r="C361" i="3" s="1"/>
  <c r="D360" i="29"/>
  <c r="C360" i="3" s="1"/>
  <c r="D359" i="29"/>
  <c r="C359" i="3" s="1"/>
  <c r="D358" i="29"/>
  <c r="C358" i="3" s="1"/>
  <c r="D357" i="29"/>
  <c r="C357" i="3" s="1"/>
  <c r="D356" i="29"/>
  <c r="C356" i="3" s="1"/>
  <c r="D355" i="29"/>
  <c r="C355" i="3" s="1"/>
  <c r="D354" i="29"/>
  <c r="C354" i="3" s="1"/>
  <c r="D353" i="29"/>
  <c r="C353" i="3" s="1"/>
  <c r="D352" i="29"/>
  <c r="C352" i="3" s="1"/>
  <c r="D351" i="29"/>
  <c r="C351" i="3" s="1"/>
  <c r="D350" i="29"/>
  <c r="C350" i="3" s="1"/>
  <c r="D349" i="29"/>
  <c r="C349" i="3" s="1"/>
  <c r="D348" i="29"/>
  <c r="C348" i="3" s="1"/>
  <c r="D347" i="29"/>
  <c r="C347" i="3" s="1"/>
  <c r="D346" i="29"/>
  <c r="C346" i="3" s="1"/>
  <c r="D345" i="29"/>
  <c r="C345" i="3" s="1"/>
  <c r="D344" i="29"/>
  <c r="C344" i="3" s="1"/>
  <c r="D343" i="29"/>
  <c r="C343" i="3" s="1"/>
  <c r="D342" i="29"/>
  <c r="C342" i="3" s="1"/>
  <c r="D341" i="29"/>
  <c r="C341" i="3" s="1"/>
  <c r="D340" i="29"/>
  <c r="C340" i="3" s="1"/>
  <c r="D339" i="29"/>
  <c r="C339" i="3" s="1"/>
  <c r="D338" i="29"/>
  <c r="C338" i="3" s="1"/>
  <c r="D337" i="29"/>
  <c r="C337" i="3" s="1"/>
  <c r="D336" i="29"/>
  <c r="C336" i="3" s="1"/>
  <c r="D335" i="29"/>
  <c r="C335" i="3" s="1"/>
  <c r="D334" i="29"/>
  <c r="C334" i="3" s="1"/>
  <c r="D333" i="29"/>
  <c r="C333" i="3" s="1"/>
  <c r="D332" i="29"/>
  <c r="C332" i="3" s="1"/>
  <c r="D331" i="29"/>
  <c r="C331" i="3" s="1"/>
  <c r="D330" i="29"/>
  <c r="C330" i="3" s="1"/>
  <c r="D329" i="29"/>
  <c r="C329" i="3" s="1"/>
  <c r="D328" i="29"/>
  <c r="C328" i="3" s="1"/>
  <c r="D327" i="29"/>
  <c r="C327" i="3" s="1"/>
  <c r="D326" i="29"/>
  <c r="C326" i="3" s="1"/>
  <c r="D325" i="29"/>
  <c r="C325" i="3" s="1"/>
  <c r="D324" i="29"/>
  <c r="C324" i="3" s="1"/>
  <c r="D323" i="29"/>
  <c r="C323" i="3" s="1"/>
  <c r="D322" i="29"/>
  <c r="C322" i="3" s="1"/>
  <c r="D321" i="29"/>
  <c r="C321" i="3" s="1"/>
  <c r="D320" i="29"/>
  <c r="C320" i="3" s="1"/>
  <c r="D319" i="29"/>
  <c r="C319" i="3" s="1"/>
  <c r="D318" i="29"/>
  <c r="C318" i="3" s="1"/>
  <c r="D317" i="29"/>
  <c r="C317" i="3" s="1"/>
  <c r="D316" i="29"/>
  <c r="C316" i="3" s="1"/>
  <c r="D315" i="29"/>
  <c r="C315" i="3" s="1"/>
  <c r="D314" i="29"/>
  <c r="C314" i="3" s="1"/>
  <c r="D313" i="29"/>
  <c r="C313" i="3" s="1"/>
  <c r="D312" i="29"/>
  <c r="C312" i="3" s="1"/>
  <c r="D311" i="29"/>
  <c r="C311" i="3" s="1"/>
  <c r="D310" i="29"/>
  <c r="C310" i="3" s="1"/>
  <c r="D309" i="29"/>
  <c r="C309" i="3" s="1"/>
  <c r="D308" i="29"/>
  <c r="C308" i="3" s="1"/>
  <c r="D307" i="29"/>
  <c r="C307" i="3" s="1"/>
  <c r="D306" i="29"/>
  <c r="C306" i="3" s="1"/>
  <c r="D305" i="29"/>
  <c r="C305" i="3" s="1"/>
  <c r="D304" i="29"/>
  <c r="C304" i="3" s="1"/>
  <c r="D303" i="29"/>
  <c r="C303" i="3" s="1"/>
  <c r="D302" i="29"/>
  <c r="C302" i="3" s="1"/>
  <c r="D301" i="29"/>
  <c r="C301" i="3" s="1"/>
  <c r="D300" i="29"/>
  <c r="C300" i="3" s="1"/>
  <c r="D299" i="29"/>
  <c r="C299" i="3" s="1"/>
  <c r="D298" i="29"/>
  <c r="C298" i="3" s="1"/>
  <c r="D297" i="29"/>
  <c r="C297" i="3" s="1"/>
  <c r="D296" i="29"/>
  <c r="C296" i="3" s="1"/>
  <c r="D295" i="29"/>
  <c r="C295" i="3" s="1"/>
  <c r="D294" i="29"/>
  <c r="C294" i="3" s="1"/>
  <c r="D293" i="29"/>
  <c r="C293" i="3" s="1"/>
  <c r="D292" i="29"/>
  <c r="C292" i="3" s="1"/>
  <c r="D291" i="29"/>
  <c r="C291" i="3" s="1"/>
  <c r="D290" i="29"/>
  <c r="C290" i="3" s="1"/>
  <c r="D289" i="29"/>
  <c r="C289" i="3" s="1"/>
  <c r="D288" i="29"/>
  <c r="C288" i="3" s="1"/>
  <c r="D287" i="29"/>
  <c r="C287" i="3" s="1"/>
  <c r="D286" i="29"/>
  <c r="C286" i="3" s="1"/>
  <c r="D285" i="29"/>
  <c r="C285" i="3" s="1"/>
  <c r="D284" i="29"/>
  <c r="C284" i="3" s="1"/>
  <c r="D283" i="29"/>
  <c r="C283" i="3" s="1"/>
  <c r="D282" i="29"/>
  <c r="C282" i="3" s="1"/>
  <c r="D281" i="29"/>
  <c r="C281" i="3" s="1"/>
  <c r="D280" i="29"/>
  <c r="C280" i="3" s="1"/>
  <c r="D279" i="29"/>
  <c r="C279" i="3" s="1"/>
  <c r="D278" i="29"/>
  <c r="C278" i="3" s="1"/>
  <c r="D277" i="29"/>
  <c r="C277" i="3" s="1"/>
  <c r="D276" i="29"/>
  <c r="C276" i="3" s="1"/>
  <c r="D275" i="29"/>
  <c r="C275" i="3" s="1"/>
  <c r="D274" i="29"/>
  <c r="C274" i="3" s="1"/>
  <c r="D273" i="29"/>
  <c r="C273" i="3" s="1"/>
  <c r="D272" i="29"/>
  <c r="C272" i="3" s="1"/>
  <c r="D271" i="29"/>
  <c r="C271" i="3" s="1"/>
  <c r="D270" i="29"/>
  <c r="C270" i="3" s="1"/>
  <c r="D269" i="29"/>
  <c r="C269" i="3" s="1"/>
  <c r="D268" i="29"/>
  <c r="C268" i="3" s="1"/>
  <c r="D267" i="29"/>
  <c r="C267" i="3" s="1"/>
  <c r="D266" i="29"/>
  <c r="C266" i="3" s="1"/>
  <c r="D265" i="29"/>
  <c r="C265" i="3" s="1"/>
  <c r="D264" i="29"/>
  <c r="C264" i="3" s="1"/>
  <c r="D263" i="29"/>
  <c r="C263" i="3" s="1"/>
  <c r="D262" i="29"/>
  <c r="C262" i="3" s="1"/>
  <c r="D261" i="29"/>
  <c r="C261" i="3" s="1"/>
  <c r="D260" i="29"/>
  <c r="C260" i="3" s="1"/>
  <c r="D259" i="29"/>
  <c r="C259" i="3" s="1"/>
  <c r="D258" i="29"/>
  <c r="C258" i="3" s="1"/>
  <c r="D257" i="29"/>
  <c r="C257" i="3" s="1"/>
  <c r="D256" i="29"/>
  <c r="C256" i="3" s="1"/>
  <c r="D255" i="29"/>
  <c r="C255" i="3" s="1"/>
  <c r="D254" i="29"/>
  <c r="C254" i="3" s="1"/>
  <c r="D253" i="29"/>
  <c r="C253" i="3" s="1"/>
  <c r="D252" i="29"/>
  <c r="C252" i="3" s="1"/>
  <c r="D251" i="29"/>
  <c r="C251" i="3" s="1"/>
  <c r="D250" i="29"/>
  <c r="C250" i="3" s="1"/>
  <c r="D249" i="29"/>
  <c r="C249" i="3" s="1"/>
  <c r="D248" i="29"/>
  <c r="C248" i="3" s="1"/>
  <c r="D247" i="29"/>
  <c r="C247" i="3" s="1"/>
  <c r="D246" i="29"/>
  <c r="C246" i="3" s="1"/>
  <c r="D245" i="29"/>
  <c r="C245" i="3" s="1"/>
  <c r="D244" i="29"/>
  <c r="C244" i="3" s="1"/>
  <c r="D243" i="29"/>
  <c r="C243" i="3" s="1"/>
  <c r="D242" i="29"/>
  <c r="C242" i="3" s="1"/>
  <c r="D241" i="29"/>
  <c r="C241" i="3" s="1"/>
  <c r="D240" i="29"/>
  <c r="C240" i="3" s="1"/>
  <c r="D239" i="29"/>
  <c r="C239" i="3" s="1"/>
  <c r="D238" i="29"/>
  <c r="C238" i="3" s="1"/>
  <c r="D237" i="29"/>
  <c r="C237" i="3" s="1"/>
  <c r="D236" i="29"/>
  <c r="C236" i="3" s="1"/>
  <c r="D235" i="29"/>
  <c r="C235" i="3" s="1"/>
  <c r="D234" i="29"/>
  <c r="C234" i="3" s="1"/>
  <c r="D233" i="29"/>
  <c r="C233" i="3" s="1"/>
  <c r="D232" i="29"/>
  <c r="C232" i="3" s="1"/>
  <c r="D231" i="29"/>
  <c r="C231" i="3" s="1"/>
  <c r="D230" i="29"/>
  <c r="C230" i="3" s="1"/>
  <c r="D229" i="29"/>
  <c r="C229" i="3" s="1"/>
  <c r="D228" i="29"/>
  <c r="C228" i="3" s="1"/>
  <c r="D227" i="29"/>
  <c r="C227" i="3" s="1"/>
  <c r="D226" i="29"/>
  <c r="C226" i="3" s="1"/>
  <c r="D225" i="29"/>
  <c r="C225" i="3" s="1"/>
  <c r="D224" i="29"/>
  <c r="C224" i="3" s="1"/>
  <c r="D223" i="29"/>
  <c r="C223" i="3" s="1"/>
  <c r="D222" i="29"/>
  <c r="C222" i="3" s="1"/>
  <c r="D221" i="29"/>
  <c r="C221" i="3" s="1"/>
  <c r="D220" i="29"/>
  <c r="C220" i="3" s="1"/>
  <c r="D219" i="29"/>
  <c r="C219" i="3" s="1"/>
  <c r="D218" i="29"/>
  <c r="C218" i="3" s="1"/>
  <c r="D217" i="29"/>
  <c r="C217" i="3" s="1"/>
  <c r="D216" i="29"/>
  <c r="C216" i="3" s="1"/>
  <c r="D215" i="29"/>
  <c r="C215" i="3" s="1"/>
  <c r="D214" i="29"/>
  <c r="C214" i="3" s="1"/>
  <c r="D213" i="29"/>
  <c r="C213" i="3" s="1"/>
  <c r="D212" i="29"/>
  <c r="C212" i="3" s="1"/>
  <c r="D211" i="29"/>
  <c r="C211" i="3" s="1"/>
  <c r="D210" i="29"/>
  <c r="C210" i="3" s="1"/>
  <c r="D209" i="29"/>
  <c r="C209" i="3" s="1"/>
  <c r="D208" i="29"/>
  <c r="C208" i="3" s="1"/>
  <c r="D207" i="29"/>
  <c r="C207" i="3" s="1"/>
  <c r="D206" i="29"/>
  <c r="C206" i="3" s="1"/>
  <c r="D205" i="29"/>
  <c r="C205" i="3" s="1"/>
  <c r="D204" i="29"/>
  <c r="C204" i="3" s="1"/>
  <c r="D203" i="29"/>
  <c r="C203" i="3" s="1"/>
  <c r="D202" i="29"/>
  <c r="C202" i="3" s="1"/>
  <c r="D201" i="29"/>
  <c r="C201" i="3" s="1"/>
  <c r="D200" i="29"/>
  <c r="C200" i="3" s="1"/>
  <c r="D199" i="29"/>
  <c r="C199" i="3" s="1"/>
  <c r="D198" i="29"/>
  <c r="C198" i="3" s="1"/>
  <c r="D197" i="29"/>
  <c r="C197" i="3" s="1"/>
  <c r="D196" i="29"/>
  <c r="C196" i="3" s="1"/>
  <c r="D195" i="29"/>
  <c r="C195" i="3" s="1"/>
  <c r="D194" i="29"/>
  <c r="C194" i="3" s="1"/>
  <c r="D193" i="29"/>
  <c r="C193" i="3" s="1"/>
  <c r="D192" i="29"/>
  <c r="C192" i="3" s="1"/>
  <c r="D191" i="29"/>
  <c r="C191" i="3" s="1"/>
  <c r="D190" i="29"/>
  <c r="C190" i="3" s="1"/>
  <c r="D189" i="29"/>
  <c r="C189" i="3" s="1"/>
  <c r="D188" i="29"/>
  <c r="C188" i="3" s="1"/>
  <c r="D187" i="29"/>
  <c r="C187" i="3" s="1"/>
  <c r="D186" i="29"/>
  <c r="C186" i="3" s="1"/>
  <c r="D185" i="29"/>
  <c r="C185" i="3" s="1"/>
  <c r="D184" i="29"/>
  <c r="C184" i="3" s="1"/>
  <c r="D183" i="29"/>
  <c r="C183" i="3" s="1"/>
  <c r="D182" i="29"/>
  <c r="C182" i="3" s="1"/>
  <c r="D181" i="29"/>
  <c r="C181" i="3" s="1"/>
  <c r="D180" i="29"/>
  <c r="C180" i="3" s="1"/>
  <c r="D179" i="29"/>
  <c r="C179" i="3" s="1"/>
  <c r="D178" i="29"/>
  <c r="C178" i="3" s="1"/>
  <c r="D177" i="29"/>
  <c r="C177" i="3" s="1"/>
  <c r="D176" i="29"/>
  <c r="C176" i="3" s="1"/>
  <c r="D175" i="29"/>
  <c r="C175" i="3" s="1"/>
  <c r="D174" i="29"/>
  <c r="C174" i="3" s="1"/>
  <c r="D173" i="29"/>
  <c r="C173" i="3" s="1"/>
  <c r="D172" i="29"/>
  <c r="C172" i="3" s="1"/>
  <c r="D171" i="29"/>
  <c r="C171" i="3" s="1"/>
  <c r="D170" i="29"/>
  <c r="C170" i="3" s="1"/>
  <c r="D169" i="29"/>
  <c r="C169" i="3" s="1"/>
  <c r="D168" i="29"/>
  <c r="C168" i="3" s="1"/>
  <c r="D167" i="29"/>
  <c r="C167" i="3" s="1"/>
  <c r="D166" i="29"/>
  <c r="C166" i="3" s="1"/>
  <c r="D165" i="29"/>
  <c r="C165" i="3" s="1"/>
  <c r="D164" i="29"/>
  <c r="C164" i="3" s="1"/>
  <c r="D163" i="29"/>
  <c r="C163" i="3" s="1"/>
  <c r="D162" i="29"/>
  <c r="C162" i="3" s="1"/>
  <c r="D161" i="29"/>
  <c r="C161" i="3" s="1"/>
  <c r="D160" i="29"/>
  <c r="C160" i="3" s="1"/>
  <c r="D159" i="29"/>
  <c r="C159" i="3" s="1"/>
  <c r="D158" i="29"/>
  <c r="C158" i="3" s="1"/>
  <c r="D157" i="29"/>
  <c r="C157" i="3" s="1"/>
  <c r="D156" i="29"/>
  <c r="C156" i="3" s="1"/>
  <c r="D155" i="29"/>
  <c r="C155" i="3" s="1"/>
  <c r="D154" i="29"/>
  <c r="C154" i="3" s="1"/>
  <c r="D153" i="29"/>
  <c r="C153" i="3" s="1"/>
  <c r="D152" i="29"/>
  <c r="C152" i="3" s="1"/>
  <c r="D151" i="29"/>
  <c r="C151" i="3" s="1"/>
  <c r="D150" i="29"/>
  <c r="C150" i="3" s="1"/>
  <c r="D149" i="29"/>
  <c r="C149" i="3" s="1"/>
  <c r="D148" i="29"/>
  <c r="C148" i="3" s="1"/>
  <c r="D147" i="29"/>
  <c r="C147" i="3" s="1"/>
  <c r="D146" i="29"/>
  <c r="C146" i="3" s="1"/>
  <c r="D145" i="29"/>
  <c r="C145" i="3" s="1"/>
  <c r="D144" i="29"/>
  <c r="C144" i="3" s="1"/>
  <c r="D143" i="29"/>
  <c r="C143" i="3" s="1"/>
  <c r="D142" i="29"/>
  <c r="C142" i="3" s="1"/>
  <c r="D141" i="29"/>
  <c r="C141" i="3" s="1"/>
  <c r="D140" i="29"/>
  <c r="C140" i="3" s="1"/>
  <c r="D139" i="29"/>
  <c r="C139" i="3" s="1"/>
  <c r="D138" i="29"/>
  <c r="C138" i="3" s="1"/>
  <c r="D137" i="29"/>
  <c r="C137" i="3" s="1"/>
  <c r="D136" i="29"/>
  <c r="C136" i="3" s="1"/>
  <c r="D135" i="29"/>
  <c r="C135" i="3" s="1"/>
  <c r="D134" i="29"/>
  <c r="C134" i="3" s="1"/>
  <c r="D133" i="29"/>
  <c r="C133" i="3" s="1"/>
  <c r="D132" i="29"/>
  <c r="C132" i="3" s="1"/>
  <c r="D131" i="29"/>
  <c r="C131" i="3" s="1"/>
  <c r="D130" i="29"/>
  <c r="C130" i="3" s="1"/>
  <c r="D129" i="29"/>
  <c r="C129" i="3" s="1"/>
  <c r="D128" i="29"/>
  <c r="C128" i="3" s="1"/>
  <c r="D127" i="29"/>
  <c r="C127" i="3" s="1"/>
  <c r="D126" i="29"/>
  <c r="C126" i="3" s="1"/>
  <c r="D125" i="29"/>
  <c r="C125" i="3" s="1"/>
  <c r="D124" i="29"/>
  <c r="C124" i="3" s="1"/>
  <c r="D123" i="29"/>
  <c r="C123" i="3" s="1"/>
  <c r="D122" i="29"/>
  <c r="C122" i="3" s="1"/>
  <c r="D121" i="29"/>
  <c r="C121" i="3" s="1"/>
  <c r="D120" i="29"/>
  <c r="C120" i="3" s="1"/>
  <c r="D119" i="29"/>
  <c r="C119" i="3" s="1"/>
  <c r="D118" i="29"/>
  <c r="C118" i="3" s="1"/>
  <c r="D117" i="29"/>
  <c r="C117" i="3" s="1"/>
  <c r="D116" i="29"/>
  <c r="C116" i="3" s="1"/>
  <c r="D115" i="29"/>
  <c r="C115" i="3" s="1"/>
  <c r="D114" i="29"/>
  <c r="C114" i="3" s="1"/>
  <c r="D113" i="29"/>
  <c r="C113" i="3" s="1"/>
  <c r="D112" i="29"/>
  <c r="C112" i="3" s="1"/>
  <c r="D111" i="29"/>
  <c r="C111" i="3" s="1"/>
  <c r="D110" i="29"/>
  <c r="C110" i="3" s="1"/>
  <c r="D109" i="29"/>
  <c r="C109" i="3" s="1"/>
  <c r="D108" i="29"/>
  <c r="C108" i="3" s="1"/>
  <c r="D107" i="29"/>
  <c r="C107" i="3" s="1"/>
  <c r="D106" i="29"/>
  <c r="C106" i="3" s="1"/>
  <c r="D105" i="29"/>
  <c r="C105" i="3" s="1"/>
  <c r="D104" i="29"/>
  <c r="C104" i="3" s="1"/>
  <c r="D103" i="29"/>
  <c r="C103" i="3" s="1"/>
  <c r="D102" i="29"/>
  <c r="C102" i="3" s="1"/>
  <c r="D101" i="29"/>
  <c r="C101" i="3" s="1"/>
  <c r="D100" i="29"/>
  <c r="C100" i="3" s="1"/>
  <c r="D99" i="29"/>
  <c r="C99" i="3" s="1"/>
  <c r="D98" i="29"/>
  <c r="C98" i="3" s="1"/>
  <c r="D97" i="29"/>
  <c r="C97" i="3" s="1"/>
  <c r="D96" i="29"/>
  <c r="C96" i="3" s="1"/>
  <c r="D95" i="29"/>
  <c r="C95" i="3" s="1"/>
  <c r="D94" i="29"/>
  <c r="C94" i="3" s="1"/>
  <c r="D93" i="29"/>
  <c r="C93" i="3" s="1"/>
  <c r="D92" i="29"/>
  <c r="C92" i="3" s="1"/>
  <c r="D91" i="29"/>
  <c r="C91" i="3" s="1"/>
  <c r="D90" i="29"/>
  <c r="C90" i="3" s="1"/>
  <c r="D89" i="29"/>
  <c r="C89" i="3" s="1"/>
  <c r="D88" i="29"/>
  <c r="C88" i="3" s="1"/>
  <c r="D87" i="29"/>
  <c r="C87" i="3" s="1"/>
  <c r="D86" i="29"/>
  <c r="C86" i="3" s="1"/>
  <c r="D85" i="29"/>
  <c r="C85" i="3" s="1"/>
  <c r="D84" i="29"/>
  <c r="C84" i="3" s="1"/>
  <c r="D83" i="29"/>
  <c r="C83" i="3" s="1"/>
  <c r="D82" i="29"/>
  <c r="C82" i="3" s="1"/>
  <c r="D81" i="29"/>
  <c r="C81" i="3" s="1"/>
  <c r="D80" i="29"/>
  <c r="C80" i="3" s="1"/>
  <c r="D79" i="29"/>
  <c r="C79" i="3" s="1"/>
  <c r="D78" i="29"/>
  <c r="C78" i="3" s="1"/>
  <c r="D77" i="29"/>
  <c r="C77" i="3" s="1"/>
  <c r="D76" i="29"/>
  <c r="C76" i="3" s="1"/>
  <c r="D75" i="29"/>
  <c r="C75" i="3" s="1"/>
  <c r="D74" i="29"/>
  <c r="C74" i="3" s="1"/>
  <c r="D73" i="29"/>
  <c r="C73" i="3" s="1"/>
  <c r="D72" i="29"/>
  <c r="C72" i="3" s="1"/>
  <c r="D71" i="29"/>
  <c r="C71" i="3" s="1"/>
  <c r="D70" i="29"/>
  <c r="C70" i="3" s="1"/>
  <c r="D69" i="29"/>
  <c r="C69" i="3" s="1"/>
  <c r="D68" i="29"/>
  <c r="C68" i="3" s="1"/>
  <c r="D67" i="29"/>
  <c r="C67" i="3" s="1"/>
  <c r="D66" i="29"/>
  <c r="C66" i="3" s="1"/>
  <c r="D65" i="29"/>
  <c r="C65" i="3" s="1"/>
  <c r="D64" i="29"/>
  <c r="C64" i="3" s="1"/>
  <c r="D63" i="29"/>
  <c r="C63" i="3" s="1"/>
  <c r="D62" i="29"/>
  <c r="C62" i="3" s="1"/>
  <c r="D61" i="29"/>
  <c r="C61" i="3" s="1"/>
  <c r="D60" i="29"/>
  <c r="C60" i="3" s="1"/>
  <c r="D59" i="29"/>
  <c r="C59" i="3" s="1"/>
  <c r="D58" i="29"/>
  <c r="C58" i="3" s="1"/>
  <c r="D57" i="29"/>
  <c r="C57" i="3" s="1"/>
  <c r="D56" i="29"/>
  <c r="C56" i="3" s="1"/>
  <c r="D55" i="29"/>
  <c r="C55" i="3" s="1"/>
  <c r="D54" i="29"/>
  <c r="C54" i="3" s="1"/>
  <c r="D53" i="29"/>
  <c r="C53" i="3" s="1"/>
  <c r="D52" i="29"/>
  <c r="C52" i="3" s="1"/>
  <c r="D51" i="29"/>
  <c r="C51" i="3" s="1"/>
  <c r="D50" i="29"/>
  <c r="C50" i="3" s="1"/>
  <c r="D49" i="29"/>
  <c r="C49" i="3" s="1"/>
  <c r="D48" i="29"/>
  <c r="C48" i="3" s="1"/>
  <c r="D47" i="29"/>
  <c r="C47" i="3" s="1"/>
  <c r="D46" i="29"/>
  <c r="C46" i="3" s="1"/>
  <c r="D45" i="29"/>
  <c r="C45" i="3" s="1"/>
  <c r="D44" i="29"/>
  <c r="C44" i="3" s="1"/>
  <c r="D43" i="29"/>
  <c r="C43" i="3" s="1"/>
  <c r="D42" i="29"/>
  <c r="C42" i="3" s="1"/>
  <c r="D41" i="29"/>
  <c r="C41" i="3" s="1"/>
  <c r="D40" i="29"/>
  <c r="C40" i="3" s="1"/>
  <c r="D39" i="29"/>
  <c r="C39" i="3" s="1"/>
  <c r="D38" i="29"/>
  <c r="C38" i="3" s="1"/>
  <c r="D37" i="29"/>
  <c r="C37" i="3" s="1"/>
  <c r="D36" i="29"/>
  <c r="C36" i="3" s="1"/>
  <c r="D35" i="29"/>
  <c r="C35" i="3" s="1"/>
  <c r="D34" i="29"/>
  <c r="C34" i="3" s="1"/>
  <c r="D33" i="29"/>
  <c r="C33" i="3" s="1"/>
  <c r="D32" i="29"/>
  <c r="C32" i="3" s="1"/>
  <c r="D31" i="29"/>
  <c r="C31" i="3" s="1"/>
  <c r="D30" i="29"/>
  <c r="C30" i="3" s="1"/>
  <c r="D29" i="29"/>
  <c r="C29" i="3" s="1"/>
  <c r="D28" i="29"/>
  <c r="C28" i="3" s="1"/>
  <c r="D27" i="29"/>
  <c r="C27" i="3" s="1"/>
  <c r="D26" i="29"/>
  <c r="C26" i="3" s="1"/>
  <c r="D25" i="29"/>
  <c r="C25" i="3" s="1"/>
  <c r="D24" i="29"/>
  <c r="C24" i="3" s="1"/>
  <c r="D23" i="29"/>
  <c r="C23" i="3" s="1"/>
  <c r="D22" i="29"/>
  <c r="C22" i="3" s="1"/>
  <c r="D21" i="29"/>
  <c r="C21" i="3" s="1"/>
  <c r="D20" i="29"/>
  <c r="C20" i="3" s="1"/>
  <c r="D19" i="29"/>
  <c r="C19" i="3" s="1"/>
  <c r="D18" i="29"/>
  <c r="C18" i="3" s="1"/>
  <c r="D17" i="29"/>
  <c r="C17" i="3" s="1"/>
  <c r="D16" i="29"/>
  <c r="C16" i="3" s="1"/>
  <c r="D15" i="29"/>
  <c r="C15" i="3" s="1"/>
  <c r="D14" i="29"/>
  <c r="C14" i="3" s="1"/>
  <c r="D13" i="29"/>
  <c r="C13" i="3" s="1"/>
  <c r="D12" i="29"/>
  <c r="C12" i="3" s="1"/>
  <c r="D11" i="29"/>
  <c r="C11" i="3" s="1"/>
  <c r="D10" i="29"/>
  <c r="C10" i="3" s="1"/>
  <c r="D9" i="29"/>
  <c r="C9" i="3" s="1"/>
  <c r="D8" i="29"/>
  <c r="C8" i="3" s="1"/>
  <c r="D7" i="29"/>
  <c r="C7" i="3" s="1"/>
  <c r="D6" i="29"/>
  <c r="C6" i="3" s="1"/>
  <c r="D5" i="29"/>
  <c r="C5" i="3" s="1"/>
  <c r="D4" i="29"/>
  <c r="C4" i="3" s="1"/>
  <c r="D3" i="29"/>
  <c r="C3" i="3" s="1"/>
  <c r="D2" i="29"/>
  <c r="C2" i="3" s="1"/>
  <c r="F822" i="29"/>
  <c r="E822" i="3" s="1"/>
  <c r="F821" i="29"/>
  <c r="E821" i="3" s="1"/>
  <c r="F820" i="29"/>
  <c r="E820" i="3" s="1"/>
  <c r="F819" i="29"/>
  <c r="E819" i="3" s="1"/>
  <c r="F818" i="29"/>
  <c r="E818" i="3" s="1"/>
  <c r="F817" i="29"/>
  <c r="E817" i="3" s="1"/>
  <c r="F816" i="29"/>
  <c r="E816" i="3" s="1"/>
  <c r="F815" i="29"/>
  <c r="E815" i="3" s="1"/>
  <c r="F814" i="29"/>
  <c r="E814" i="3" s="1"/>
  <c r="F813" i="29"/>
  <c r="E813" i="3" s="1"/>
  <c r="F812" i="29"/>
  <c r="E812" i="3" s="1"/>
  <c r="F811" i="29"/>
  <c r="E811" i="3" s="1"/>
  <c r="F810" i="29"/>
  <c r="E810" i="3" s="1"/>
  <c r="F809" i="29"/>
  <c r="E809" i="3" s="1"/>
  <c r="F808" i="29"/>
  <c r="E808" i="3" s="1"/>
  <c r="F807" i="29"/>
  <c r="E807" i="3" s="1"/>
  <c r="F806" i="29"/>
  <c r="E806" i="3" s="1"/>
  <c r="F805" i="29"/>
  <c r="E805" i="3" s="1"/>
  <c r="F804" i="29"/>
  <c r="E804" i="3" s="1"/>
  <c r="F803" i="29"/>
  <c r="E803" i="3" s="1"/>
  <c r="F802" i="29"/>
  <c r="E802" i="3" s="1"/>
  <c r="F801" i="29"/>
  <c r="E801" i="3" s="1"/>
  <c r="F800" i="29"/>
  <c r="E800" i="3" s="1"/>
  <c r="F799" i="29"/>
  <c r="E799" i="3" s="1"/>
  <c r="F798" i="29"/>
  <c r="E798" i="3" s="1"/>
  <c r="F797" i="29"/>
  <c r="E797" i="3" s="1"/>
  <c r="F796" i="29"/>
  <c r="E796" i="3" s="1"/>
  <c r="F795" i="29"/>
  <c r="E795" i="3" s="1"/>
  <c r="F794" i="29"/>
  <c r="E794" i="3" s="1"/>
  <c r="F793" i="29"/>
  <c r="E793" i="3" s="1"/>
  <c r="F792" i="29"/>
  <c r="E792" i="3" s="1"/>
  <c r="F791" i="29"/>
  <c r="E791" i="3" s="1"/>
  <c r="F790" i="29"/>
  <c r="E790" i="3" s="1"/>
  <c r="F789" i="29"/>
  <c r="E789" i="3" s="1"/>
  <c r="F788" i="29"/>
  <c r="E788" i="3" s="1"/>
  <c r="F787" i="29"/>
  <c r="E787" i="3" s="1"/>
  <c r="F786" i="29"/>
  <c r="E786" i="3" s="1"/>
  <c r="F785" i="29"/>
  <c r="E785" i="3" s="1"/>
  <c r="F784" i="29"/>
  <c r="E784" i="3" s="1"/>
  <c r="F783" i="29"/>
  <c r="E783" i="3" s="1"/>
  <c r="F782" i="29"/>
  <c r="E782" i="3" s="1"/>
  <c r="F781" i="29"/>
  <c r="E781" i="3" s="1"/>
  <c r="F780" i="29"/>
  <c r="E780" i="3" s="1"/>
  <c r="F779" i="29"/>
  <c r="E779" i="3" s="1"/>
  <c r="F778" i="29"/>
  <c r="E778" i="3" s="1"/>
  <c r="F777" i="29"/>
  <c r="E777" i="3" s="1"/>
  <c r="F776" i="29"/>
  <c r="E776" i="3" s="1"/>
  <c r="F775" i="29"/>
  <c r="E775" i="3" s="1"/>
  <c r="F774" i="29"/>
  <c r="E774" i="3" s="1"/>
  <c r="F773" i="29"/>
  <c r="E773" i="3" s="1"/>
  <c r="F772" i="29"/>
  <c r="E772" i="3" s="1"/>
  <c r="F771" i="29"/>
  <c r="E771" i="3" s="1"/>
  <c r="F770" i="29"/>
  <c r="E770" i="3" s="1"/>
  <c r="F769" i="29"/>
  <c r="E769" i="3" s="1"/>
  <c r="F768" i="29"/>
  <c r="E768" i="3" s="1"/>
  <c r="F767" i="29"/>
  <c r="E767" i="3" s="1"/>
  <c r="F766" i="29"/>
  <c r="E766" i="3" s="1"/>
  <c r="F765" i="29"/>
  <c r="E765" i="3" s="1"/>
  <c r="F764" i="29"/>
  <c r="E764" i="3" s="1"/>
  <c r="F763" i="29"/>
  <c r="E763" i="3" s="1"/>
  <c r="F762" i="29"/>
  <c r="E762" i="3" s="1"/>
  <c r="F761" i="29"/>
  <c r="E761" i="3" s="1"/>
  <c r="F760" i="29"/>
  <c r="E760" i="3" s="1"/>
  <c r="F759" i="29"/>
  <c r="E759" i="3" s="1"/>
  <c r="F758" i="29"/>
  <c r="E758" i="3" s="1"/>
  <c r="F757" i="29"/>
  <c r="E757" i="3" s="1"/>
  <c r="F756" i="29"/>
  <c r="E756" i="3" s="1"/>
  <c r="F755" i="29"/>
  <c r="E755" i="3" s="1"/>
  <c r="F754" i="29"/>
  <c r="E754" i="3" s="1"/>
  <c r="F753" i="29"/>
  <c r="E753" i="3" s="1"/>
  <c r="F752" i="29"/>
  <c r="E752" i="3" s="1"/>
  <c r="F751" i="29"/>
  <c r="E751" i="3" s="1"/>
  <c r="F750" i="29"/>
  <c r="E750" i="3" s="1"/>
  <c r="F749" i="29"/>
  <c r="E749" i="3" s="1"/>
  <c r="F748" i="29"/>
  <c r="E748" i="3" s="1"/>
  <c r="F747" i="29"/>
  <c r="E747" i="3" s="1"/>
  <c r="F746" i="29"/>
  <c r="E746" i="3" s="1"/>
  <c r="F745" i="29"/>
  <c r="E745" i="3" s="1"/>
  <c r="F744" i="29"/>
  <c r="E744" i="3" s="1"/>
  <c r="F743" i="29"/>
  <c r="E743" i="3" s="1"/>
  <c r="F742" i="29"/>
  <c r="E742" i="3" s="1"/>
  <c r="F741" i="29"/>
  <c r="E741" i="3" s="1"/>
  <c r="F740" i="29"/>
  <c r="E740" i="3" s="1"/>
  <c r="F739" i="29"/>
  <c r="E739" i="3" s="1"/>
  <c r="F738" i="29"/>
  <c r="E738" i="3" s="1"/>
  <c r="F737" i="29"/>
  <c r="E737" i="3" s="1"/>
  <c r="F736" i="29"/>
  <c r="E736" i="3" s="1"/>
  <c r="F735" i="29"/>
  <c r="E735" i="3" s="1"/>
  <c r="F734" i="29"/>
  <c r="E734" i="3" s="1"/>
  <c r="F733" i="29"/>
  <c r="E733" i="3" s="1"/>
  <c r="F732" i="29"/>
  <c r="E732" i="3" s="1"/>
  <c r="F731" i="29"/>
  <c r="E731" i="3" s="1"/>
  <c r="F730" i="29"/>
  <c r="E730" i="3" s="1"/>
  <c r="F729" i="29"/>
  <c r="E729" i="3" s="1"/>
  <c r="F728" i="29"/>
  <c r="E728" i="3" s="1"/>
  <c r="F727" i="29"/>
  <c r="E727" i="3" s="1"/>
  <c r="F726" i="29"/>
  <c r="E726" i="3" s="1"/>
  <c r="F725" i="29"/>
  <c r="E725" i="3" s="1"/>
  <c r="F724" i="29"/>
  <c r="E724" i="3" s="1"/>
  <c r="F723" i="29"/>
  <c r="E723" i="3" s="1"/>
  <c r="F722" i="29"/>
  <c r="E722" i="3" s="1"/>
  <c r="F721" i="29"/>
  <c r="E721" i="3" s="1"/>
  <c r="F720" i="29"/>
  <c r="E720" i="3" s="1"/>
  <c r="F719" i="29"/>
  <c r="E719" i="3" s="1"/>
  <c r="F718" i="29"/>
  <c r="E718" i="3" s="1"/>
  <c r="F717" i="29"/>
  <c r="E717" i="3" s="1"/>
  <c r="F716" i="29"/>
  <c r="E716" i="3" s="1"/>
  <c r="F715" i="29"/>
  <c r="E715" i="3" s="1"/>
  <c r="F714" i="29"/>
  <c r="E714" i="3" s="1"/>
  <c r="F713" i="29"/>
  <c r="E713" i="3" s="1"/>
  <c r="F712" i="29"/>
  <c r="E712" i="3" s="1"/>
  <c r="F711" i="29"/>
  <c r="E711" i="3" s="1"/>
  <c r="F710" i="29"/>
  <c r="E710" i="3" s="1"/>
  <c r="F709" i="29"/>
  <c r="E709" i="3" s="1"/>
  <c r="F708" i="29"/>
  <c r="E708" i="3" s="1"/>
  <c r="F707" i="29"/>
  <c r="E707" i="3" s="1"/>
  <c r="F706" i="29"/>
  <c r="E706" i="3" s="1"/>
  <c r="F705" i="29"/>
  <c r="E705" i="3" s="1"/>
  <c r="F704" i="29"/>
  <c r="E704" i="3" s="1"/>
  <c r="F703" i="29"/>
  <c r="E703" i="3" s="1"/>
  <c r="F702" i="29"/>
  <c r="E702" i="3" s="1"/>
  <c r="F701" i="29"/>
  <c r="E701" i="3" s="1"/>
  <c r="F700" i="29"/>
  <c r="E700" i="3" s="1"/>
  <c r="F699" i="29"/>
  <c r="E699" i="3" s="1"/>
  <c r="F698" i="29"/>
  <c r="E698" i="3" s="1"/>
  <c r="F697" i="29"/>
  <c r="E697" i="3" s="1"/>
  <c r="F696" i="29"/>
  <c r="E696" i="3" s="1"/>
  <c r="F695" i="29"/>
  <c r="E695" i="3" s="1"/>
  <c r="F694" i="29"/>
  <c r="E694" i="3" s="1"/>
  <c r="F693" i="29"/>
  <c r="E693" i="3" s="1"/>
  <c r="F692" i="29"/>
  <c r="E692" i="3" s="1"/>
  <c r="F691" i="29"/>
  <c r="E691" i="3" s="1"/>
  <c r="F690" i="29"/>
  <c r="E690" i="3" s="1"/>
  <c r="F689" i="29"/>
  <c r="E689" i="3" s="1"/>
  <c r="F688" i="29"/>
  <c r="E688" i="3" s="1"/>
  <c r="F687" i="29"/>
  <c r="E687" i="3" s="1"/>
  <c r="F686" i="29"/>
  <c r="E686" i="3" s="1"/>
  <c r="F685" i="29"/>
  <c r="E685" i="3" s="1"/>
  <c r="F684" i="29"/>
  <c r="E684" i="3" s="1"/>
  <c r="F683" i="29"/>
  <c r="E683" i="3" s="1"/>
  <c r="F682" i="29"/>
  <c r="E682" i="3" s="1"/>
  <c r="F681" i="29"/>
  <c r="E681" i="3" s="1"/>
  <c r="F680" i="29"/>
  <c r="E680" i="3" s="1"/>
  <c r="F679" i="29"/>
  <c r="E679" i="3" s="1"/>
  <c r="F678" i="29"/>
  <c r="E678" i="3" s="1"/>
  <c r="F677" i="29"/>
  <c r="E677" i="3" s="1"/>
  <c r="F676" i="29"/>
  <c r="E676" i="3" s="1"/>
  <c r="F675" i="29"/>
  <c r="E675" i="3" s="1"/>
  <c r="F674" i="29"/>
  <c r="E674" i="3" s="1"/>
  <c r="F673" i="29"/>
  <c r="E673" i="3" s="1"/>
  <c r="F672" i="29"/>
  <c r="E672" i="3" s="1"/>
  <c r="F671" i="29"/>
  <c r="E671" i="3" s="1"/>
  <c r="F670" i="29"/>
  <c r="E670" i="3" s="1"/>
  <c r="F669" i="29"/>
  <c r="E669" i="3" s="1"/>
  <c r="F668" i="29"/>
  <c r="E668" i="3" s="1"/>
  <c r="F667" i="29"/>
  <c r="E667" i="3" s="1"/>
  <c r="F666" i="29"/>
  <c r="E666" i="3" s="1"/>
  <c r="F665" i="29"/>
  <c r="E665" i="3" s="1"/>
  <c r="F664" i="29"/>
  <c r="E664" i="3" s="1"/>
  <c r="F663" i="29"/>
  <c r="E663" i="3" s="1"/>
  <c r="F662" i="29"/>
  <c r="E662" i="3" s="1"/>
  <c r="F661" i="29"/>
  <c r="E661" i="3" s="1"/>
  <c r="F660" i="29"/>
  <c r="E660" i="3" s="1"/>
  <c r="F659" i="29"/>
  <c r="E659" i="3" s="1"/>
  <c r="F658" i="29"/>
  <c r="E658" i="3" s="1"/>
  <c r="F657" i="29"/>
  <c r="E657" i="3" s="1"/>
  <c r="F656" i="29"/>
  <c r="E656" i="3" s="1"/>
  <c r="F655" i="29"/>
  <c r="E655" i="3" s="1"/>
  <c r="F654" i="29"/>
  <c r="E654" i="3" s="1"/>
  <c r="F653" i="29"/>
  <c r="E653" i="3" s="1"/>
  <c r="F652" i="29"/>
  <c r="E652" i="3" s="1"/>
  <c r="F651" i="29"/>
  <c r="E651" i="3" s="1"/>
  <c r="F650" i="29"/>
  <c r="E650" i="3" s="1"/>
  <c r="F649" i="29"/>
  <c r="E649" i="3" s="1"/>
  <c r="F648" i="29"/>
  <c r="E648" i="3" s="1"/>
  <c r="F647" i="29"/>
  <c r="E647" i="3" s="1"/>
  <c r="F646" i="29"/>
  <c r="E646" i="3" s="1"/>
  <c r="F645" i="29"/>
  <c r="E645" i="3" s="1"/>
  <c r="F644" i="29"/>
  <c r="E644" i="3" s="1"/>
  <c r="F643" i="29"/>
  <c r="E643" i="3" s="1"/>
  <c r="F642" i="29"/>
  <c r="E642" i="3" s="1"/>
  <c r="F641" i="29"/>
  <c r="E641" i="3" s="1"/>
  <c r="F640" i="29"/>
  <c r="E640" i="3" s="1"/>
  <c r="F639" i="29"/>
  <c r="E639" i="3" s="1"/>
  <c r="F638" i="29"/>
  <c r="E638" i="3" s="1"/>
  <c r="F637" i="29"/>
  <c r="E637" i="3" s="1"/>
  <c r="F636" i="29"/>
  <c r="E636" i="3" s="1"/>
  <c r="F635" i="29"/>
  <c r="E635" i="3" s="1"/>
  <c r="F634" i="29"/>
  <c r="E634" i="3" s="1"/>
  <c r="F633" i="29"/>
  <c r="E633" i="3" s="1"/>
  <c r="F632" i="29"/>
  <c r="E632" i="3" s="1"/>
  <c r="F631" i="29"/>
  <c r="E631" i="3" s="1"/>
  <c r="F630" i="29"/>
  <c r="E630" i="3" s="1"/>
  <c r="F629" i="29"/>
  <c r="E629" i="3" s="1"/>
  <c r="F628" i="29"/>
  <c r="E628" i="3" s="1"/>
  <c r="F627" i="29"/>
  <c r="E627" i="3" s="1"/>
  <c r="F626" i="29"/>
  <c r="E626" i="3" s="1"/>
  <c r="F625" i="29"/>
  <c r="E625" i="3" s="1"/>
  <c r="F624" i="29"/>
  <c r="E624" i="3" s="1"/>
  <c r="F623" i="29"/>
  <c r="E623" i="3" s="1"/>
  <c r="F622" i="29"/>
  <c r="E622" i="3" s="1"/>
  <c r="F621" i="29"/>
  <c r="E621" i="3" s="1"/>
  <c r="F620" i="29"/>
  <c r="E620" i="3" s="1"/>
  <c r="F619" i="29"/>
  <c r="E619" i="3" s="1"/>
  <c r="F618" i="29"/>
  <c r="E618" i="3" s="1"/>
  <c r="F617" i="29"/>
  <c r="E617" i="3" s="1"/>
  <c r="F616" i="29"/>
  <c r="E616" i="3" s="1"/>
  <c r="F615" i="29"/>
  <c r="E615" i="3" s="1"/>
  <c r="F614" i="29"/>
  <c r="E614" i="3" s="1"/>
  <c r="F613" i="29"/>
  <c r="E613" i="3" s="1"/>
  <c r="F612" i="29"/>
  <c r="E612" i="3" s="1"/>
  <c r="F611" i="29"/>
  <c r="E611" i="3" s="1"/>
  <c r="F610" i="29"/>
  <c r="E610" i="3" s="1"/>
  <c r="F609" i="29"/>
  <c r="E609" i="3" s="1"/>
  <c r="F608" i="29"/>
  <c r="E608" i="3" s="1"/>
  <c r="F607" i="29"/>
  <c r="E607" i="3" s="1"/>
  <c r="F606" i="29"/>
  <c r="E606" i="3" s="1"/>
  <c r="F605" i="29"/>
  <c r="E605" i="3" s="1"/>
  <c r="F604" i="29"/>
  <c r="E604" i="3" s="1"/>
  <c r="F603" i="29"/>
  <c r="E603" i="3" s="1"/>
  <c r="F602" i="29"/>
  <c r="E602" i="3" s="1"/>
  <c r="F601" i="29"/>
  <c r="E601" i="3" s="1"/>
  <c r="F600" i="29"/>
  <c r="E600" i="3" s="1"/>
  <c r="F599" i="29"/>
  <c r="E599" i="3" s="1"/>
  <c r="F598" i="29"/>
  <c r="E598" i="3" s="1"/>
  <c r="F597" i="29"/>
  <c r="E597" i="3" s="1"/>
  <c r="F596" i="29"/>
  <c r="E596" i="3" s="1"/>
  <c r="F595" i="29"/>
  <c r="E595" i="3" s="1"/>
  <c r="F594" i="29"/>
  <c r="E594" i="3" s="1"/>
  <c r="F593" i="29"/>
  <c r="E593" i="3" s="1"/>
  <c r="F592" i="29"/>
  <c r="E592" i="3" s="1"/>
  <c r="F591" i="29"/>
  <c r="E591" i="3" s="1"/>
  <c r="F590" i="29"/>
  <c r="E590" i="3" s="1"/>
  <c r="F589" i="29"/>
  <c r="E589" i="3" s="1"/>
  <c r="F588" i="29"/>
  <c r="E588" i="3" s="1"/>
  <c r="F587" i="29"/>
  <c r="E587" i="3" s="1"/>
  <c r="F586" i="29"/>
  <c r="E586" i="3" s="1"/>
  <c r="F585" i="29"/>
  <c r="E585" i="3" s="1"/>
  <c r="F584" i="29"/>
  <c r="E584" i="3" s="1"/>
  <c r="F583" i="29"/>
  <c r="E583" i="3" s="1"/>
  <c r="F582" i="29"/>
  <c r="E582" i="3" s="1"/>
  <c r="F581" i="29"/>
  <c r="E581" i="3" s="1"/>
  <c r="F580" i="29"/>
  <c r="E580" i="3" s="1"/>
  <c r="F579" i="29"/>
  <c r="E579" i="3" s="1"/>
  <c r="F578" i="29"/>
  <c r="E578" i="3" s="1"/>
  <c r="F577" i="29"/>
  <c r="E577" i="3" s="1"/>
  <c r="F576" i="29"/>
  <c r="E576" i="3" s="1"/>
  <c r="F575" i="29"/>
  <c r="E575" i="3" s="1"/>
  <c r="F574" i="29"/>
  <c r="E574" i="3" s="1"/>
  <c r="F573" i="29"/>
  <c r="E573" i="3" s="1"/>
  <c r="F572" i="29"/>
  <c r="E572" i="3" s="1"/>
  <c r="F571" i="29"/>
  <c r="E571" i="3" s="1"/>
  <c r="F570" i="29"/>
  <c r="E570" i="3" s="1"/>
  <c r="F569" i="29"/>
  <c r="E569" i="3" s="1"/>
  <c r="F568" i="29"/>
  <c r="E568" i="3" s="1"/>
  <c r="F567" i="29"/>
  <c r="E567" i="3" s="1"/>
  <c r="F566" i="29"/>
  <c r="E566" i="3" s="1"/>
  <c r="F565" i="29"/>
  <c r="E565" i="3" s="1"/>
  <c r="F564" i="29"/>
  <c r="E564" i="3" s="1"/>
  <c r="F563" i="29"/>
  <c r="E563" i="3" s="1"/>
  <c r="F562" i="29"/>
  <c r="E562" i="3" s="1"/>
  <c r="F561" i="29"/>
  <c r="E561" i="3" s="1"/>
  <c r="F560" i="29"/>
  <c r="E560" i="3" s="1"/>
  <c r="F559" i="29"/>
  <c r="E559" i="3" s="1"/>
  <c r="F558" i="29"/>
  <c r="E558" i="3" s="1"/>
  <c r="F557" i="29"/>
  <c r="E557" i="3" s="1"/>
  <c r="F556" i="29"/>
  <c r="E556" i="3" s="1"/>
  <c r="F555" i="29"/>
  <c r="E555" i="3" s="1"/>
  <c r="F554" i="29"/>
  <c r="E554" i="3" s="1"/>
  <c r="F553" i="29"/>
  <c r="E553" i="3" s="1"/>
  <c r="F552" i="29"/>
  <c r="E552" i="3" s="1"/>
  <c r="F551" i="29"/>
  <c r="E551" i="3" s="1"/>
  <c r="F550" i="29"/>
  <c r="E550" i="3" s="1"/>
  <c r="F549" i="29"/>
  <c r="E549" i="3" s="1"/>
  <c r="F548" i="29"/>
  <c r="E548" i="3" s="1"/>
  <c r="F547" i="29"/>
  <c r="E547" i="3" s="1"/>
  <c r="F546" i="29"/>
  <c r="E546" i="3" s="1"/>
  <c r="F545" i="29"/>
  <c r="E545" i="3" s="1"/>
  <c r="F544" i="29"/>
  <c r="E544" i="3" s="1"/>
  <c r="F543" i="29"/>
  <c r="E543" i="3" s="1"/>
  <c r="F542" i="29"/>
  <c r="E542" i="3" s="1"/>
  <c r="F541" i="29"/>
  <c r="E541" i="3" s="1"/>
  <c r="F540" i="29"/>
  <c r="E540" i="3" s="1"/>
  <c r="F539" i="29"/>
  <c r="E539" i="3" s="1"/>
  <c r="F538" i="29"/>
  <c r="E538" i="3" s="1"/>
  <c r="F537" i="29"/>
  <c r="E537" i="3" s="1"/>
  <c r="F536" i="29"/>
  <c r="E536" i="3" s="1"/>
  <c r="F535" i="29"/>
  <c r="E535" i="3" s="1"/>
  <c r="F534" i="29"/>
  <c r="E534" i="3" s="1"/>
  <c r="F533" i="29"/>
  <c r="E533" i="3" s="1"/>
  <c r="F532" i="29"/>
  <c r="E532" i="3" s="1"/>
  <c r="F531" i="29"/>
  <c r="E531" i="3" s="1"/>
  <c r="F530" i="29"/>
  <c r="E530" i="3" s="1"/>
  <c r="F529" i="29"/>
  <c r="E529" i="3" s="1"/>
  <c r="F528" i="29"/>
  <c r="E528" i="3" s="1"/>
  <c r="F527" i="29"/>
  <c r="E527" i="3" s="1"/>
  <c r="F526" i="29"/>
  <c r="E526" i="3" s="1"/>
  <c r="F525" i="29"/>
  <c r="E525" i="3" s="1"/>
  <c r="F524" i="29"/>
  <c r="E524" i="3" s="1"/>
  <c r="F523" i="29"/>
  <c r="E523" i="3" s="1"/>
  <c r="F522" i="29"/>
  <c r="E522" i="3" s="1"/>
  <c r="F521" i="29"/>
  <c r="E521" i="3" s="1"/>
  <c r="F520" i="29"/>
  <c r="E520" i="3" s="1"/>
  <c r="F519" i="29"/>
  <c r="E519" i="3" s="1"/>
  <c r="F518" i="29"/>
  <c r="E518" i="3" s="1"/>
  <c r="F517" i="29"/>
  <c r="E517" i="3" s="1"/>
  <c r="F516" i="29"/>
  <c r="E516" i="3" s="1"/>
  <c r="F515" i="29"/>
  <c r="E515" i="3" s="1"/>
  <c r="F514" i="29"/>
  <c r="E514" i="3" s="1"/>
  <c r="F513" i="29"/>
  <c r="E513" i="3" s="1"/>
  <c r="F512" i="29"/>
  <c r="E512" i="3" s="1"/>
  <c r="F511" i="29"/>
  <c r="E511" i="3" s="1"/>
  <c r="F510" i="29"/>
  <c r="E510" i="3" s="1"/>
  <c r="F509" i="29"/>
  <c r="E509" i="3" s="1"/>
  <c r="F508" i="29"/>
  <c r="E508" i="3" s="1"/>
  <c r="F507" i="29"/>
  <c r="E507" i="3" s="1"/>
  <c r="F506" i="29"/>
  <c r="E506" i="3" s="1"/>
  <c r="F505" i="29"/>
  <c r="E505" i="3" s="1"/>
  <c r="F504" i="29"/>
  <c r="E504" i="3" s="1"/>
  <c r="F503" i="29"/>
  <c r="E503" i="3" s="1"/>
  <c r="F502" i="29"/>
  <c r="E502" i="3" s="1"/>
  <c r="F501" i="29"/>
  <c r="E501" i="3" s="1"/>
  <c r="F500" i="29"/>
  <c r="E500" i="3" s="1"/>
  <c r="F499" i="29"/>
  <c r="E499" i="3" s="1"/>
  <c r="F498" i="29"/>
  <c r="E498" i="3" s="1"/>
  <c r="F497" i="29"/>
  <c r="E497" i="3" s="1"/>
  <c r="F496" i="29"/>
  <c r="E496" i="3" s="1"/>
  <c r="F495" i="29"/>
  <c r="E495" i="3" s="1"/>
  <c r="F494" i="29"/>
  <c r="E494" i="3" s="1"/>
  <c r="F493" i="29"/>
  <c r="E493" i="3" s="1"/>
  <c r="F492" i="29"/>
  <c r="E492" i="3" s="1"/>
  <c r="F491" i="29"/>
  <c r="E491" i="3" s="1"/>
  <c r="F490" i="29"/>
  <c r="E490" i="3" s="1"/>
  <c r="F489" i="29"/>
  <c r="E489" i="3" s="1"/>
  <c r="F488" i="29"/>
  <c r="E488" i="3" s="1"/>
  <c r="F487" i="29"/>
  <c r="E487" i="3" s="1"/>
  <c r="F486" i="29"/>
  <c r="E486" i="3" s="1"/>
  <c r="F485" i="29"/>
  <c r="E485" i="3" s="1"/>
  <c r="F484" i="29"/>
  <c r="E484" i="3" s="1"/>
  <c r="F483" i="29"/>
  <c r="E483" i="3" s="1"/>
  <c r="F482" i="29"/>
  <c r="E482" i="3" s="1"/>
  <c r="F481" i="29"/>
  <c r="E481" i="3" s="1"/>
  <c r="F480" i="29"/>
  <c r="E480" i="3" s="1"/>
  <c r="F479" i="29"/>
  <c r="E479" i="3" s="1"/>
  <c r="F478" i="29"/>
  <c r="E478" i="3" s="1"/>
  <c r="F477" i="29"/>
  <c r="E477" i="3" s="1"/>
  <c r="F476" i="29"/>
  <c r="E476" i="3" s="1"/>
  <c r="F475" i="29"/>
  <c r="E475" i="3" s="1"/>
  <c r="F474" i="29"/>
  <c r="E474" i="3" s="1"/>
  <c r="F473" i="29"/>
  <c r="E473" i="3" s="1"/>
  <c r="F472" i="29"/>
  <c r="E472" i="3" s="1"/>
  <c r="F471" i="29"/>
  <c r="E471" i="3" s="1"/>
  <c r="F470" i="29"/>
  <c r="E470" i="3" s="1"/>
  <c r="F469" i="29"/>
  <c r="E469" i="3" s="1"/>
  <c r="F468" i="29"/>
  <c r="E468" i="3" s="1"/>
  <c r="F467" i="29"/>
  <c r="E467" i="3" s="1"/>
  <c r="F466" i="29"/>
  <c r="E466" i="3" s="1"/>
  <c r="F465" i="29"/>
  <c r="E465" i="3" s="1"/>
  <c r="F464" i="29"/>
  <c r="E464" i="3" s="1"/>
  <c r="F463" i="29"/>
  <c r="E463" i="3" s="1"/>
  <c r="F462" i="29"/>
  <c r="E462" i="3" s="1"/>
  <c r="F461" i="29"/>
  <c r="E461" i="3" s="1"/>
  <c r="F460" i="29"/>
  <c r="E460" i="3" s="1"/>
  <c r="F459" i="29"/>
  <c r="E459" i="3" s="1"/>
  <c r="F458" i="29"/>
  <c r="E458" i="3" s="1"/>
  <c r="F457" i="29"/>
  <c r="E457" i="3" s="1"/>
  <c r="F456" i="29"/>
  <c r="E456" i="3" s="1"/>
  <c r="F455" i="29"/>
  <c r="E455" i="3" s="1"/>
  <c r="F454" i="29"/>
  <c r="E454" i="3" s="1"/>
  <c r="F453" i="29"/>
  <c r="E453" i="3" s="1"/>
  <c r="F452" i="29"/>
  <c r="E452" i="3" s="1"/>
  <c r="F451" i="29"/>
  <c r="E451" i="3" s="1"/>
  <c r="F450" i="29"/>
  <c r="E450" i="3" s="1"/>
  <c r="F449" i="29"/>
  <c r="E449" i="3" s="1"/>
  <c r="F448" i="29"/>
  <c r="E448" i="3" s="1"/>
  <c r="F447" i="29"/>
  <c r="E447" i="3" s="1"/>
  <c r="F446" i="29"/>
  <c r="E446" i="3" s="1"/>
  <c r="F445" i="29"/>
  <c r="E445" i="3" s="1"/>
  <c r="F444" i="29"/>
  <c r="E444" i="3" s="1"/>
  <c r="F443" i="29"/>
  <c r="E443" i="3" s="1"/>
  <c r="F442" i="29"/>
  <c r="E442" i="3" s="1"/>
  <c r="F441" i="29"/>
  <c r="E441" i="3" s="1"/>
  <c r="F440" i="29"/>
  <c r="E440" i="3" s="1"/>
  <c r="F439" i="29"/>
  <c r="E439" i="3" s="1"/>
  <c r="F438" i="29"/>
  <c r="E438" i="3" s="1"/>
  <c r="F437" i="29"/>
  <c r="E437" i="3" s="1"/>
  <c r="F436" i="29"/>
  <c r="E436" i="3" s="1"/>
  <c r="F435" i="29"/>
  <c r="E435" i="3" s="1"/>
  <c r="F434" i="29"/>
  <c r="E434" i="3" s="1"/>
  <c r="F433" i="29"/>
  <c r="E433" i="3" s="1"/>
  <c r="F432" i="29"/>
  <c r="E432" i="3" s="1"/>
  <c r="F431" i="29"/>
  <c r="E431" i="3" s="1"/>
  <c r="F430" i="29"/>
  <c r="E430" i="3" s="1"/>
  <c r="F429" i="29"/>
  <c r="E429" i="3" s="1"/>
  <c r="F428" i="29"/>
  <c r="E428" i="3" s="1"/>
  <c r="F427" i="29"/>
  <c r="E427" i="3" s="1"/>
  <c r="F426" i="29"/>
  <c r="E426" i="3" s="1"/>
  <c r="F425" i="29"/>
  <c r="E425" i="3" s="1"/>
  <c r="F424" i="29"/>
  <c r="E424" i="3" s="1"/>
  <c r="F423" i="29"/>
  <c r="E423" i="3" s="1"/>
  <c r="F422" i="29"/>
  <c r="E422" i="3" s="1"/>
  <c r="F421" i="29"/>
  <c r="E421" i="3" s="1"/>
  <c r="F420" i="29"/>
  <c r="E420" i="3" s="1"/>
  <c r="F419" i="29"/>
  <c r="E419" i="3" s="1"/>
  <c r="F418" i="29"/>
  <c r="E418" i="3" s="1"/>
  <c r="F417" i="29"/>
  <c r="E417" i="3" s="1"/>
  <c r="F416" i="29"/>
  <c r="E416" i="3" s="1"/>
  <c r="F415" i="29"/>
  <c r="E415" i="3" s="1"/>
  <c r="F414" i="29"/>
  <c r="E414" i="3" s="1"/>
  <c r="F413" i="29"/>
  <c r="E413" i="3" s="1"/>
  <c r="F412" i="29"/>
  <c r="E412" i="3" s="1"/>
  <c r="F411" i="29"/>
  <c r="E411" i="3" s="1"/>
  <c r="F410" i="29"/>
  <c r="E410" i="3" s="1"/>
  <c r="F409" i="29"/>
  <c r="E409" i="3" s="1"/>
  <c r="F408" i="29"/>
  <c r="E408" i="3" s="1"/>
  <c r="F407" i="29"/>
  <c r="E407" i="3" s="1"/>
  <c r="F406" i="29"/>
  <c r="E406" i="3" s="1"/>
  <c r="F405" i="29"/>
  <c r="E405" i="3" s="1"/>
  <c r="F404" i="29"/>
  <c r="E404" i="3" s="1"/>
  <c r="F403" i="29"/>
  <c r="E403" i="3" s="1"/>
  <c r="F402" i="29"/>
  <c r="E402" i="3" s="1"/>
  <c r="F401" i="29"/>
  <c r="E401" i="3" s="1"/>
  <c r="F400" i="29"/>
  <c r="E400" i="3" s="1"/>
  <c r="F399" i="29"/>
  <c r="E399" i="3" s="1"/>
  <c r="F398" i="29"/>
  <c r="E398" i="3" s="1"/>
  <c r="F397" i="29"/>
  <c r="E397" i="3" s="1"/>
  <c r="F396" i="29"/>
  <c r="E396" i="3" s="1"/>
  <c r="F395" i="29"/>
  <c r="E395" i="3" s="1"/>
  <c r="F394" i="29"/>
  <c r="E394" i="3" s="1"/>
  <c r="F393" i="29"/>
  <c r="E393" i="3" s="1"/>
  <c r="F392" i="29"/>
  <c r="E392" i="3" s="1"/>
  <c r="F391" i="29"/>
  <c r="E391" i="3" s="1"/>
  <c r="F390" i="29"/>
  <c r="E390" i="3" s="1"/>
  <c r="F389" i="29"/>
  <c r="E389" i="3" s="1"/>
  <c r="F388" i="29"/>
  <c r="E388" i="3" s="1"/>
  <c r="F387" i="29"/>
  <c r="E387" i="3" s="1"/>
  <c r="F386" i="29"/>
  <c r="E386" i="3" s="1"/>
  <c r="F385" i="29"/>
  <c r="E385" i="3" s="1"/>
  <c r="F384" i="29"/>
  <c r="E384" i="3" s="1"/>
  <c r="F383" i="29"/>
  <c r="E383" i="3" s="1"/>
  <c r="F382" i="29"/>
  <c r="E382" i="3" s="1"/>
  <c r="F381" i="29"/>
  <c r="E381" i="3" s="1"/>
  <c r="F380" i="29"/>
  <c r="E380" i="3" s="1"/>
  <c r="F379" i="29"/>
  <c r="E379" i="3" s="1"/>
  <c r="F378" i="29"/>
  <c r="E378" i="3" s="1"/>
  <c r="F377" i="29"/>
  <c r="E377" i="3" s="1"/>
  <c r="F376" i="29"/>
  <c r="E376" i="3" s="1"/>
  <c r="F375" i="29"/>
  <c r="E375" i="3" s="1"/>
  <c r="F374" i="29"/>
  <c r="E374" i="3" s="1"/>
  <c r="F373" i="29"/>
  <c r="E373" i="3" s="1"/>
  <c r="F372" i="29"/>
  <c r="E372" i="3" s="1"/>
  <c r="F371" i="29"/>
  <c r="E371" i="3" s="1"/>
  <c r="F370" i="29"/>
  <c r="E370" i="3" s="1"/>
  <c r="F369" i="29"/>
  <c r="E369" i="3" s="1"/>
  <c r="F368" i="29"/>
  <c r="E368" i="3" s="1"/>
  <c r="F367" i="29"/>
  <c r="E367" i="3" s="1"/>
  <c r="F366" i="29"/>
  <c r="E366" i="3" s="1"/>
  <c r="F365" i="29"/>
  <c r="E365" i="3" s="1"/>
  <c r="F364" i="29"/>
  <c r="E364" i="3" s="1"/>
  <c r="F363" i="29"/>
  <c r="E363" i="3" s="1"/>
  <c r="F362" i="29"/>
  <c r="E362" i="3" s="1"/>
  <c r="F361" i="29"/>
  <c r="E361" i="3" s="1"/>
  <c r="F360" i="29"/>
  <c r="E360" i="3" s="1"/>
  <c r="F359" i="29"/>
  <c r="E359" i="3" s="1"/>
  <c r="F358" i="29"/>
  <c r="E358" i="3" s="1"/>
  <c r="F357" i="29"/>
  <c r="E357" i="3" s="1"/>
  <c r="F356" i="29"/>
  <c r="E356" i="3" s="1"/>
  <c r="F355" i="29"/>
  <c r="E355" i="3" s="1"/>
  <c r="F354" i="29"/>
  <c r="E354" i="3" s="1"/>
  <c r="F353" i="29"/>
  <c r="E353" i="3" s="1"/>
  <c r="F352" i="29"/>
  <c r="E352" i="3" s="1"/>
  <c r="F351" i="29"/>
  <c r="E351" i="3" s="1"/>
  <c r="F350" i="29"/>
  <c r="E350" i="3" s="1"/>
  <c r="F349" i="29"/>
  <c r="E349" i="3" s="1"/>
  <c r="F348" i="29"/>
  <c r="E348" i="3" s="1"/>
  <c r="F347" i="29"/>
  <c r="E347" i="3" s="1"/>
  <c r="F346" i="29"/>
  <c r="E346" i="3" s="1"/>
  <c r="F345" i="29"/>
  <c r="E345" i="3" s="1"/>
  <c r="F344" i="29"/>
  <c r="E344" i="3" s="1"/>
  <c r="F343" i="29"/>
  <c r="E343" i="3" s="1"/>
  <c r="F342" i="29"/>
  <c r="E342" i="3" s="1"/>
  <c r="F341" i="29"/>
  <c r="E341" i="3" s="1"/>
  <c r="F340" i="29"/>
  <c r="E340" i="3" s="1"/>
  <c r="F339" i="29"/>
  <c r="E339" i="3" s="1"/>
  <c r="F338" i="29"/>
  <c r="E338" i="3" s="1"/>
  <c r="F337" i="29"/>
  <c r="E337" i="3" s="1"/>
  <c r="F336" i="29"/>
  <c r="E336" i="3" s="1"/>
  <c r="F335" i="29"/>
  <c r="E335" i="3" s="1"/>
  <c r="F334" i="29"/>
  <c r="E334" i="3" s="1"/>
  <c r="F333" i="29"/>
  <c r="E333" i="3" s="1"/>
  <c r="F332" i="29"/>
  <c r="E332" i="3" s="1"/>
  <c r="F331" i="29"/>
  <c r="E331" i="3" s="1"/>
  <c r="F330" i="29"/>
  <c r="E330" i="3" s="1"/>
  <c r="F329" i="29"/>
  <c r="E329" i="3" s="1"/>
  <c r="F328" i="29"/>
  <c r="E328" i="3" s="1"/>
  <c r="F327" i="29"/>
  <c r="E327" i="3" s="1"/>
  <c r="F326" i="29"/>
  <c r="E326" i="3" s="1"/>
  <c r="F325" i="29"/>
  <c r="E325" i="3" s="1"/>
  <c r="F324" i="29"/>
  <c r="E324" i="3" s="1"/>
  <c r="F323" i="29"/>
  <c r="E323" i="3" s="1"/>
  <c r="F322" i="29"/>
  <c r="E322" i="3" s="1"/>
  <c r="F321" i="29"/>
  <c r="E321" i="3" s="1"/>
  <c r="F320" i="29"/>
  <c r="E320" i="3" s="1"/>
  <c r="F319" i="29"/>
  <c r="E319" i="3" s="1"/>
  <c r="F318" i="29"/>
  <c r="E318" i="3" s="1"/>
  <c r="F317" i="29"/>
  <c r="E317" i="3" s="1"/>
  <c r="F316" i="29"/>
  <c r="E316" i="3" s="1"/>
  <c r="F315" i="29"/>
  <c r="E315" i="3" s="1"/>
  <c r="F314" i="29"/>
  <c r="E314" i="3" s="1"/>
  <c r="F313" i="29"/>
  <c r="E313" i="3" s="1"/>
  <c r="F312" i="29"/>
  <c r="E312" i="3" s="1"/>
  <c r="F311" i="29"/>
  <c r="E311" i="3" s="1"/>
  <c r="F310" i="29"/>
  <c r="E310" i="3" s="1"/>
  <c r="F309" i="29"/>
  <c r="E309" i="3" s="1"/>
  <c r="F308" i="29"/>
  <c r="E308" i="3" s="1"/>
  <c r="F307" i="29"/>
  <c r="E307" i="3" s="1"/>
  <c r="F306" i="29"/>
  <c r="E306" i="3" s="1"/>
  <c r="F305" i="29"/>
  <c r="E305" i="3" s="1"/>
  <c r="F304" i="29"/>
  <c r="E304" i="3" s="1"/>
  <c r="F303" i="29"/>
  <c r="E303" i="3" s="1"/>
  <c r="F302" i="29"/>
  <c r="E302" i="3" s="1"/>
  <c r="F301" i="29"/>
  <c r="E301" i="3" s="1"/>
  <c r="F300" i="29"/>
  <c r="E300" i="3" s="1"/>
  <c r="F299" i="29"/>
  <c r="E299" i="3" s="1"/>
  <c r="F298" i="29"/>
  <c r="E298" i="3" s="1"/>
  <c r="F297" i="29"/>
  <c r="E297" i="3" s="1"/>
  <c r="F296" i="29"/>
  <c r="E296" i="3" s="1"/>
  <c r="F295" i="29"/>
  <c r="E295" i="3" s="1"/>
  <c r="F294" i="29"/>
  <c r="E294" i="3" s="1"/>
  <c r="F293" i="29"/>
  <c r="E293" i="3" s="1"/>
  <c r="F292" i="29"/>
  <c r="E292" i="3" s="1"/>
  <c r="F291" i="29"/>
  <c r="E291" i="3" s="1"/>
  <c r="F290" i="29"/>
  <c r="E290" i="3" s="1"/>
  <c r="F289" i="29"/>
  <c r="E289" i="3" s="1"/>
  <c r="F288" i="29"/>
  <c r="E288" i="3" s="1"/>
  <c r="F287" i="29"/>
  <c r="E287" i="3" s="1"/>
  <c r="F286" i="29"/>
  <c r="E286" i="3" s="1"/>
  <c r="F285" i="29"/>
  <c r="E285" i="3" s="1"/>
  <c r="F284" i="29"/>
  <c r="E284" i="3" s="1"/>
  <c r="F283" i="29"/>
  <c r="E283" i="3" s="1"/>
  <c r="F282" i="29"/>
  <c r="E282" i="3" s="1"/>
  <c r="F281" i="29"/>
  <c r="E281" i="3" s="1"/>
  <c r="F280" i="29"/>
  <c r="E280" i="3" s="1"/>
  <c r="F279" i="29"/>
  <c r="E279" i="3" s="1"/>
  <c r="F278" i="29"/>
  <c r="E278" i="3" s="1"/>
  <c r="F277" i="29"/>
  <c r="E277" i="3" s="1"/>
  <c r="F276" i="29"/>
  <c r="E276" i="3" s="1"/>
  <c r="F275" i="29"/>
  <c r="E275" i="3" s="1"/>
  <c r="F274" i="29"/>
  <c r="E274" i="3" s="1"/>
  <c r="F273" i="29"/>
  <c r="E273" i="3" s="1"/>
  <c r="F272" i="29"/>
  <c r="E272" i="3" s="1"/>
  <c r="F271" i="29"/>
  <c r="E271" i="3" s="1"/>
  <c r="F270" i="29"/>
  <c r="E270" i="3" s="1"/>
  <c r="F269" i="29"/>
  <c r="E269" i="3" s="1"/>
  <c r="F268" i="29"/>
  <c r="E268" i="3" s="1"/>
  <c r="F267" i="29"/>
  <c r="E267" i="3" s="1"/>
  <c r="F266" i="29"/>
  <c r="E266" i="3" s="1"/>
  <c r="F265" i="29"/>
  <c r="E265" i="3" s="1"/>
  <c r="F264" i="29"/>
  <c r="E264" i="3" s="1"/>
  <c r="F263" i="29"/>
  <c r="E263" i="3" s="1"/>
  <c r="F262" i="29"/>
  <c r="E262" i="3" s="1"/>
  <c r="F261" i="29"/>
  <c r="E261" i="3" s="1"/>
  <c r="F260" i="29"/>
  <c r="E260" i="3" s="1"/>
  <c r="F259" i="29"/>
  <c r="E259" i="3" s="1"/>
  <c r="F258" i="29"/>
  <c r="E258" i="3" s="1"/>
  <c r="F257" i="29"/>
  <c r="E257" i="3" s="1"/>
  <c r="F256" i="29"/>
  <c r="E256" i="3" s="1"/>
  <c r="F255" i="29"/>
  <c r="E255" i="3" s="1"/>
  <c r="F254" i="29"/>
  <c r="E254" i="3" s="1"/>
  <c r="F253" i="29"/>
  <c r="E253" i="3" s="1"/>
  <c r="F252" i="29"/>
  <c r="E252" i="3" s="1"/>
  <c r="F251" i="29"/>
  <c r="E251" i="3" s="1"/>
  <c r="F250" i="29"/>
  <c r="E250" i="3" s="1"/>
  <c r="F249" i="29"/>
  <c r="E249" i="3" s="1"/>
  <c r="F248" i="29"/>
  <c r="E248" i="3" s="1"/>
  <c r="F247" i="29"/>
  <c r="E247" i="3" s="1"/>
  <c r="F246" i="29"/>
  <c r="E246" i="3" s="1"/>
  <c r="F245" i="29"/>
  <c r="E245" i="3" s="1"/>
  <c r="F244" i="29"/>
  <c r="E244" i="3" s="1"/>
  <c r="F243" i="29"/>
  <c r="E243" i="3" s="1"/>
  <c r="F242" i="29"/>
  <c r="E242" i="3" s="1"/>
  <c r="F241" i="29"/>
  <c r="E241" i="3" s="1"/>
  <c r="F240" i="29"/>
  <c r="E240" i="3" s="1"/>
  <c r="F239" i="29"/>
  <c r="E239" i="3" s="1"/>
  <c r="F238" i="29"/>
  <c r="E238" i="3" s="1"/>
  <c r="F237" i="29"/>
  <c r="E237" i="3" s="1"/>
  <c r="F236" i="29"/>
  <c r="E236" i="3" s="1"/>
  <c r="F235" i="29"/>
  <c r="E235" i="3" s="1"/>
  <c r="F234" i="29"/>
  <c r="E234" i="3" s="1"/>
  <c r="F233" i="29"/>
  <c r="E233" i="3" s="1"/>
  <c r="F232" i="29"/>
  <c r="E232" i="3" s="1"/>
  <c r="F231" i="29"/>
  <c r="E231" i="3" s="1"/>
  <c r="F230" i="29"/>
  <c r="E230" i="3" s="1"/>
  <c r="F229" i="29"/>
  <c r="E229" i="3" s="1"/>
  <c r="F228" i="29"/>
  <c r="E228" i="3" s="1"/>
  <c r="F227" i="29"/>
  <c r="E227" i="3" s="1"/>
  <c r="F226" i="29"/>
  <c r="E226" i="3" s="1"/>
  <c r="F225" i="29"/>
  <c r="E225" i="3" s="1"/>
  <c r="F224" i="29"/>
  <c r="E224" i="3" s="1"/>
  <c r="F223" i="29"/>
  <c r="E223" i="3" s="1"/>
  <c r="F222" i="29"/>
  <c r="E222" i="3" s="1"/>
  <c r="F221" i="29"/>
  <c r="E221" i="3" s="1"/>
  <c r="F220" i="29"/>
  <c r="E220" i="3" s="1"/>
  <c r="F219" i="29"/>
  <c r="E219" i="3" s="1"/>
  <c r="F218" i="29"/>
  <c r="E218" i="3" s="1"/>
  <c r="F217" i="29"/>
  <c r="E217" i="3" s="1"/>
  <c r="F216" i="29"/>
  <c r="E216" i="3" s="1"/>
  <c r="F215" i="29"/>
  <c r="E215" i="3" s="1"/>
  <c r="F214" i="29"/>
  <c r="E214" i="3" s="1"/>
  <c r="F213" i="29"/>
  <c r="E213" i="3" s="1"/>
  <c r="F212" i="29"/>
  <c r="E212" i="3" s="1"/>
  <c r="F211" i="29"/>
  <c r="E211" i="3" s="1"/>
  <c r="F210" i="29"/>
  <c r="E210" i="3" s="1"/>
  <c r="F209" i="29"/>
  <c r="E209" i="3" s="1"/>
  <c r="F208" i="29"/>
  <c r="E208" i="3" s="1"/>
  <c r="F207" i="29"/>
  <c r="E207" i="3" s="1"/>
  <c r="F206" i="29"/>
  <c r="E206" i="3" s="1"/>
  <c r="F205" i="29"/>
  <c r="E205" i="3" s="1"/>
  <c r="F204" i="29"/>
  <c r="E204" i="3" s="1"/>
  <c r="F203" i="29"/>
  <c r="E203" i="3" s="1"/>
  <c r="F202" i="29"/>
  <c r="E202" i="3" s="1"/>
  <c r="F201" i="29"/>
  <c r="E201" i="3" s="1"/>
  <c r="F200" i="29"/>
  <c r="E200" i="3" s="1"/>
  <c r="F199" i="29"/>
  <c r="E199" i="3" s="1"/>
  <c r="F198" i="29"/>
  <c r="E198" i="3" s="1"/>
  <c r="F197" i="29"/>
  <c r="E197" i="3" s="1"/>
  <c r="F196" i="29"/>
  <c r="E196" i="3" s="1"/>
  <c r="F195" i="29"/>
  <c r="E195" i="3" s="1"/>
  <c r="F194" i="29"/>
  <c r="E194" i="3" s="1"/>
  <c r="F193" i="29"/>
  <c r="E193" i="3" s="1"/>
  <c r="F192" i="29"/>
  <c r="E192" i="3" s="1"/>
  <c r="F191" i="29"/>
  <c r="E191" i="3" s="1"/>
  <c r="F190" i="29"/>
  <c r="E190" i="3" s="1"/>
  <c r="F189" i="29"/>
  <c r="E189" i="3" s="1"/>
  <c r="F188" i="29"/>
  <c r="E188" i="3" s="1"/>
  <c r="F187" i="29"/>
  <c r="E187" i="3" s="1"/>
  <c r="F186" i="29"/>
  <c r="E186" i="3" s="1"/>
  <c r="F185" i="29"/>
  <c r="E185" i="3" s="1"/>
  <c r="F184" i="29"/>
  <c r="E184" i="3" s="1"/>
  <c r="F183" i="29"/>
  <c r="E183" i="3" s="1"/>
  <c r="F182" i="29"/>
  <c r="E182" i="3" s="1"/>
  <c r="F181" i="29"/>
  <c r="E181" i="3" s="1"/>
  <c r="F180" i="29"/>
  <c r="E180" i="3" s="1"/>
  <c r="F179" i="29"/>
  <c r="E179" i="3" s="1"/>
  <c r="F178" i="29"/>
  <c r="E178" i="3" s="1"/>
  <c r="F177" i="29"/>
  <c r="E177" i="3" s="1"/>
  <c r="F176" i="29"/>
  <c r="E176" i="3" s="1"/>
  <c r="F175" i="29"/>
  <c r="E175" i="3" s="1"/>
  <c r="F174" i="29"/>
  <c r="E174" i="3" s="1"/>
  <c r="F173" i="29"/>
  <c r="E173" i="3" s="1"/>
  <c r="F172" i="29"/>
  <c r="E172" i="3" s="1"/>
  <c r="F171" i="29"/>
  <c r="E171" i="3" s="1"/>
  <c r="F170" i="29"/>
  <c r="E170" i="3" s="1"/>
  <c r="F169" i="29"/>
  <c r="E169" i="3" s="1"/>
  <c r="F168" i="29"/>
  <c r="E168" i="3" s="1"/>
  <c r="F167" i="29"/>
  <c r="E167" i="3" s="1"/>
  <c r="F166" i="29"/>
  <c r="E166" i="3" s="1"/>
  <c r="F165" i="29"/>
  <c r="E165" i="3" s="1"/>
  <c r="F164" i="29"/>
  <c r="E164" i="3" s="1"/>
  <c r="F163" i="29"/>
  <c r="E163" i="3" s="1"/>
  <c r="F162" i="29"/>
  <c r="E162" i="3" s="1"/>
  <c r="F161" i="29"/>
  <c r="E161" i="3" s="1"/>
  <c r="F160" i="29"/>
  <c r="E160" i="3" s="1"/>
  <c r="F159" i="29"/>
  <c r="E159" i="3" s="1"/>
  <c r="F158" i="29"/>
  <c r="E158" i="3" s="1"/>
  <c r="F157" i="29"/>
  <c r="E157" i="3" s="1"/>
  <c r="F156" i="29"/>
  <c r="E156" i="3" s="1"/>
  <c r="F155" i="29"/>
  <c r="E155" i="3" s="1"/>
  <c r="F154" i="29"/>
  <c r="E154" i="3" s="1"/>
  <c r="F153" i="29"/>
  <c r="E153" i="3" s="1"/>
  <c r="F152" i="29"/>
  <c r="E152" i="3" s="1"/>
  <c r="F151" i="29"/>
  <c r="E151" i="3" s="1"/>
  <c r="F150" i="29"/>
  <c r="E150" i="3" s="1"/>
  <c r="F149" i="29"/>
  <c r="E149" i="3" s="1"/>
  <c r="F148" i="29"/>
  <c r="E148" i="3" s="1"/>
  <c r="F147" i="29"/>
  <c r="E147" i="3" s="1"/>
  <c r="F146" i="29"/>
  <c r="E146" i="3" s="1"/>
  <c r="F145" i="29"/>
  <c r="E145" i="3" s="1"/>
  <c r="F144" i="29"/>
  <c r="E144" i="3" s="1"/>
  <c r="F143" i="29"/>
  <c r="E143" i="3" s="1"/>
  <c r="F142" i="29"/>
  <c r="E142" i="3" s="1"/>
  <c r="F141" i="29"/>
  <c r="E141" i="3" s="1"/>
  <c r="F140" i="29"/>
  <c r="E140" i="3" s="1"/>
  <c r="F139" i="29"/>
  <c r="E139" i="3" s="1"/>
  <c r="F138" i="29"/>
  <c r="E138" i="3" s="1"/>
  <c r="F137" i="29"/>
  <c r="E137" i="3" s="1"/>
  <c r="F136" i="29"/>
  <c r="E136" i="3" s="1"/>
  <c r="F135" i="29"/>
  <c r="E135" i="3" s="1"/>
  <c r="F134" i="29"/>
  <c r="E134" i="3" s="1"/>
  <c r="F133" i="29"/>
  <c r="E133" i="3" s="1"/>
  <c r="F132" i="29"/>
  <c r="E132" i="3" s="1"/>
  <c r="F131" i="29"/>
  <c r="E131" i="3" s="1"/>
  <c r="F130" i="29"/>
  <c r="E130" i="3" s="1"/>
  <c r="F129" i="29"/>
  <c r="E129" i="3" s="1"/>
  <c r="F128" i="29"/>
  <c r="E128" i="3" s="1"/>
  <c r="F127" i="29"/>
  <c r="E127" i="3" s="1"/>
  <c r="F126" i="29"/>
  <c r="E126" i="3" s="1"/>
  <c r="F125" i="29"/>
  <c r="E125" i="3" s="1"/>
  <c r="F124" i="29"/>
  <c r="E124" i="3" s="1"/>
  <c r="F123" i="29"/>
  <c r="E123" i="3" s="1"/>
  <c r="F122" i="29"/>
  <c r="E122" i="3" s="1"/>
  <c r="F121" i="29"/>
  <c r="E121" i="3" s="1"/>
  <c r="F120" i="29"/>
  <c r="E120" i="3" s="1"/>
  <c r="F119" i="29"/>
  <c r="E119" i="3" s="1"/>
  <c r="F118" i="29"/>
  <c r="E118" i="3" s="1"/>
  <c r="F117" i="29"/>
  <c r="E117" i="3" s="1"/>
  <c r="F116" i="29"/>
  <c r="E116" i="3" s="1"/>
  <c r="F115" i="29"/>
  <c r="E115" i="3" s="1"/>
  <c r="F114" i="29"/>
  <c r="E114" i="3" s="1"/>
  <c r="F113" i="29"/>
  <c r="E113" i="3" s="1"/>
  <c r="F112" i="29"/>
  <c r="E112" i="3" s="1"/>
  <c r="F111" i="29"/>
  <c r="E111" i="3" s="1"/>
  <c r="F110" i="29"/>
  <c r="E110" i="3" s="1"/>
  <c r="F109" i="29"/>
  <c r="E109" i="3" s="1"/>
  <c r="F108" i="29"/>
  <c r="E108" i="3" s="1"/>
  <c r="F107" i="29"/>
  <c r="E107" i="3" s="1"/>
  <c r="F106" i="29"/>
  <c r="E106" i="3" s="1"/>
  <c r="F105" i="29"/>
  <c r="E105" i="3" s="1"/>
  <c r="F104" i="29"/>
  <c r="E104" i="3" s="1"/>
  <c r="F103" i="29"/>
  <c r="E103" i="3" s="1"/>
  <c r="F102" i="29"/>
  <c r="E102" i="3" s="1"/>
  <c r="F101" i="29"/>
  <c r="E101" i="3" s="1"/>
  <c r="F100" i="29"/>
  <c r="E100" i="3" s="1"/>
  <c r="F99" i="29"/>
  <c r="E99" i="3" s="1"/>
  <c r="F98" i="29"/>
  <c r="E98" i="3" s="1"/>
  <c r="F97" i="29"/>
  <c r="E97" i="3" s="1"/>
  <c r="F96" i="29"/>
  <c r="E96" i="3" s="1"/>
  <c r="F95" i="29"/>
  <c r="E95" i="3" s="1"/>
  <c r="F94" i="29"/>
  <c r="E94" i="3" s="1"/>
  <c r="F93" i="29"/>
  <c r="E93" i="3" s="1"/>
  <c r="F92" i="29"/>
  <c r="E92" i="3" s="1"/>
  <c r="F91" i="29"/>
  <c r="E91" i="3" s="1"/>
  <c r="F90" i="29"/>
  <c r="E90" i="3" s="1"/>
  <c r="F89" i="29"/>
  <c r="E89" i="3" s="1"/>
  <c r="F88" i="29"/>
  <c r="E88" i="3" s="1"/>
  <c r="F87" i="29"/>
  <c r="E87" i="3" s="1"/>
  <c r="F86" i="29"/>
  <c r="E86" i="3" s="1"/>
  <c r="F85" i="29"/>
  <c r="E85" i="3" s="1"/>
  <c r="F84" i="29"/>
  <c r="E84" i="3" s="1"/>
  <c r="F83" i="29"/>
  <c r="E83" i="3" s="1"/>
  <c r="F82" i="29"/>
  <c r="E82" i="3" s="1"/>
  <c r="F81" i="29"/>
  <c r="E81" i="3" s="1"/>
  <c r="F80" i="29"/>
  <c r="E80" i="3" s="1"/>
  <c r="F79" i="29"/>
  <c r="E79" i="3" s="1"/>
  <c r="F78" i="29"/>
  <c r="E78" i="3" s="1"/>
  <c r="F77" i="29"/>
  <c r="E77" i="3" s="1"/>
  <c r="F76" i="29"/>
  <c r="E76" i="3" s="1"/>
  <c r="F75" i="29"/>
  <c r="E75" i="3" s="1"/>
  <c r="F74" i="29"/>
  <c r="E74" i="3" s="1"/>
  <c r="F73" i="29"/>
  <c r="E73" i="3" s="1"/>
  <c r="F72" i="29"/>
  <c r="E72" i="3" s="1"/>
  <c r="F71" i="29"/>
  <c r="E71" i="3" s="1"/>
  <c r="F70" i="29"/>
  <c r="E70" i="3" s="1"/>
  <c r="F69" i="29"/>
  <c r="E69" i="3" s="1"/>
  <c r="F68" i="29"/>
  <c r="E68" i="3" s="1"/>
  <c r="F67" i="29"/>
  <c r="E67" i="3" s="1"/>
  <c r="F66" i="29"/>
  <c r="E66" i="3" s="1"/>
  <c r="F65" i="29"/>
  <c r="E65" i="3" s="1"/>
  <c r="F64" i="29"/>
  <c r="E64" i="3" s="1"/>
  <c r="F63" i="29"/>
  <c r="E63" i="3" s="1"/>
  <c r="F62" i="29"/>
  <c r="E62" i="3" s="1"/>
  <c r="F61" i="29"/>
  <c r="E61" i="3" s="1"/>
  <c r="F60" i="29"/>
  <c r="E60" i="3" s="1"/>
  <c r="F59" i="29"/>
  <c r="E59" i="3" s="1"/>
  <c r="F58" i="29"/>
  <c r="E58" i="3" s="1"/>
  <c r="F57" i="29"/>
  <c r="E57" i="3" s="1"/>
  <c r="F56" i="29"/>
  <c r="E56" i="3" s="1"/>
  <c r="F55" i="29"/>
  <c r="E55" i="3" s="1"/>
  <c r="F54" i="29"/>
  <c r="E54" i="3" s="1"/>
  <c r="F53" i="29"/>
  <c r="E53" i="3" s="1"/>
  <c r="F52" i="29"/>
  <c r="E52" i="3" s="1"/>
  <c r="F51" i="29"/>
  <c r="E51" i="3" s="1"/>
  <c r="F50" i="29"/>
  <c r="E50" i="3" s="1"/>
  <c r="F49" i="29"/>
  <c r="E49" i="3" s="1"/>
  <c r="F48" i="29"/>
  <c r="E48" i="3" s="1"/>
  <c r="F47" i="29"/>
  <c r="E47" i="3" s="1"/>
  <c r="F46" i="29"/>
  <c r="E46" i="3" s="1"/>
  <c r="F45" i="29"/>
  <c r="E45" i="3" s="1"/>
  <c r="F44" i="29"/>
  <c r="E44" i="3" s="1"/>
  <c r="F43" i="29"/>
  <c r="E43" i="3" s="1"/>
  <c r="F42" i="29"/>
  <c r="E42" i="3" s="1"/>
  <c r="F41" i="29"/>
  <c r="E41" i="3" s="1"/>
  <c r="F40" i="29"/>
  <c r="E40" i="3" s="1"/>
  <c r="F39" i="29"/>
  <c r="E39" i="3" s="1"/>
  <c r="F38" i="29"/>
  <c r="E38" i="3" s="1"/>
  <c r="F37" i="29"/>
  <c r="E37" i="3" s="1"/>
  <c r="F36" i="29"/>
  <c r="E36" i="3" s="1"/>
  <c r="F35" i="29"/>
  <c r="E35" i="3" s="1"/>
  <c r="F34" i="29"/>
  <c r="E34" i="3" s="1"/>
  <c r="F33" i="29"/>
  <c r="E33" i="3" s="1"/>
  <c r="F32" i="29"/>
  <c r="E32" i="3" s="1"/>
  <c r="F31" i="29"/>
  <c r="E31" i="3" s="1"/>
  <c r="F30" i="29"/>
  <c r="E30" i="3" s="1"/>
  <c r="F29" i="29"/>
  <c r="E29" i="3" s="1"/>
  <c r="F28" i="29"/>
  <c r="E28" i="3" s="1"/>
  <c r="F27" i="29"/>
  <c r="E27" i="3" s="1"/>
  <c r="F26" i="29"/>
  <c r="E26" i="3" s="1"/>
  <c r="F25" i="29"/>
  <c r="E25" i="3" s="1"/>
  <c r="F24" i="29"/>
  <c r="E24" i="3" s="1"/>
  <c r="F23" i="29"/>
  <c r="E23" i="3" s="1"/>
  <c r="F22" i="29"/>
  <c r="E22" i="3" s="1"/>
  <c r="F21" i="29"/>
  <c r="E21" i="3" s="1"/>
  <c r="F20" i="29"/>
  <c r="E20" i="3" s="1"/>
  <c r="F19" i="29"/>
  <c r="E19" i="3" s="1"/>
  <c r="F18" i="29"/>
  <c r="E18" i="3" s="1"/>
  <c r="F17" i="29"/>
  <c r="E17" i="3" s="1"/>
  <c r="F16" i="29"/>
  <c r="E16" i="3" s="1"/>
  <c r="F15" i="29"/>
  <c r="E15" i="3" s="1"/>
  <c r="F14" i="29"/>
  <c r="E14" i="3" s="1"/>
  <c r="F13" i="29"/>
  <c r="E13" i="3" s="1"/>
  <c r="F12" i="29"/>
  <c r="E12" i="3" s="1"/>
  <c r="F11" i="29"/>
  <c r="E11" i="3" s="1"/>
  <c r="F10" i="29"/>
  <c r="E10" i="3" s="1"/>
  <c r="F9" i="29"/>
  <c r="E9" i="3" s="1"/>
  <c r="F8" i="29"/>
  <c r="E8" i="3" s="1"/>
  <c r="F7" i="29"/>
  <c r="E7" i="3" s="1"/>
  <c r="F6" i="29"/>
  <c r="E6" i="3" s="1"/>
  <c r="F5" i="29"/>
  <c r="E5" i="3" s="1"/>
  <c r="F4" i="29"/>
  <c r="E4" i="3" s="1"/>
  <c r="F3" i="29"/>
  <c r="E3" i="3" s="1"/>
  <c r="F2" i="29"/>
  <c r="E2" i="3" s="1"/>
  <c r="C822" i="29"/>
  <c r="B822" i="3" s="1"/>
  <c r="B821" i="3"/>
  <c r="C820" i="29"/>
  <c r="B820" i="3" s="1"/>
  <c r="B819" i="3"/>
  <c r="B818" i="3"/>
  <c r="B817" i="3"/>
  <c r="C816" i="29"/>
  <c r="B816" i="3" s="1"/>
  <c r="C815" i="29"/>
  <c r="B815" i="3" s="1"/>
  <c r="C814" i="29"/>
  <c r="B814" i="3" s="1"/>
  <c r="C813" i="29"/>
  <c r="B813" i="3" s="1"/>
  <c r="C812" i="29"/>
  <c r="B812" i="3" s="1"/>
  <c r="C811" i="29"/>
  <c r="B811" i="3" s="1"/>
  <c r="C810" i="29"/>
  <c r="B810" i="3" s="1"/>
  <c r="C809" i="29"/>
  <c r="B809" i="3" s="1"/>
  <c r="C808" i="29"/>
  <c r="B808" i="3" s="1"/>
  <c r="C807" i="29"/>
  <c r="B807" i="3" s="1"/>
  <c r="C806" i="29"/>
  <c r="B806" i="3" s="1"/>
  <c r="C805" i="29"/>
  <c r="B805" i="3" s="1"/>
  <c r="C804" i="29"/>
  <c r="B804" i="3" s="1"/>
  <c r="C803" i="29"/>
  <c r="B803" i="3" s="1"/>
  <c r="C802" i="29"/>
  <c r="B802" i="3" s="1"/>
  <c r="C801" i="29"/>
  <c r="B801" i="3" s="1"/>
  <c r="C800" i="29"/>
  <c r="B800" i="3" s="1"/>
  <c r="C799" i="29"/>
  <c r="B799" i="3" s="1"/>
  <c r="C798" i="29"/>
  <c r="B798" i="3" s="1"/>
  <c r="C797" i="29"/>
  <c r="B797" i="3" s="1"/>
  <c r="C796" i="29"/>
  <c r="B796" i="3" s="1"/>
  <c r="C795" i="29"/>
  <c r="B795" i="3" s="1"/>
  <c r="C794" i="29"/>
  <c r="B794" i="3" s="1"/>
  <c r="C793" i="29"/>
  <c r="B793" i="3" s="1"/>
  <c r="C792" i="29"/>
  <c r="B792" i="3" s="1"/>
  <c r="C791" i="29"/>
  <c r="B791" i="3" s="1"/>
  <c r="C790" i="29"/>
  <c r="B790" i="3" s="1"/>
  <c r="C789" i="29"/>
  <c r="B789" i="3" s="1"/>
  <c r="C788" i="29"/>
  <c r="B788" i="3" s="1"/>
  <c r="C787" i="29"/>
  <c r="B787" i="3" s="1"/>
  <c r="C786" i="29"/>
  <c r="B786" i="3" s="1"/>
  <c r="C785" i="29"/>
  <c r="B785" i="3" s="1"/>
  <c r="C784" i="29"/>
  <c r="B784" i="3" s="1"/>
  <c r="C783" i="29"/>
  <c r="B783" i="3" s="1"/>
  <c r="C782" i="29"/>
  <c r="B782" i="3" s="1"/>
  <c r="C781" i="29"/>
  <c r="B781" i="3" s="1"/>
  <c r="C780" i="29"/>
  <c r="B780" i="3" s="1"/>
  <c r="C779" i="29"/>
  <c r="B779" i="3" s="1"/>
  <c r="C778" i="29"/>
  <c r="B778" i="3" s="1"/>
  <c r="C777" i="29"/>
  <c r="B777" i="3" s="1"/>
  <c r="C776" i="29"/>
  <c r="B776" i="3" s="1"/>
  <c r="C775" i="29"/>
  <c r="B775" i="3" s="1"/>
  <c r="C774" i="29"/>
  <c r="B774" i="3" s="1"/>
  <c r="C773" i="29"/>
  <c r="B773" i="3" s="1"/>
  <c r="C772" i="29"/>
  <c r="B772" i="3" s="1"/>
  <c r="C771" i="29"/>
  <c r="B771" i="3" s="1"/>
  <c r="C770" i="29"/>
  <c r="B770" i="3" s="1"/>
  <c r="C769" i="29"/>
  <c r="B769" i="3" s="1"/>
  <c r="C768" i="29"/>
  <c r="B768" i="3" s="1"/>
  <c r="C767" i="29"/>
  <c r="B767" i="3" s="1"/>
  <c r="C766" i="29"/>
  <c r="B766" i="3" s="1"/>
  <c r="C765" i="29"/>
  <c r="B765" i="3" s="1"/>
  <c r="C764" i="29"/>
  <c r="B764" i="3" s="1"/>
  <c r="C763" i="29"/>
  <c r="B763" i="3" s="1"/>
  <c r="C762" i="29"/>
  <c r="B762" i="3" s="1"/>
  <c r="C761" i="29"/>
  <c r="B761" i="3" s="1"/>
  <c r="C760" i="29"/>
  <c r="B760" i="3" s="1"/>
  <c r="C759" i="29"/>
  <c r="B759" i="3" s="1"/>
  <c r="C758" i="29"/>
  <c r="B758" i="3" s="1"/>
  <c r="C757" i="29"/>
  <c r="B757" i="3" s="1"/>
  <c r="C756" i="29"/>
  <c r="B756" i="3" s="1"/>
  <c r="C755" i="29"/>
  <c r="B755" i="3" s="1"/>
  <c r="C754" i="29"/>
  <c r="B754" i="3" s="1"/>
  <c r="C753" i="29"/>
  <c r="B753" i="3" s="1"/>
  <c r="C752" i="29"/>
  <c r="B752" i="3" s="1"/>
  <c r="C751" i="29"/>
  <c r="B751" i="3" s="1"/>
  <c r="C750" i="29"/>
  <c r="B750" i="3" s="1"/>
  <c r="C749" i="29"/>
  <c r="B749" i="3" s="1"/>
  <c r="C748" i="29"/>
  <c r="B748" i="3" s="1"/>
  <c r="C747" i="29"/>
  <c r="B747" i="3" s="1"/>
  <c r="C746" i="29"/>
  <c r="B746" i="3" s="1"/>
  <c r="C745" i="29"/>
  <c r="B745" i="3" s="1"/>
  <c r="C744" i="29"/>
  <c r="B744" i="3" s="1"/>
  <c r="C743" i="29"/>
  <c r="B743" i="3" s="1"/>
  <c r="C742" i="29"/>
  <c r="B742" i="3" s="1"/>
  <c r="C741" i="29"/>
  <c r="B741" i="3" s="1"/>
  <c r="C740" i="29"/>
  <c r="B740" i="3" s="1"/>
  <c r="C739" i="29"/>
  <c r="B739" i="3" s="1"/>
  <c r="C738" i="29"/>
  <c r="B738" i="3" s="1"/>
  <c r="C737" i="29"/>
  <c r="B737" i="3" s="1"/>
  <c r="C736" i="29"/>
  <c r="B736" i="3" s="1"/>
  <c r="C735" i="29"/>
  <c r="B735" i="3" s="1"/>
  <c r="C734" i="29"/>
  <c r="B734" i="3" s="1"/>
  <c r="C733" i="29"/>
  <c r="B733" i="3" s="1"/>
  <c r="C732" i="29"/>
  <c r="B732" i="3" s="1"/>
  <c r="C731" i="29"/>
  <c r="B731" i="3" s="1"/>
  <c r="C730" i="29"/>
  <c r="B730" i="3" s="1"/>
  <c r="C729" i="29"/>
  <c r="B729" i="3" s="1"/>
  <c r="C728" i="29"/>
  <c r="B728" i="3" s="1"/>
  <c r="C727" i="29"/>
  <c r="B727" i="3" s="1"/>
  <c r="C726" i="29"/>
  <c r="B726" i="3" s="1"/>
  <c r="C725" i="29"/>
  <c r="B725" i="3" s="1"/>
  <c r="C724" i="29"/>
  <c r="B724" i="3" s="1"/>
  <c r="C723" i="29"/>
  <c r="B723" i="3" s="1"/>
  <c r="C722" i="29"/>
  <c r="B722" i="3" s="1"/>
  <c r="C721" i="29"/>
  <c r="B721" i="3" s="1"/>
  <c r="C720" i="29"/>
  <c r="B720" i="3" s="1"/>
  <c r="C719" i="29"/>
  <c r="B719" i="3" s="1"/>
  <c r="C718" i="29"/>
  <c r="B718" i="3" s="1"/>
  <c r="C717" i="29"/>
  <c r="B717" i="3" s="1"/>
  <c r="C716" i="29"/>
  <c r="B716" i="3" s="1"/>
  <c r="C715" i="29"/>
  <c r="B715" i="3" s="1"/>
  <c r="C714" i="29"/>
  <c r="B714" i="3" s="1"/>
  <c r="C713" i="29"/>
  <c r="B713" i="3" s="1"/>
  <c r="C712" i="29"/>
  <c r="B712" i="3" s="1"/>
  <c r="C711" i="29"/>
  <c r="B711" i="3" s="1"/>
  <c r="C710" i="29"/>
  <c r="B710" i="3" s="1"/>
  <c r="C709" i="29"/>
  <c r="B709" i="3" s="1"/>
  <c r="C708" i="29"/>
  <c r="B708" i="3" s="1"/>
  <c r="C707" i="29"/>
  <c r="B707" i="3" s="1"/>
  <c r="C706" i="29"/>
  <c r="B706" i="3" s="1"/>
  <c r="C705" i="29"/>
  <c r="B705" i="3" s="1"/>
  <c r="C704" i="29"/>
  <c r="B704" i="3" s="1"/>
  <c r="C703" i="29"/>
  <c r="B703" i="3" s="1"/>
  <c r="C702" i="29"/>
  <c r="B702" i="3" s="1"/>
  <c r="C701" i="29"/>
  <c r="B701" i="3" s="1"/>
  <c r="C700" i="29"/>
  <c r="B700" i="3" s="1"/>
  <c r="C699" i="29"/>
  <c r="B699" i="3" s="1"/>
  <c r="C698" i="29"/>
  <c r="B698" i="3" s="1"/>
  <c r="C697" i="29"/>
  <c r="B697" i="3" s="1"/>
  <c r="C696" i="29"/>
  <c r="B696" i="3" s="1"/>
  <c r="C695" i="29"/>
  <c r="B695" i="3" s="1"/>
  <c r="C694" i="29"/>
  <c r="B694" i="3" s="1"/>
  <c r="C693" i="29"/>
  <c r="B693" i="3" s="1"/>
  <c r="C692" i="29"/>
  <c r="B692" i="3" s="1"/>
  <c r="C691" i="29"/>
  <c r="B691" i="3" s="1"/>
  <c r="C690" i="29"/>
  <c r="B690" i="3" s="1"/>
  <c r="C689" i="29"/>
  <c r="B689" i="3" s="1"/>
  <c r="C688" i="29"/>
  <c r="B688" i="3" s="1"/>
  <c r="C687" i="29"/>
  <c r="B687" i="3" s="1"/>
  <c r="C686" i="29"/>
  <c r="B686" i="3" s="1"/>
  <c r="C685" i="29"/>
  <c r="B685" i="3" s="1"/>
  <c r="C684" i="29"/>
  <c r="B684" i="3" s="1"/>
  <c r="C683" i="29"/>
  <c r="B683" i="3" s="1"/>
  <c r="C682" i="29"/>
  <c r="B682" i="3" s="1"/>
  <c r="C681" i="29"/>
  <c r="B681" i="3" s="1"/>
  <c r="C680" i="29"/>
  <c r="B680" i="3" s="1"/>
  <c r="C679" i="29"/>
  <c r="B679" i="3" s="1"/>
  <c r="C678" i="29"/>
  <c r="B678" i="3" s="1"/>
  <c r="C677" i="29"/>
  <c r="B677" i="3" s="1"/>
  <c r="C676" i="29"/>
  <c r="B676" i="3" s="1"/>
  <c r="C675" i="29"/>
  <c r="B675" i="3" s="1"/>
  <c r="C674" i="29"/>
  <c r="B674" i="3" s="1"/>
  <c r="C673" i="29"/>
  <c r="B673" i="3" s="1"/>
  <c r="C672" i="29"/>
  <c r="B672" i="3" s="1"/>
  <c r="C671" i="29"/>
  <c r="B671" i="3" s="1"/>
  <c r="C670" i="29"/>
  <c r="B670" i="3" s="1"/>
  <c r="C669" i="29"/>
  <c r="B669" i="3" s="1"/>
  <c r="C668" i="29"/>
  <c r="B668" i="3" s="1"/>
  <c r="C667" i="29"/>
  <c r="B667" i="3" s="1"/>
  <c r="C666" i="29"/>
  <c r="B666" i="3" s="1"/>
  <c r="C665" i="29"/>
  <c r="B665" i="3" s="1"/>
  <c r="C664" i="29"/>
  <c r="B664" i="3" s="1"/>
  <c r="C663" i="29"/>
  <c r="B663" i="3" s="1"/>
  <c r="C662" i="29"/>
  <c r="B662" i="3" s="1"/>
  <c r="C661" i="29"/>
  <c r="B661" i="3" s="1"/>
  <c r="C660" i="29"/>
  <c r="B660" i="3" s="1"/>
  <c r="C659" i="29"/>
  <c r="B659" i="3" s="1"/>
  <c r="C658" i="29"/>
  <c r="B658" i="3" s="1"/>
  <c r="C657" i="29"/>
  <c r="B657" i="3" s="1"/>
  <c r="C656" i="29"/>
  <c r="B656" i="3" s="1"/>
  <c r="C655" i="29"/>
  <c r="B655" i="3" s="1"/>
  <c r="C654" i="29"/>
  <c r="B654" i="3" s="1"/>
  <c r="C653" i="29"/>
  <c r="B653" i="3" s="1"/>
  <c r="C652" i="29"/>
  <c r="B652" i="3" s="1"/>
  <c r="C651" i="29"/>
  <c r="B651" i="3" s="1"/>
  <c r="C650" i="29"/>
  <c r="B650" i="3" s="1"/>
  <c r="C649" i="29"/>
  <c r="B649" i="3" s="1"/>
  <c r="C648" i="29"/>
  <c r="B648" i="3" s="1"/>
  <c r="C647" i="29"/>
  <c r="B647" i="3" s="1"/>
  <c r="C646" i="29"/>
  <c r="B646" i="3" s="1"/>
  <c r="C645" i="29"/>
  <c r="B645" i="3" s="1"/>
  <c r="C644" i="29"/>
  <c r="B644" i="3" s="1"/>
  <c r="C643" i="29"/>
  <c r="B643" i="3" s="1"/>
  <c r="C642" i="29"/>
  <c r="B642" i="3" s="1"/>
  <c r="C641" i="29"/>
  <c r="B641" i="3" s="1"/>
  <c r="C640" i="29"/>
  <c r="B640" i="3" s="1"/>
  <c r="C639" i="29"/>
  <c r="B639" i="3" s="1"/>
  <c r="C638" i="29"/>
  <c r="B638" i="3" s="1"/>
  <c r="C637" i="29"/>
  <c r="B637" i="3" s="1"/>
  <c r="C636" i="29"/>
  <c r="B636" i="3" s="1"/>
  <c r="C635" i="29"/>
  <c r="B635" i="3" s="1"/>
  <c r="C634" i="29"/>
  <c r="B634" i="3" s="1"/>
  <c r="C633" i="29"/>
  <c r="B633" i="3" s="1"/>
  <c r="C632" i="29"/>
  <c r="B632" i="3" s="1"/>
  <c r="C631" i="29"/>
  <c r="B631" i="3" s="1"/>
  <c r="C630" i="29"/>
  <c r="B630" i="3" s="1"/>
  <c r="C629" i="29"/>
  <c r="B629" i="3" s="1"/>
  <c r="C628" i="29"/>
  <c r="B628" i="3" s="1"/>
  <c r="C627" i="29"/>
  <c r="B627" i="3" s="1"/>
  <c r="C626" i="29"/>
  <c r="B626" i="3" s="1"/>
  <c r="C625" i="29"/>
  <c r="B625" i="3" s="1"/>
  <c r="C624" i="29"/>
  <c r="B624" i="3" s="1"/>
  <c r="C623" i="29"/>
  <c r="B623" i="3" s="1"/>
  <c r="C622" i="29"/>
  <c r="B622" i="3" s="1"/>
  <c r="C621" i="29"/>
  <c r="B621" i="3" s="1"/>
  <c r="C620" i="29"/>
  <c r="B620" i="3" s="1"/>
  <c r="C619" i="29"/>
  <c r="B619" i="3" s="1"/>
  <c r="C618" i="29"/>
  <c r="B618" i="3" s="1"/>
  <c r="C617" i="29"/>
  <c r="B617" i="3" s="1"/>
  <c r="C616" i="29"/>
  <c r="B616" i="3" s="1"/>
  <c r="C615" i="29"/>
  <c r="B615" i="3" s="1"/>
  <c r="C614" i="29"/>
  <c r="B614" i="3" s="1"/>
  <c r="C613" i="29"/>
  <c r="B613" i="3" s="1"/>
  <c r="C612" i="29"/>
  <c r="B612" i="3" s="1"/>
  <c r="C611" i="29"/>
  <c r="B611" i="3" s="1"/>
  <c r="C610" i="29"/>
  <c r="B610" i="3" s="1"/>
  <c r="C609" i="29"/>
  <c r="B609" i="3" s="1"/>
  <c r="C608" i="29"/>
  <c r="B608" i="3" s="1"/>
  <c r="C607" i="29"/>
  <c r="B607" i="3" s="1"/>
  <c r="C606" i="29"/>
  <c r="B606" i="3" s="1"/>
  <c r="C605" i="29"/>
  <c r="B605" i="3" s="1"/>
  <c r="C604" i="29"/>
  <c r="B604" i="3" s="1"/>
  <c r="C603" i="29"/>
  <c r="B603" i="3" s="1"/>
  <c r="C602" i="29"/>
  <c r="B602" i="3" s="1"/>
  <c r="C601" i="29"/>
  <c r="B601" i="3" s="1"/>
  <c r="C600" i="29"/>
  <c r="B600" i="3" s="1"/>
  <c r="C599" i="29"/>
  <c r="B599" i="3" s="1"/>
  <c r="C598" i="29"/>
  <c r="B598" i="3" s="1"/>
  <c r="C597" i="29"/>
  <c r="B597" i="3" s="1"/>
  <c r="C596" i="29"/>
  <c r="B596" i="3" s="1"/>
  <c r="C595" i="29"/>
  <c r="B595" i="3" s="1"/>
  <c r="C594" i="29"/>
  <c r="B594" i="3" s="1"/>
  <c r="C593" i="29"/>
  <c r="B593" i="3" s="1"/>
  <c r="C592" i="29"/>
  <c r="B592" i="3" s="1"/>
  <c r="C591" i="29"/>
  <c r="B591" i="3" s="1"/>
  <c r="C590" i="29"/>
  <c r="B590" i="3" s="1"/>
  <c r="C589" i="29"/>
  <c r="B589" i="3" s="1"/>
  <c r="C588" i="29"/>
  <c r="B588" i="3" s="1"/>
  <c r="C587" i="29"/>
  <c r="B587" i="3" s="1"/>
  <c r="C586" i="29"/>
  <c r="B586" i="3" s="1"/>
  <c r="C585" i="29"/>
  <c r="B585" i="3" s="1"/>
  <c r="C584" i="29"/>
  <c r="B584" i="3" s="1"/>
  <c r="C583" i="29"/>
  <c r="B583" i="3" s="1"/>
  <c r="C582" i="29"/>
  <c r="B582" i="3" s="1"/>
  <c r="C581" i="29"/>
  <c r="B581" i="3" s="1"/>
  <c r="C580" i="29"/>
  <c r="B580" i="3" s="1"/>
  <c r="C579" i="29"/>
  <c r="B579" i="3" s="1"/>
  <c r="C578" i="29"/>
  <c r="B578" i="3" s="1"/>
  <c r="C577" i="29"/>
  <c r="B577" i="3" s="1"/>
  <c r="C576" i="29"/>
  <c r="B576" i="3" s="1"/>
  <c r="C575" i="29"/>
  <c r="B575" i="3" s="1"/>
  <c r="C574" i="29"/>
  <c r="B574" i="3" s="1"/>
  <c r="C573" i="29"/>
  <c r="B573" i="3" s="1"/>
  <c r="C572" i="29"/>
  <c r="B572" i="3" s="1"/>
  <c r="C571" i="29"/>
  <c r="B571" i="3" s="1"/>
  <c r="C570" i="29"/>
  <c r="B570" i="3" s="1"/>
  <c r="C569" i="29"/>
  <c r="B569" i="3" s="1"/>
  <c r="C568" i="29"/>
  <c r="B568" i="3" s="1"/>
  <c r="C567" i="29"/>
  <c r="B567" i="3" s="1"/>
  <c r="C566" i="29"/>
  <c r="B566" i="3" s="1"/>
  <c r="C565" i="29"/>
  <c r="B565" i="3" s="1"/>
  <c r="C564" i="29"/>
  <c r="B564" i="3" s="1"/>
  <c r="C563" i="29"/>
  <c r="B563" i="3" s="1"/>
  <c r="C562" i="29"/>
  <c r="B562" i="3" s="1"/>
  <c r="C561" i="29"/>
  <c r="B561" i="3" s="1"/>
  <c r="C560" i="29"/>
  <c r="B560" i="3" s="1"/>
  <c r="C559" i="29"/>
  <c r="B559" i="3" s="1"/>
  <c r="C558" i="29"/>
  <c r="B558" i="3" s="1"/>
  <c r="C557" i="29"/>
  <c r="B557" i="3" s="1"/>
  <c r="C556" i="29"/>
  <c r="B556" i="3" s="1"/>
  <c r="C555" i="29"/>
  <c r="B555" i="3" s="1"/>
  <c r="C554" i="29"/>
  <c r="B554" i="3" s="1"/>
  <c r="C553" i="29"/>
  <c r="B553" i="3" s="1"/>
  <c r="C552" i="29"/>
  <c r="B552" i="3" s="1"/>
  <c r="C551" i="29"/>
  <c r="B551" i="3" s="1"/>
  <c r="C550" i="29"/>
  <c r="B550" i="3" s="1"/>
  <c r="C549" i="29"/>
  <c r="B549" i="3" s="1"/>
  <c r="C548" i="29"/>
  <c r="B548" i="3" s="1"/>
  <c r="C547" i="29"/>
  <c r="B547" i="3" s="1"/>
  <c r="C546" i="29"/>
  <c r="B546" i="3" s="1"/>
  <c r="C545" i="29"/>
  <c r="B545" i="3" s="1"/>
  <c r="C544" i="29"/>
  <c r="B544" i="3" s="1"/>
  <c r="C543" i="29"/>
  <c r="B543" i="3" s="1"/>
  <c r="C542" i="29"/>
  <c r="B542" i="3" s="1"/>
  <c r="C541" i="29"/>
  <c r="B541" i="3" s="1"/>
  <c r="C540" i="29"/>
  <c r="B540" i="3" s="1"/>
  <c r="C539" i="29"/>
  <c r="B539" i="3" s="1"/>
  <c r="C538" i="29"/>
  <c r="B538" i="3" s="1"/>
  <c r="C537" i="29"/>
  <c r="B537" i="3" s="1"/>
  <c r="C536" i="29"/>
  <c r="B536" i="3" s="1"/>
  <c r="C535" i="29"/>
  <c r="B535" i="3" s="1"/>
  <c r="C534" i="29"/>
  <c r="B534" i="3" s="1"/>
  <c r="C533" i="29"/>
  <c r="B533" i="3" s="1"/>
  <c r="C532" i="29"/>
  <c r="B532" i="3" s="1"/>
  <c r="C531" i="29"/>
  <c r="B531" i="3" s="1"/>
  <c r="C530" i="29"/>
  <c r="B530" i="3" s="1"/>
  <c r="C529" i="29"/>
  <c r="B529" i="3" s="1"/>
  <c r="C528" i="29"/>
  <c r="B528" i="3" s="1"/>
  <c r="C527" i="29"/>
  <c r="B527" i="3" s="1"/>
  <c r="C526" i="29"/>
  <c r="B526" i="3" s="1"/>
  <c r="C525" i="29"/>
  <c r="B525" i="3" s="1"/>
  <c r="C524" i="29"/>
  <c r="B524" i="3" s="1"/>
  <c r="C523" i="29"/>
  <c r="B523" i="3" s="1"/>
  <c r="C522" i="29"/>
  <c r="B522" i="3" s="1"/>
  <c r="C521" i="29"/>
  <c r="B521" i="3" s="1"/>
  <c r="C520" i="29"/>
  <c r="B520" i="3" s="1"/>
  <c r="C519" i="29"/>
  <c r="B519" i="3" s="1"/>
  <c r="C518" i="29"/>
  <c r="B518" i="3" s="1"/>
  <c r="C517" i="29"/>
  <c r="B517" i="3" s="1"/>
  <c r="C516" i="29"/>
  <c r="B516" i="3" s="1"/>
  <c r="C515" i="29"/>
  <c r="B515" i="3" s="1"/>
  <c r="C514" i="29"/>
  <c r="B514" i="3" s="1"/>
  <c r="C513" i="29"/>
  <c r="B513" i="3" s="1"/>
  <c r="C512" i="29"/>
  <c r="B512" i="3" s="1"/>
  <c r="C511" i="29"/>
  <c r="B511" i="3" s="1"/>
  <c r="C510" i="29"/>
  <c r="B510" i="3" s="1"/>
  <c r="C509" i="29"/>
  <c r="B509" i="3" s="1"/>
  <c r="C508" i="29"/>
  <c r="B508" i="3" s="1"/>
  <c r="C507" i="29"/>
  <c r="B507" i="3" s="1"/>
  <c r="C506" i="29"/>
  <c r="B506" i="3" s="1"/>
  <c r="C505" i="29"/>
  <c r="B505" i="3" s="1"/>
  <c r="C504" i="29"/>
  <c r="B504" i="3" s="1"/>
  <c r="C503" i="29"/>
  <c r="B503" i="3" s="1"/>
  <c r="C502" i="29"/>
  <c r="B502" i="3" s="1"/>
  <c r="C501" i="29"/>
  <c r="B501" i="3" s="1"/>
  <c r="C500" i="29"/>
  <c r="B500" i="3" s="1"/>
  <c r="C499" i="29"/>
  <c r="B499" i="3" s="1"/>
  <c r="C498" i="29"/>
  <c r="B498" i="3" s="1"/>
  <c r="C497" i="29"/>
  <c r="B497" i="3" s="1"/>
  <c r="C496" i="29"/>
  <c r="B496" i="3" s="1"/>
  <c r="C495" i="29"/>
  <c r="B495" i="3" s="1"/>
  <c r="C494" i="29"/>
  <c r="B494" i="3" s="1"/>
  <c r="C493" i="29"/>
  <c r="B493" i="3" s="1"/>
  <c r="C492" i="29"/>
  <c r="B492" i="3" s="1"/>
  <c r="C491" i="29"/>
  <c r="B491" i="3" s="1"/>
  <c r="C490" i="29"/>
  <c r="B490" i="3" s="1"/>
  <c r="C489" i="29"/>
  <c r="B489" i="3" s="1"/>
  <c r="C488" i="29"/>
  <c r="B488" i="3" s="1"/>
  <c r="C487" i="29"/>
  <c r="B487" i="3" s="1"/>
  <c r="C486" i="29"/>
  <c r="B486" i="3" s="1"/>
  <c r="C485" i="29"/>
  <c r="B485" i="3" s="1"/>
  <c r="C484" i="29"/>
  <c r="B484" i="3" s="1"/>
  <c r="C483" i="29"/>
  <c r="B483" i="3" s="1"/>
  <c r="C482" i="29"/>
  <c r="B482" i="3" s="1"/>
  <c r="C481" i="29"/>
  <c r="B481" i="3" s="1"/>
  <c r="C480" i="29"/>
  <c r="B480" i="3" s="1"/>
  <c r="C479" i="29"/>
  <c r="B479" i="3" s="1"/>
  <c r="C478" i="29"/>
  <c r="B478" i="3" s="1"/>
  <c r="C477" i="29"/>
  <c r="B477" i="3" s="1"/>
  <c r="C476" i="29"/>
  <c r="B476" i="3" s="1"/>
  <c r="C475" i="29"/>
  <c r="B475" i="3" s="1"/>
  <c r="C474" i="29"/>
  <c r="B474" i="3" s="1"/>
  <c r="C473" i="29"/>
  <c r="B473" i="3" s="1"/>
  <c r="C472" i="29"/>
  <c r="B472" i="3" s="1"/>
  <c r="C471" i="29"/>
  <c r="B471" i="3" s="1"/>
  <c r="C470" i="29"/>
  <c r="B470" i="3" s="1"/>
  <c r="C469" i="29"/>
  <c r="B469" i="3" s="1"/>
  <c r="C468" i="29"/>
  <c r="B468" i="3" s="1"/>
  <c r="C467" i="29"/>
  <c r="B467" i="3" s="1"/>
  <c r="C466" i="29"/>
  <c r="B466" i="3" s="1"/>
  <c r="C465" i="29"/>
  <c r="B465" i="3" s="1"/>
  <c r="C464" i="29"/>
  <c r="B464" i="3" s="1"/>
  <c r="C463" i="29"/>
  <c r="B463" i="3" s="1"/>
  <c r="C462" i="29"/>
  <c r="B462" i="3" s="1"/>
  <c r="C461" i="29"/>
  <c r="B461" i="3" s="1"/>
  <c r="C460" i="29"/>
  <c r="B460" i="3" s="1"/>
  <c r="C459" i="29"/>
  <c r="B459" i="3" s="1"/>
  <c r="C458" i="29"/>
  <c r="B458" i="3" s="1"/>
  <c r="C457" i="29"/>
  <c r="B457" i="3" s="1"/>
  <c r="C456" i="29"/>
  <c r="B456" i="3" s="1"/>
  <c r="C455" i="29"/>
  <c r="B455" i="3" s="1"/>
  <c r="C454" i="29"/>
  <c r="B454" i="3" s="1"/>
  <c r="C453" i="29"/>
  <c r="B453" i="3" s="1"/>
  <c r="C452" i="29"/>
  <c r="B452" i="3" s="1"/>
  <c r="C451" i="29"/>
  <c r="B451" i="3" s="1"/>
  <c r="C450" i="29"/>
  <c r="B450" i="3" s="1"/>
  <c r="C449" i="29"/>
  <c r="B449" i="3" s="1"/>
  <c r="C448" i="29"/>
  <c r="B448" i="3" s="1"/>
  <c r="C447" i="29"/>
  <c r="B447" i="3" s="1"/>
  <c r="C446" i="29"/>
  <c r="B446" i="3" s="1"/>
  <c r="C445" i="29"/>
  <c r="B445" i="3" s="1"/>
  <c r="C444" i="29"/>
  <c r="B444" i="3" s="1"/>
  <c r="C443" i="29"/>
  <c r="B443" i="3" s="1"/>
  <c r="C442" i="29"/>
  <c r="B442" i="3" s="1"/>
  <c r="C441" i="29"/>
  <c r="B441" i="3" s="1"/>
  <c r="C440" i="29"/>
  <c r="B440" i="3" s="1"/>
  <c r="C439" i="29"/>
  <c r="B439" i="3" s="1"/>
  <c r="C438" i="29"/>
  <c r="B438" i="3" s="1"/>
  <c r="C437" i="29"/>
  <c r="B437" i="3" s="1"/>
  <c r="C436" i="29"/>
  <c r="B436" i="3" s="1"/>
  <c r="C435" i="29"/>
  <c r="B435" i="3" s="1"/>
  <c r="C434" i="29"/>
  <c r="B434" i="3" s="1"/>
  <c r="C433" i="29"/>
  <c r="B433" i="3" s="1"/>
  <c r="C432" i="29"/>
  <c r="B432" i="3" s="1"/>
  <c r="C431" i="29"/>
  <c r="B431" i="3" s="1"/>
  <c r="C430" i="29"/>
  <c r="B430" i="3" s="1"/>
  <c r="C429" i="29"/>
  <c r="B429" i="3" s="1"/>
  <c r="C428" i="29"/>
  <c r="B428" i="3" s="1"/>
  <c r="C427" i="29"/>
  <c r="B427" i="3" s="1"/>
  <c r="C426" i="29"/>
  <c r="B426" i="3" s="1"/>
  <c r="C425" i="29"/>
  <c r="B425" i="3" s="1"/>
  <c r="C424" i="29"/>
  <c r="B424" i="3" s="1"/>
  <c r="C423" i="29"/>
  <c r="B423" i="3" s="1"/>
  <c r="C422" i="29"/>
  <c r="B422" i="3" s="1"/>
  <c r="C421" i="29"/>
  <c r="B421" i="3" s="1"/>
  <c r="C420" i="29"/>
  <c r="B420" i="3" s="1"/>
  <c r="C419" i="29"/>
  <c r="B419" i="3" s="1"/>
  <c r="C418" i="29"/>
  <c r="B418" i="3" s="1"/>
  <c r="C417" i="29"/>
  <c r="B417" i="3" s="1"/>
  <c r="C416" i="29"/>
  <c r="B416" i="3" s="1"/>
  <c r="C415" i="29"/>
  <c r="B415" i="3" s="1"/>
  <c r="C414" i="29"/>
  <c r="B414" i="3" s="1"/>
  <c r="C413" i="29"/>
  <c r="B413" i="3" s="1"/>
  <c r="C412" i="29"/>
  <c r="B412" i="3" s="1"/>
  <c r="C411" i="29"/>
  <c r="B411" i="3" s="1"/>
  <c r="C410" i="29"/>
  <c r="B410" i="3" s="1"/>
  <c r="C409" i="29"/>
  <c r="B409" i="3" s="1"/>
  <c r="C408" i="29"/>
  <c r="B408" i="3" s="1"/>
  <c r="C407" i="29"/>
  <c r="B407" i="3" s="1"/>
  <c r="C406" i="29"/>
  <c r="B406" i="3" s="1"/>
  <c r="C405" i="29"/>
  <c r="B405" i="3" s="1"/>
  <c r="C404" i="29"/>
  <c r="B404" i="3" s="1"/>
  <c r="C403" i="29"/>
  <c r="B403" i="3" s="1"/>
  <c r="C402" i="29"/>
  <c r="B402" i="3" s="1"/>
  <c r="C401" i="29"/>
  <c r="B401" i="3" s="1"/>
  <c r="C400" i="29"/>
  <c r="B400" i="3" s="1"/>
  <c r="C399" i="29"/>
  <c r="B399" i="3" s="1"/>
  <c r="C398" i="29"/>
  <c r="B398" i="3" s="1"/>
  <c r="C397" i="29"/>
  <c r="B397" i="3" s="1"/>
  <c r="C396" i="29"/>
  <c r="B396" i="3" s="1"/>
  <c r="C395" i="29"/>
  <c r="B395" i="3" s="1"/>
  <c r="C394" i="29"/>
  <c r="B394" i="3" s="1"/>
  <c r="C393" i="29"/>
  <c r="B393" i="3" s="1"/>
  <c r="C392" i="29"/>
  <c r="B392" i="3" s="1"/>
  <c r="C391" i="29"/>
  <c r="B391" i="3" s="1"/>
  <c r="C390" i="29"/>
  <c r="B390" i="3" s="1"/>
  <c r="C389" i="29"/>
  <c r="B389" i="3" s="1"/>
  <c r="C388" i="29"/>
  <c r="B388" i="3" s="1"/>
  <c r="C387" i="29"/>
  <c r="B387" i="3" s="1"/>
  <c r="C386" i="29"/>
  <c r="B386" i="3" s="1"/>
  <c r="C385" i="29"/>
  <c r="B385" i="3" s="1"/>
  <c r="C384" i="29"/>
  <c r="B384" i="3" s="1"/>
  <c r="C383" i="29"/>
  <c r="B383" i="3" s="1"/>
  <c r="C382" i="29"/>
  <c r="B382" i="3" s="1"/>
  <c r="C381" i="29"/>
  <c r="B381" i="3" s="1"/>
  <c r="C380" i="29"/>
  <c r="B380" i="3" s="1"/>
  <c r="C379" i="29"/>
  <c r="B379" i="3" s="1"/>
  <c r="C378" i="29"/>
  <c r="B378" i="3" s="1"/>
  <c r="C377" i="29"/>
  <c r="B377" i="3" s="1"/>
  <c r="C376" i="29"/>
  <c r="B376" i="3" s="1"/>
  <c r="C375" i="29"/>
  <c r="B375" i="3" s="1"/>
  <c r="C374" i="29"/>
  <c r="B374" i="3" s="1"/>
  <c r="C373" i="29"/>
  <c r="B373" i="3" s="1"/>
  <c r="C372" i="29"/>
  <c r="B372" i="3" s="1"/>
  <c r="C371" i="29"/>
  <c r="B371" i="3" s="1"/>
  <c r="C370" i="29"/>
  <c r="B370" i="3" s="1"/>
  <c r="C369" i="29"/>
  <c r="B369" i="3" s="1"/>
  <c r="C368" i="29"/>
  <c r="B368" i="3" s="1"/>
  <c r="C367" i="29"/>
  <c r="B367" i="3" s="1"/>
  <c r="C366" i="29"/>
  <c r="B366" i="3" s="1"/>
  <c r="C365" i="29"/>
  <c r="B365" i="3" s="1"/>
  <c r="C364" i="29"/>
  <c r="B364" i="3" s="1"/>
  <c r="C363" i="29"/>
  <c r="B363" i="3" s="1"/>
  <c r="C362" i="29"/>
  <c r="B362" i="3" s="1"/>
  <c r="C361" i="29"/>
  <c r="B361" i="3" s="1"/>
  <c r="C360" i="29"/>
  <c r="B360" i="3" s="1"/>
  <c r="C359" i="29"/>
  <c r="B359" i="3" s="1"/>
  <c r="C358" i="29"/>
  <c r="B358" i="3" s="1"/>
  <c r="C357" i="29"/>
  <c r="B357" i="3" s="1"/>
  <c r="C356" i="29"/>
  <c r="B356" i="3" s="1"/>
  <c r="C355" i="29"/>
  <c r="B355" i="3" s="1"/>
  <c r="C354" i="29"/>
  <c r="B354" i="3" s="1"/>
  <c r="C353" i="29"/>
  <c r="B353" i="3" s="1"/>
  <c r="C352" i="29"/>
  <c r="B352" i="3" s="1"/>
  <c r="C351" i="29"/>
  <c r="B351" i="3" s="1"/>
  <c r="C350" i="29"/>
  <c r="B350" i="3" s="1"/>
  <c r="C349" i="29"/>
  <c r="B349" i="3" s="1"/>
  <c r="C348" i="29"/>
  <c r="B348" i="3" s="1"/>
  <c r="C347" i="29"/>
  <c r="B347" i="3" s="1"/>
  <c r="C346" i="29"/>
  <c r="B346" i="3" s="1"/>
  <c r="C345" i="29"/>
  <c r="B345" i="3" s="1"/>
  <c r="C344" i="29"/>
  <c r="B344" i="3" s="1"/>
  <c r="C343" i="29"/>
  <c r="B343" i="3" s="1"/>
  <c r="C342" i="29"/>
  <c r="B342" i="3" s="1"/>
  <c r="C341" i="29"/>
  <c r="B341" i="3" s="1"/>
  <c r="C340" i="29"/>
  <c r="B340" i="3" s="1"/>
  <c r="C339" i="29"/>
  <c r="B339" i="3" s="1"/>
  <c r="C338" i="29"/>
  <c r="B338" i="3" s="1"/>
  <c r="C337" i="29"/>
  <c r="B337" i="3" s="1"/>
  <c r="C336" i="29"/>
  <c r="B336" i="3" s="1"/>
  <c r="C335" i="29"/>
  <c r="B335" i="3" s="1"/>
  <c r="C334" i="29"/>
  <c r="B334" i="3" s="1"/>
  <c r="C333" i="29"/>
  <c r="B333" i="3" s="1"/>
  <c r="C332" i="29"/>
  <c r="B332" i="3" s="1"/>
  <c r="C331" i="29"/>
  <c r="B331" i="3" s="1"/>
  <c r="C330" i="29"/>
  <c r="B330" i="3" s="1"/>
  <c r="C329" i="29"/>
  <c r="B329" i="3" s="1"/>
  <c r="C328" i="29"/>
  <c r="B328" i="3" s="1"/>
  <c r="C327" i="29"/>
  <c r="B327" i="3" s="1"/>
  <c r="C326" i="29"/>
  <c r="B326" i="3" s="1"/>
  <c r="C325" i="29"/>
  <c r="B325" i="3" s="1"/>
  <c r="C324" i="29"/>
  <c r="B324" i="3" s="1"/>
  <c r="C323" i="29"/>
  <c r="B323" i="3" s="1"/>
  <c r="C322" i="29"/>
  <c r="B322" i="3" s="1"/>
  <c r="C321" i="29"/>
  <c r="B321" i="3" s="1"/>
  <c r="C320" i="29"/>
  <c r="B320" i="3" s="1"/>
  <c r="C319" i="29"/>
  <c r="B319" i="3" s="1"/>
  <c r="C318" i="29"/>
  <c r="B318" i="3" s="1"/>
  <c r="C317" i="29"/>
  <c r="B317" i="3" s="1"/>
  <c r="C316" i="29"/>
  <c r="B316" i="3" s="1"/>
  <c r="C315" i="29"/>
  <c r="B315" i="3" s="1"/>
  <c r="C314" i="29"/>
  <c r="B314" i="3" s="1"/>
  <c r="C313" i="29"/>
  <c r="B313" i="3" s="1"/>
  <c r="C312" i="29"/>
  <c r="B312" i="3" s="1"/>
  <c r="C311" i="29"/>
  <c r="B311" i="3" s="1"/>
  <c r="C310" i="29"/>
  <c r="B310" i="3" s="1"/>
  <c r="C309" i="29"/>
  <c r="B309" i="3" s="1"/>
  <c r="C308" i="29"/>
  <c r="B308" i="3" s="1"/>
  <c r="C307" i="29"/>
  <c r="B307" i="3" s="1"/>
  <c r="C306" i="29"/>
  <c r="B306" i="3" s="1"/>
  <c r="C305" i="29"/>
  <c r="B305" i="3" s="1"/>
  <c r="C304" i="29"/>
  <c r="B304" i="3" s="1"/>
  <c r="C303" i="29"/>
  <c r="B303" i="3" s="1"/>
  <c r="C302" i="29"/>
  <c r="B302" i="3" s="1"/>
  <c r="C301" i="29"/>
  <c r="B301" i="3" s="1"/>
  <c r="C300" i="29"/>
  <c r="B300" i="3" s="1"/>
  <c r="C299" i="29"/>
  <c r="B299" i="3" s="1"/>
  <c r="C298" i="29"/>
  <c r="B298" i="3" s="1"/>
  <c r="C297" i="29"/>
  <c r="B297" i="3" s="1"/>
  <c r="C296" i="29"/>
  <c r="B296" i="3" s="1"/>
  <c r="C295" i="29"/>
  <c r="B295" i="3" s="1"/>
  <c r="C294" i="29"/>
  <c r="B294" i="3" s="1"/>
  <c r="C293" i="29"/>
  <c r="B293" i="3" s="1"/>
  <c r="C292" i="29"/>
  <c r="B292" i="3" s="1"/>
  <c r="C291" i="29"/>
  <c r="B291" i="3" s="1"/>
  <c r="C290" i="29"/>
  <c r="B290" i="3" s="1"/>
  <c r="C289" i="29"/>
  <c r="B289" i="3" s="1"/>
  <c r="C288" i="29"/>
  <c r="B288" i="3" s="1"/>
  <c r="C287" i="29"/>
  <c r="B287" i="3" s="1"/>
  <c r="C286" i="29"/>
  <c r="B286" i="3" s="1"/>
  <c r="C285" i="29"/>
  <c r="B285" i="3" s="1"/>
  <c r="C284" i="29"/>
  <c r="B284" i="3" s="1"/>
  <c r="C283" i="29"/>
  <c r="B283" i="3" s="1"/>
  <c r="C282" i="29"/>
  <c r="B282" i="3" s="1"/>
  <c r="C281" i="29"/>
  <c r="B281" i="3" s="1"/>
  <c r="C280" i="29"/>
  <c r="B280" i="3" s="1"/>
  <c r="C279" i="29"/>
  <c r="B279" i="3" s="1"/>
  <c r="C278" i="29"/>
  <c r="B278" i="3" s="1"/>
  <c r="C277" i="29"/>
  <c r="B277" i="3" s="1"/>
  <c r="C276" i="29"/>
  <c r="B276" i="3" s="1"/>
  <c r="C275" i="29"/>
  <c r="B275" i="3" s="1"/>
  <c r="C274" i="29"/>
  <c r="B274" i="3" s="1"/>
  <c r="C273" i="29"/>
  <c r="B273" i="3" s="1"/>
  <c r="C272" i="29"/>
  <c r="B272" i="3" s="1"/>
  <c r="C271" i="29"/>
  <c r="B271" i="3" s="1"/>
  <c r="C270" i="29"/>
  <c r="B270" i="3" s="1"/>
  <c r="C269" i="29"/>
  <c r="B269" i="3" s="1"/>
  <c r="C268" i="29"/>
  <c r="B268" i="3" s="1"/>
  <c r="C267" i="29"/>
  <c r="B267" i="3" s="1"/>
  <c r="C266" i="29"/>
  <c r="B266" i="3" s="1"/>
  <c r="C265" i="29"/>
  <c r="B265" i="3" s="1"/>
  <c r="C264" i="29"/>
  <c r="B264" i="3" s="1"/>
  <c r="C263" i="29"/>
  <c r="B263" i="3" s="1"/>
  <c r="C262" i="29"/>
  <c r="B262" i="3" s="1"/>
  <c r="C261" i="29"/>
  <c r="B261" i="3" s="1"/>
  <c r="C260" i="29"/>
  <c r="B260" i="3" s="1"/>
  <c r="C259" i="29"/>
  <c r="B259" i="3" s="1"/>
  <c r="C258" i="29"/>
  <c r="B258" i="3" s="1"/>
  <c r="C257" i="29"/>
  <c r="B257" i="3" s="1"/>
  <c r="C256" i="29"/>
  <c r="B256" i="3" s="1"/>
  <c r="C255" i="29"/>
  <c r="B255" i="3" s="1"/>
  <c r="C254" i="29"/>
  <c r="B254" i="3" s="1"/>
  <c r="C253" i="29"/>
  <c r="B253" i="3" s="1"/>
  <c r="C252" i="29"/>
  <c r="B252" i="3" s="1"/>
  <c r="C251" i="29"/>
  <c r="B251" i="3" s="1"/>
  <c r="C250" i="29"/>
  <c r="B250" i="3" s="1"/>
  <c r="C249" i="29"/>
  <c r="B249" i="3" s="1"/>
  <c r="C248" i="29"/>
  <c r="B248" i="3" s="1"/>
  <c r="C247" i="29"/>
  <c r="B247" i="3" s="1"/>
  <c r="C246" i="29"/>
  <c r="B246" i="3" s="1"/>
  <c r="C245" i="29"/>
  <c r="B245" i="3" s="1"/>
  <c r="C244" i="29"/>
  <c r="B244" i="3" s="1"/>
  <c r="C243" i="29"/>
  <c r="B243" i="3" s="1"/>
  <c r="C242" i="29"/>
  <c r="B242" i="3" s="1"/>
  <c r="C241" i="29"/>
  <c r="B241" i="3" s="1"/>
  <c r="C240" i="29"/>
  <c r="B240" i="3" s="1"/>
  <c r="C239" i="29"/>
  <c r="B239" i="3" s="1"/>
  <c r="C238" i="29"/>
  <c r="B238" i="3" s="1"/>
  <c r="C237" i="29"/>
  <c r="B237" i="3" s="1"/>
  <c r="C236" i="29"/>
  <c r="B236" i="3" s="1"/>
  <c r="C235" i="29"/>
  <c r="B235" i="3" s="1"/>
  <c r="C234" i="29"/>
  <c r="B234" i="3" s="1"/>
  <c r="C233" i="29"/>
  <c r="B233" i="3" s="1"/>
  <c r="C232" i="29"/>
  <c r="B232" i="3" s="1"/>
  <c r="C231" i="29"/>
  <c r="B231" i="3" s="1"/>
  <c r="C230" i="29"/>
  <c r="B230" i="3" s="1"/>
  <c r="C229" i="29"/>
  <c r="B229" i="3" s="1"/>
  <c r="C228" i="29"/>
  <c r="B228" i="3" s="1"/>
  <c r="C227" i="29"/>
  <c r="B227" i="3" s="1"/>
  <c r="C226" i="29"/>
  <c r="B226" i="3" s="1"/>
  <c r="C225" i="29"/>
  <c r="B225" i="3" s="1"/>
  <c r="C224" i="29"/>
  <c r="B224" i="3" s="1"/>
  <c r="C223" i="29"/>
  <c r="B223" i="3" s="1"/>
  <c r="C222" i="29"/>
  <c r="B222" i="3" s="1"/>
  <c r="C221" i="29"/>
  <c r="B221" i="3" s="1"/>
  <c r="C220" i="29"/>
  <c r="B220" i="3" s="1"/>
  <c r="C219" i="29"/>
  <c r="B219" i="3" s="1"/>
  <c r="C218" i="29"/>
  <c r="B218" i="3" s="1"/>
  <c r="C217" i="29"/>
  <c r="B217" i="3" s="1"/>
  <c r="C216" i="29"/>
  <c r="B216" i="3" s="1"/>
  <c r="C215" i="29"/>
  <c r="B215" i="3" s="1"/>
  <c r="C214" i="29"/>
  <c r="B214" i="3" s="1"/>
  <c r="C213" i="29"/>
  <c r="B213" i="3" s="1"/>
  <c r="C212" i="29"/>
  <c r="B212" i="3" s="1"/>
  <c r="C211" i="29"/>
  <c r="B211" i="3" s="1"/>
  <c r="C210" i="29"/>
  <c r="B210" i="3" s="1"/>
  <c r="C209" i="29"/>
  <c r="B209" i="3" s="1"/>
  <c r="C208" i="29"/>
  <c r="B208" i="3" s="1"/>
  <c r="C207" i="29"/>
  <c r="B207" i="3" s="1"/>
  <c r="C206" i="29"/>
  <c r="B206" i="3" s="1"/>
  <c r="C205" i="29"/>
  <c r="B205" i="3" s="1"/>
  <c r="C204" i="29"/>
  <c r="B204" i="3" s="1"/>
  <c r="C203" i="29"/>
  <c r="B203" i="3" s="1"/>
  <c r="C202" i="29"/>
  <c r="B202" i="3" s="1"/>
  <c r="C201" i="29"/>
  <c r="B201" i="3" s="1"/>
  <c r="C200" i="29"/>
  <c r="B200" i="3" s="1"/>
  <c r="C199" i="29"/>
  <c r="B199" i="3" s="1"/>
  <c r="C198" i="29"/>
  <c r="B198" i="3" s="1"/>
  <c r="C197" i="29"/>
  <c r="B197" i="3" s="1"/>
  <c r="C196" i="29"/>
  <c r="B196" i="3" s="1"/>
  <c r="C195" i="29"/>
  <c r="B195" i="3" s="1"/>
  <c r="C194" i="29"/>
  <c r="B194" i="3" s="1"/>
  <c r="C193" i="29"/>
  <c r="B193" i="3" s="1"/>
  <c r="C192" i="29"/>
  <c r="B192" i="3" s="1"/>
  <c r="C191" i="29"/>
  <c r="B191" i="3" s="1"/>
  <c r="C190" i="29"/>
  <c r="B190" i="3" s="1"/>
  <c r="C189" i="29"/>
  <c r="B189" i="3" s="1"/>
  <c r="C188" i="29"/>
  <c r="B188" i="3" s="1"/>
  <c r="C187" i="29"/>
  <c r="B187" i="3" s="1"/>
  <c r="C186" i="29"/>
  <c r="B186" i="3" s="1"/>
  <c r="C185" i="29"/>
  <c r="B185" i="3" s="1"/>
  <c r="C184" i="29"/>
  <c r="B184" i="3" s="1"/>
  <c r="C183" i="29"/>
  <c r="B183" i="3" s="1"/>
  <c r="C182" i="29"/>
  <c r="B182" i="3" s="1"/>
  <c r="C181" i="29"/>
  <c r="B181" i="3" s="1"/>
  <c r="C180" i="29"/>
  <c r="B180" i="3" s="1"/>
  <c r="C179" i="29"/>
  <c r="B179" i="3" s="1"/>
  <c r="C178" i="29"/>
  <c r="B178" i="3" s="1"/>
  <c r="C177" i="29"/>
  <c r="B177" i="3" s="1"/>
  <c r="C176" i="29"/>
  <c r="B176" i="3" s="1"/>
  <c r="C175" i="29"/>
  <c r="B175" i="3" s="1"/>
  <c r="C174" i="29"/>
  <c r="B174" i="3" s="1"/>
  <c r="C173" i="29"/>
  <c r="B173" i="3" s="1"/>
  <c r="C172" i="29"/>
  <c r="B172" i="3" s="1"/>
  <c r="C171" i="29"/>
  <c r="B171" i="3" s="1"/>
  <c r="C170" i="29"/>
  <c r="B170" i="3" s="1"/>
  <c r="C169" i="29"/>
  <c r="B169" i="3" s="1"/>
  <c r="C168" i="29"/>
  <c r="B168" i="3" s="1"/>
  <c r="C167" i="29"/>
  <c r="B167" i="3" s="1"/>
  <c r="C166" i="29"/>
  <c r="B166" i="3" s="1"/>
  <c r="C165" i="29"/>
  <c r="B165" i="3" s="1"/>
  <c r="C164" i="29"/>
  <c r="B164" i="3" s="1"/>
  <c r="C163" i="29"/>
  <c r="B163" i="3" s="1"/>
  <c r="C162" i="29"/>
  <c r="B162" i="3" s="1"/>
  <c r="C161" i="29"/>
  <c r="B161" i="3" s="1"/>
  <c r="C160" i="29"/>
  <c r="B160" i="3" s="1"/>
  <c r="C159" i="29"/>
  <c r="B159" i="3" s="1"/>
  <c r="C158" i="29"/>
  <c r="B158" i="3" s="1"/>
  <c r="C157" i="29"/>
  <c r="B157" i="3" s="1"/>
  <c r="C156" i="29"/>
  <c r="B156" i="3" s="1"/>
  <c r="C155" i="29"/>
  <c r="B155" i="3" s="1"/>
  <c r="C154" i="29"/>
  <c r="B154" i="3" s="1"/>
  <c r="C153" i="29"/>
  <c r="B153" i="3" s="1"/>
  <c r="C152" i="29"/>
  <c r="B152" i="3" s="1"/>
  <c r="C151" i="29"/>
  <c r="B151" i="3" s="1"/>
  <c r="C150" i="29"/>
  <c r="B150" i="3" s="1"/>
  <c r="C149" i="29"/>
  <c r="B149" i="3" s="1"/>
  <c r="C148" i="29"/>
  <c r="B148" i="3" s="1"/>
  <c r="C147" i="29"/>
  <c r="B147" i="3" s="1"/>
  <c r="C146" i="29"/>
  <c r="B146" i="3" s="1"/>
  <c r="C145" i="29"/>
  <c r="B145" i="3" s="1"/>
  <c r="C144" i="29"/>
  <c r="B144" i="3" s="1"/>
  <c r="C143" i="29"/>
  <c r="B143" i="3" s="1"/>
  <c r="C142" i="29"/>
  <c r="B142" i="3" s="1"/>
  <c r="C141" i="29"/>
  <c r="B141" i="3" s="1"/>
  <c r="C140" i="29"/>
  <c r="B140" i="3" s="1"/>
  <c r="C139" i="29"/>
  <c r="B139" i="3" s="1"/>
  <c r="C138" i="29"/>
  <c r="B138" i="3" s="1"/>
  <c r="C137" i="29"/>
  <c r="B137" i="3" s="1"/>
  <c r="C136" i="29"/>
  <c r="B136" i="3" s="1"/>
  <c r="C135" i="29"/>
  <c r="B135" i="3" s="1"/>
  <c r="C134" i="29"/>
  <c r="B134" i="3" s="1"/>
  <c r="C133" i="29"/>
  <c r="B133" i="3" s="1"/>
  <c r="C132" i="29"/>
  <c r="B132" i="3" s="1"/>
  <c r="C131" i="29"/>
  <c r="B131" i="3" s="1"/>
  <c r="C130" i="29"/>
  <c r="B130" i="3" s="1"/>
  <c r="C129" i="29"/>
  <c r="B129" i="3" s="1"/>
  <c r="C128" i="29"/>
  <c r="B128" i="3" s="1"/>
  <c r="C127" i="29"/>
  <c r="B127" i="3" s="1"/>
  <c r="C126" i="29"/>
  <c r="B126" i="3" s="1"/>
  <c r="C125" i="29"/>
  <c r="B125" i="3" s="1"/>
  <c r="C124" i="29"/>
  <c r="B124" i="3" s="1"/>
  <c r="C123" i="29"/>
  <c r="B123" i="3" s="1"/>
  <c r="C122" i="29"/>
  <c r="B122" i="3" s="1"/>
  <c r="C121" i="29"/>
  <c r="B121" i="3" s="1"/>
  <c r="C120" i="29"/>
  <c r="B120" i="3" s="1"/>
  <c r="C119" i="29"/>
  <c r="B119" i="3" s="1"/>
  <c r="C118" i="29"/>
  <c r="B118" i="3" s="1"/>
  <c r="C117" i="29"/>
  <c r="B117" i="3" s="1"/>
  <c r="C116" i="29"/>
  <c r="B116" i="3" s="1"/>
  <c r="C115" i="29"/>
  <c r="B115" i="3" s="1"/>
  <c r="C114" i="29"/>
  <c r="B114" i="3" s="1"/>
  <c r="C113" i="29"/>
  <c r="B113" i="3" s="1"/>
  <c r="C112" i="29"/>
  <c r="B112" i="3" s="1"/>
  <c r="C111" i="29"/>
  <c r="B111" i="3" s="1"/>
  <c r="C110" i="29"/>
  <c r="B110" i="3" s="1"/>
  <c r="C109" i="29"/>
  <c r="B109" i="3" s="1"/>
  <c r="C108" i="29"/>
  <c r="B108" i="3" s="1"/>
  <c r="C107" i="29"/>
  <c r="B107" i="3" s="1"/>
  <c r="C106" i="29"/>
  <c r="B106" i="3" s="1"/>
  <c r="C105" i="29"/>
  <c r="B105" i="3" s="1"/>
  <c r="C104" i="29"/>
  <c r="B104" i="3" s="1"/>
  <c r="C103" i="29"/>
  <c r="B103" i="3" s="1"/>
  <c r="C102" i="29"/>
  <c r="B102" i="3" s="1"/>
  <c r="C101" i="29"/>
  <c r="B101" i="3" s="1"/>
  <c r="C100" i="29"/>
  <c r="B100" i="3" s="1"/>
  <c r="C99" i="29"/>
  <c r="B99" i="3" s="1"/>
  <c r="C98" i="29"/>
  <c r="B98" i="3" s="1"/>
  <c r="C97" i="29"/>
  <c r="B97" i="3" s="1"/>
  <c r="C96" i="29"/>
  <c r="B96" i="3" s="1"/>
  <c r="C95" i="29"/>
  <c r="B95" i="3" s="1"/>
  <c r="C94" i="29"/>
  <c r="B94" i="3" s="1"/>
  <c r="C93" i="29"/>
  <c r="B93" i="3" s="1"/>
  <c r="C92" i="29"/>
  <c r="B92" i="3" s="1"/>
  <c r="C91" i="29"/>
  <c r="B91" i="3" s="1"/>
  <c r="C90" i="29"/>
  <c r="B90" i="3" s="1"/>
  <c r="C89" i="29"/>
  <c r="B89" i="3" s="1"/>
  <c r="C88" i="29"/>
  <c r="B88" i="3" s="1"/>
  <c r="C87" i="29"/>
  <c r="B87" i="3" s="1"/>
  <c r="C86" i="29"/>
  <c r="B86" i="3" s="1"/>
  <c r="C85" i="29"/>
  <c r="B85" i="3" s="1"/>
  <c r="C84" i="29"/>
  <c r="B84" i="3" s="1"/>
  <c r="C83" i="29"/>
  <c r="B83" i="3" s="1"/>
  <c r="C82" i="29"/>
  <c r="B82" i="3" s="1"/>
  <c r="C81" i="29"/>
  <c r="B81" i="3" s="1"/>
  <c r="C80" i="29"/>
  <c r="B80" i="3" s="1"/>
  <c r="C79" i="29"/>
  <c r="B79" i="3" s="1"/>
  <c r="C78" i="29"/>
  <c r="B78" i="3" s="1"/>
  <c r="C77" i="29"/>
  <c r="B77" i="3" s="1"/>
  <c r="C76" i="29"/>
  <c r="B76" i="3" s="1"/>
  <c r="C75" i="29"/>
  <c r="B75" i="3" s="1"/>
  <c r="C74" i="29"/>
  <c r="B74" i="3" s="1"/>
  <c r="C73" i="29"/>
  <c r="B73" i="3" s="1"/>
  <c r="C72" i="29"/>
  <c r="B72" i="3" s="1"/>
  <c r="C71" i="29"/>
  <c r="B71" i="3" s="1"/>
  <c r="C70" i="29"/>
  <c r="B70" i="3" s="1"/>
  <c r="C69" i="29"/>
  <c r="B69" i="3" s="1"/>
  <c r="C68" i="29"/>
  <c r="B68" i="3" s="1"/>
  <c r="C67" i="29"/>
  <c r="B67" i="3" s="1"/>
  <c r="C66" i="29"/>
  <c r="B66" i="3" s="1"/>
  <c r="C65" i="29"/>
  <c r="B65" i="3" s="1"/>
  <c r="C64" i="29"/>
  <c r="B64" i="3" s="1"/>
  <c r="C63" i="29"/>
  <c r="B63" i="3" s="1"/>
  <c r="C62" i="29"/>
  <c r="B62" i="3" s="1"/>
  <c r="C61" i="29"/>
  <c r="B61" i="3" s="1"/>
  <c r="C60" i="29"/>
  <c r="B60" i="3" s="1"/>
  <c r="C59" i="29"/>
  <c r="B59" i="3" s="1"/>
  <c r="C58" i="29"/>
  <c r="B58" i="3" s="1"/>
  <c r="C57" i="29"/>
  <c r="B57" i="3" s="1"/>
  <c r="C56" i="29"/>
  <c r="B56" i="3" s="1"/>
  <c r="C55" i="29"/>
  <c r="B55" i="3" s="1"/>
  <c r="C54" i="29"/>
  <c r="B54" i="3" s="1"/>
  <c r="C53" i="29"/>
  <c r="B53" i="3" s="1"/>
  <c r="C52" i="29"/>
  <c r="B52" i="3" s="1"/>
  <c r="C51" i="29"/>
  <c r="B51" i="3" s="1"/>
  <c r="C50" i="29"/>
  <c r="B50" i="3" s="1"/>
  <c r="C49" i="29"/>
  <c r="B49" i="3" s="1"/>
  <c r="C48" i="29"/>
  <c r="B48" i="3" s="1"/>
  <c r="C47" i="29"/>
  <c r="B47" i="3" s="1"/>
  <c r="C46" i="29"/>
  <c r="B46" i="3" s="1"/>
  <c r="C45" i="29"/>
  <c r="B45" i="3" s="1"/>
  <c r="C44" i="29"/>
  <c r="B44" i="3" s="1"/>
  <c r="C43" i="29"/>
  <c r="B43" i="3" s="1"/>
  <c r="C42" i="29"/>
  <c r="B42" i="3" s="1"/>
  <c r="C41" i="29"/>
  <c r="B41" i="3" s="1"/>
  <c r="C40" i="29"/>
  <c r="B40" i="3" s="1"/>
  <c r="C39" i="29"/>
  <c r="B39" i="3" s="1"/>
  <c r="C38" i="29"/>
  <c r="B38" i="3" s="1"/>
  <c r="C37" i="29"/>
  <c r="B37" i="3" s="1"/>
  <c r="C36" i="29"/>
  <c r="B36" i="3" s="1"/>
  <c r="C35" i="29"/>
  <c r="B35" i="3" s="1"/>
  <c r="C34" i="29"/>
  <c r="B34" i="3" s="1"/>
  <c r="C33" i="29"/>
  <c r="B33" i="3" s="1"/>
  <c r="C32" i="29"/>
  <c r="B32" i="3" s="1"/>
  <c r="C31" i="29"/>
  <c r="B31" i="3" s="1"/>
  <c r="C30" i="29"/>
  <c r="B30" i="3" s="1"/>
  <c r="C29" i="29"/>
  <c r="B29" i="3" s="1"/>
  <c r="C28" i="29"/>
  <c r="B28" i="3" s="1"/>
  <c r="C27" i="29"/>
  <c r="B27" i="3" s="1"/>
  <c r="C26" i="29"/>
  <c r="B26" i="3" s="1"/>
  <c r="C25" i="29"/>
  <c r="B25" i="3" s="1"/>
  <c r="C24" i="29"/>
  <c r="B24" i="3" s="1"/>
  <c r="C23" i="29"/>
  <c r="B23" i="3" s="1"/>
  <c r="C22" i="29"/>
  <c r="B22" i="3" s="1"/>
  <c r="C21" i="29"/>
  <c r="B21" i="3" s="1"/>
  <c r="C20" i="29"/>
  <c r="B20" i="3" s="1"/>
  <c r="C19" i="29"/>
  <c r="B19" i="3" s="1"/>
  <c r="C18" i="29"/>
  <c r="B18" i="3" s="1"/>
  <c r="C17" i="29"/>
  <c r="B17" i="3" s="1"/>
  <c r="C16" i="29"/>
  <c r="B16" i="3" s="1"/>
  <c r="C15" i="29"/>
  <c r="B15" i="3" s="1"/>
  <c r="C14" i="29"/>
  <c r="B14" i="3" s="1"/>
  <c r="C13" i="29"/>
  <c r="B13" i="3" s="1"/>
  <c r="C12" i="29"/>
  <c r="B12" i="3" s="1"/>
  <c r="C11" i="29"/>
  <c r="B11" i="3" s="1"/>
  <c r="C10" i="29"/>
  <c r="B10" i="3" s="1"/>
  <c r="C9" i="29"/>
  <c r="B9" i="3" s="1"/>
  <c r="C8" i="29"/>
  <c r="B8" i="3" s="1"/>
  <c r="C7" i="29"/>
  <c r="B7" i="3" s="1"/>
  <c r="C6" i="29"/>
  <c r="B6" i="3" s="1"/>
  <c r="C5" i="29"/>
  <c r="B5" i="3" s="1"/>
  <c r="C4" i="29"/>
  <c r="B4" i="3" s="1"/>
  <c r="C3" i="29"/>
  <c r="B3" i="3" s="1"/>
  <c r="C2" i="29"/>
  <c r="B2" i="3" s="1"/>
  <c r="K129" i="27" l="1"/>
  <c r="K128" i="27"/>
  <c r="K127" i="27"/>
  <c r="K126" i="27"/>
  <c r="K125" i="27"/>
  <c r="K124" i="27"/>
  <c r="K123" i="27"/>
  <c r="K122" i="27"/>
  <c r="K121" i="27"/>
  <c r="K120" i="27"/>
  <c r="K119" i="27"/>
  <c r="K118" i="27"/>
  <c r="K117" i="27"/>
  <c r="K116" i="27"/>
  <c r="K115" i="27"/>
  <c r="K114" i="27"/>
  <c r="K113" i="27"/>
  <c r="K112" i="27"/>
  <c r="K111" i="27"/>
  <c r="K110" i="27"/>
  <c r="K109" i="27"/>
  <c r="K108" i="27"/>
  <c r="K107" i="27"/>
  <c r="K106" i="27"/>
  <c r="K105" i="27"/>
  <c r="K104" i="27"/>
  <c r="K103" i="27"/>
  <c r="K102" i="27"/>
  <c r="K101" i="27"/>
  <c r="K100" i="27"/>
  <c r="K99" i="27"/>
  <c r="K98" i="27"/>
  <c r="K97" i="27"/>
  <c r="K96" i="27"/>
  <c r="K95" i="27"/>
  <c r="K94" i="27"/>
  <c r="K93" i="27"/>
  <c r="K92" i="27"/>
  <c r="K91" i="27"/>
  <c r="K90" i="27"/>
  <c r="K89" i="27"/>
  <c r="K88" i="27"/>
  <c r="K87" i="27"/>
  <c r="K86" i="27"/>
  <c r="K85" i="27"/>
  <c r="K84" i="27"/>
  <c r="K83" i="27"/>
  <c r="K82" i="27"/>
  <c r="K81" i="27"/>
  <c r="K80" i="27"/>
  <c r="K79" i="27"/>
  <c r="K78" i="27"/>
  <c r="K77" i="27"/>
  <c r="K76" i="27"/>
  <c r="K75" i="27"/>
  <c r="K74" i="27"/>
  <c r="K73" i="27"/>
  <c r="K72" i="27"/>
  <c r="K71" i="27"/>
  <c r="K70" i="27"/>
  <c r="K69" i="27"/>
  <c r="K68" i="27"/>
  <c r="K67" i="27"/>
  <c r="K66" i="27"/>
  <c r="K65" i="27"/>
  <c r="K64" i="27"/>
  <c r="K63" i="27"/>
  <c r="K62" i="27"/>
  <c r="K61" i="27"/>
  <c r="K60" i="27"/>
  <c r="K59" i="27"/>
  <c r="K58" i="27"/>
  <c r="K57" i="27"/>
  <c r="K56" i="27"/>
  <c r="K55" i="27"/>
  <c r="K54" i="27"/>
  <c r="K53" i="27"/>
  <c r="K52" i="27"/>
  <c r="K51" i="27"/>
  <c r="K50" i="27"/>
  <c r="K49" i="27"/>
  <c r="K48" i="27"/>
  <c r="K47" i="27"/>
  <c r="K46" i="27"/>
  <c r="K45" i="27"/>
  <c r="K44" i="27"/>
  <c r="K43" i="27"/>
  <c r="K42" i="27"/>
  <c r="K41" i="27"/>
  <c r="K40" i="27"/>
  <c r="K39" i="27"/>
  <c r="K38" i="27"/>
  <c r="K37" i="27"/>
  <c r="K36" i="27"/>
  <c r="K35" i="27"/>
  <c r="K34" i="27"/>
  <c r="K33" i="27"/>
  <c r="K32" i="27"/>
  <c r="K31" i="27"/>
  <c r="K30" i="27"/>
  <c r="K29" i="27"/>
  <c r="K28" i="27"/>
  <c r="K27" i="27"/>
  <c r="K26" i="27"/>
  <c r="K25" i="27"/>
  <c r="K24" i="27"/>
  <c r="K23" i="27"/>
  <c r="K22" i="27"/>
  <c r="K21" i="27"/>
  <c r="K20" i="27"/>
  <c r="K19" i="27"/>
  <c r="K18" i="27"/>
  <c r="K17" i="27"/>
  <c r="K16" i="27"/>
  <c r="K15" i="27"/>
  <c r="K14" i="27"/>
  <c r="K13" i="27"/>
  <c r="K12" i="27"/>
  <c r="K11" i="27"/>
  <c r="K10" i="27"/>
  <c r="K9" i="27"/>
  <c r="K8" i="27"/>
  <c r="K7" i="27"/>
  <c r="K6" i="27"/>
  <c r="K5" i="27"/>
  <c r="K4" i="27"/>
  <c r="K3" i="27"/>
  <c r="K2" i="27"/>
  <c r="K3" i="26" l="1"/>
  <c r="K4" i="26"/>
  <c r="K5" i="26"/>
  <c r="K6" i="26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K35" i="26"/>
  <c r="K36" i="26"/>
  <c r="K37" i="26"/>
  <c r="K38" i="26"/>
  <c r="K39" i="26"/>
  <c r="K40" i="26"/>
  <c r="K41" i="26"/>
  <c r="K42" i="26"/>
  <c r="K43" i="26"/>
  <c r="K44" i="26"/>
  <c r="K45" i="26"/>
  <c r="K46" i="26"/>
  <c r="K47" i="26"/>
  <c r="K48" i="26"/>
  <c r="K49" i="26"/>
  <c r="K50" i="26"/>
  <c r="K51" i="26"/>
  <c r="K52" i="26"/>
  <c r="K53" i="26"/>
  <c r="K54" i="26"/>
  <c r="K55" i="26"/>
  <c r="K56" i="26"/>
  <c r="K57" i="26"/>
  <c r="K58" i="26"/>
  <c r="K59" i="26"/>
  <c r="K60" i="26"/>
  <c r="K61" i="26"/>
  <c r="K62" i="26"/>
  <c r="K63" i="26"/>
  <c r="K64" i="26"/>
  <c r="K65" i="26"/>
  <c r="K66" i="26"/>
  <c r="K67" i="26"/>
  <c r="K68" i="26"/>
  <c r="K69" i="26"/>
  <c r="K70" i="26"/>
  <c r="K71" i="26"/>
  <c r="K72" i="26"/>
  <c r="K73" i="26"/>
  <c r="K74" i="26"/>
  <c r="K75" i="26"/>
  <c r="K76" i="26"/>
  <c r="K77" i="26"/>
  <c r="K78" i="26"/>
  <c r="K79" i="26"/>
  <c r="K80" i="26"/>
  <c r="K81" i="26"/>
  <c r="K82" i="26"/>
  <c r="K83" i="26"/>
  <c r="K84" i="26"/>
  <c r="K85" i="26"/>
  <c r="K86" i="26"/>
  <c r="K87" i="26"/>
  <c r="K88" i="26"/>
  <c r="K89" i="26"/>
  <c r="K90" i="26"/>
  <c r="K91" i="26"/>
  <c r="K92" i="26"/>
  <c r="K93" i="26"/>
  <c r="K94" i="26"/>
  <c r="K95" i="26"/>
  <c r="K96" i="26"/>
  <c r="K97" i="26"/>
  <c r="K98" i="26"/>
  <c r="K99" i="26"/>
  <c r="K100" i="26"/>
  <c r="K101" i="26"/>
  <c r="K102" i="26"/>
  <c r="K103" i="26"/>
  <c r="K104" i="26"/>
  <c r="K105" i="26"/>
  <c r="K106" i="26"/>
  <c r="K107" i="26"/>
  <c r="K108" i="26"/>
  <c r="K109" i="26"/>
  <c r="K110" i="26"/>
  <c r="K111" i="26"/>
  <c r="K112" i="26"/>
  <c r="K113" i="26"/>
  <c r="K114" i="26"/>
  <c r="K115" i="26"/>
  <c r="K116" i="26"/>
  <c r="K117" i="26"/>
  <c r="K118" i="26"/>
  <c r="K119" i="26"/>
  <c r="K120" i="26"/>
  <c r="K121" i="26"/>
  <c r="K122" i="26"/>
  <c r="K123" i="26"/>
  <c r="K124" i="26"/>
  <c r="K125" i="26"/>
  <c r="K126" i="26"/>
  <c r="K127" i="26"/>
  <c r="K128" i="26"/>
  <c r="K129" i="26"/>
  <c r="K2" i="26"/>
  <c r="D2" i="24" l="1"/>
  <c r="K2" i="24"/>
  <c r="I2" i="24"/>
  <c r="E2" i="24"/>
  <c r="L2" i="24"/>
  <c r="G2" i="24"/>
  <c r="M2" i="24"/>
  <c r="J2" i="24"/>
  <c r="H2" i="24"/>
  <c r="F2" i="24"/>
  <c r="Q16" i="20" l="1"/>
  <c r="Q49" i="20"/>
  <c r="Q50" i="20"/>
  <c r="Q51" i="20"/>
  <c r="Q40" i="20"/>
  <c r="Q52" i="20"/>
  <c r="Q53" i="20"/>
  <c r="Q54" i="20"/>
  <c r="Q25" i="20"/>
  <c r="Q55" i="20"/>
  <c r="Q56" i="20"/>
  <c r="Q57" i="20"/>
  <c r="Q24" i="20"/>
  <c r="Q58" i="20"/>
  <c r="Q59" i="20"/>
  <c r="Q43" i="20"/>
  <c r="Q60" i="20"/>
  <c r="Q61" i="20"/>
  <c r="Q62" i="20"/>
  <c r="Q47" i="20"/>
  <c r="Q63" i="20"/>
  <c r="Q64" i="20"/>
  <c r="Q65" i="20"/>
  <c r="Q66" i="20"/>
  <c r="Q20" i="20"/>
  <c r="Q67" i="20"/>
  <c r="Q68" i="20"/>
  <c r="Q69" i="20"/>
  <c r="Q12" i="20"/>
  <c r="Q70" i="20"/>
  <c r="Q71" i="20"/>
  <c r="Q72" i="20"/>
  <c r="Q10" i="20"/>
  <c r="Q73" i="20"/>
  <c r="Q74" i="20"/>
  <c r="Q75" i="20"/>
  <c r="Q41" i="20"/>
  <c r="Q76" i="20"/>
  <c r="Q77" i="20"/>
  <c r="Q78" i="20"/>
  <c r="Q39" i="20"/>
  <c r="Q79" i="20"/>
  <c r="Q80" i="20"/>
  <c r="Q18" i="20"/>
  <c r="Q81" i="20"/>
  <c r="Q82" i="20"/>
  <c r="Q83" i="20"/>
  <c r="Q84" i="20"/>
  <c r="Q46" i="20"/>
  <c r="Q85" i="20"/>
  <c r="Q86" i="20"/>
  <c r="Q87" i="20"/>
  <c r="Q19" i="20"/>
  <c r="Q88" i="20"/>
  <c r="Q89" i="20"/>
  <c r="Q8" i="20"/>
  <c r="Q90" i="20"/>
  <c r="Q91" i="20"/>
  <c r="Q92" i="20"/>
  <c r="Q93" i="20"/>
  <c r="Q36" i="20"/>
  <c r="Q94" i="20"/>
  <c r="Q95" i="20"/>
  <c r="Q9" i="20"/>
  <c r="Q96" i="20"/>
  <c r="Q97" i="20"/>
  <c r="Q98" i="20"/>
  <c r="Q99" i="20"/>
  <c r="Q38" i="20"/>
  <c r="Q100" i="20"/>
  <c r="Q101" i="20"/>
  <c r="Q102" i="20"/>
  <c r="Q44" i="20"/>
  <c r="Q103" i="20"/>
  <c r="Q104" i="20"/>
  <c r="Q105" i="20"/>
  <c r="Q7" i="20"/>
  <c r="Q106" i="20"/>
  <c r="Q107" i="20"/>
  <c r="Q108" i="20"/>
  <c r="Q42" i="20"/>
  <c r="Q109" i="20"/>
  <c r="Q110" i="20"/>
  <c r="Q111" i="20"/>
  <c r="Q5" i="20"/>
  <c r="Q112" i="20"/>
  <c r="Q113" i="20"/>
  <c r="Q13" i="20"/>
  <c r="Q114" i="20"/>
  <c r="Q115" i="20"/>
  <c r="Q116" i="20"/>
  <c r="Q117" i="20"/>
  <c r="Q21" i="20"/>
  <c r="Q118" i="20"/>
  <c r="Q119" i="20"/>
  <c r="Q120" i="20"/>
  <c r="Q32" i="20"/>
  <c r="Q121" i="20"/>
  <c r="Q122" i="20"/>
  <c r="Q123" i="20"/>
  <c r="Q11" i="20"/>
  <c r="Q124" i="20"/>
  <c r="Q125" i="20"/>
  <c r="Q126" i="20"/>
  <c r="Q27" i="20"/>
  <c r="Q127" i="20"/>
  <c r="Q128" i="20"/>
  <c r="Q34" i="20"/>
  <c r="Q129" i="20"/>
  <c r="Q130" i="20"/>
  <c r="Q131" i="20"/>
  <c r="Q132" i="20"/>
  <c r="Q35" i="20"/>
  <c r="Q133" i="20"/>
  <c r="Q134" i="20"/>
  <c r="Q135" i="20"/>
  <c r="Q33" i="20"/>
  <c r="Q136" i="20"/>
  <c r="Q137" i="20"/>
  <c r="Q138" i="20"/>
  <c r="Q17" i="20"/>
  <c r="Q139" i="20"/>
  <c r="Q140" i="20"/>
  <c r="Q141" i="20"/>
  <c r="Q30" i="20"/>
  <c r="Q142" i="20"/>
  <c r="Q143" i="20"/>
  <c r="Q37" i="20"/>
  <c r="Q144" i="20"/>
  <c r="Q145" i="20"/>
  <c r="Q146" i="20"/>
  <c r="Q147" i="20"/>
  <c r="Q28" i="20"/>
  <c r="Q148" i="20"/>
  <c r="Q149" i="20"/>
  <c r="Q150" i="20"/>
  <c r="Q14" i="20"/>
  <c r="Q151" i="20"/>
  <c r="Q152" i="20"/>
  <c r="Q153" i="20"/>
  <c r="Q23" i="20"/>
  <c r="Q154" i="20"/>
  <c r="Q155" i="20"/>
  <c r="Q15" i="20"/>
  <c r="Q156" i="20"/>
  <c r="Q157" i="20"/>
  <c r="Q158" i="20"/>
  <c r="Q22" i="20"/>
  <c r="Q159" i="20"/>
  <c r="Q160" i="20"/>
  <c r="Q161" i="20"/>
  <c r="Q6" i="20"/>
  <c r="Q162" i="20"/>
  <c r="Q163" i="20"/>
  <c r="Q164" i="20"/>
  <c r="Q165" i="20"/>
  <c r="Q31" i="20"/>
  <c r="Q166" i="20"/>
  <c r="Q167" i="20"/>
  <c r="Q26" i="20"/>
  <c r="Q168" i="20"/>
  <c r="Q169" i="20"/>
  <c r="Q170" i="20"/>
  <c r="Q45" i="20"/>
  <c r="Q171" i="20"/>
  <c r="Q172" i="20"/>
  <c r="Q173" i="20"/>
  <c r="Q174" i="20"/>
  <c r="Q29" i="20"/>
  <c r="Q48" i="20"/>
  <c r="L76" i="19"/>
  <c r="L75" i="19"/>
  <c r="L172" i="19"/>
  <c r="L144" i="19"/>
  <c r="L132" i="19"/>
  <c r="L131" i="19"/>
  <c r="L95" i="19"/>
  <c r="A4" i="19"/>
  <c r="L4" i="19" s="1"/>
  <c r="A5" i="19"/>
  <c r="A6" i="19"/>
  <c r="A7" i="19"/>
  <c r="L7" i="19" s="1"/>
  <c r="A8" i="19"/>
  <c r="L8" i="19" s="1"/>
  <c r="A9" i="19"/>
  <c r="A10" i="19"/>
  <c r="A11" i="19"/>
  <c r="L11" i="19" s="1"/>
  <c r="A12" i="19"/>
  <c r="L12" i="19" s="1"/>
  <c r="A13" i="19"/>
  <c r="A14" i="19"/>
  <c r="A15" i="19"/>
  <c r="L15" i="19" s="1"/>
  <c r="A16" i="19"/>
  <c r="L16" i="19" s="1"/>
  <c r="A17" i="19"/>
  <c r="A18" i="19"/>
  <c r="A19" i="19"/>
  <c r="L19" i="19" s="1"/>
  <c r="A20" i="19"/>
  <c r="L20" i="19" s="1"/>
  <c r="A21" i="19"/>
  <c r="A22" i="19"/>
  <c r="A23" i="19"/>
  <c r="L23" i="19" s="1"/>
  <c r="A24" i="19"/>
  <c r="L24" i="19" s="1"/>
  <c r="A25" i="19"/>
  <c r="A26" i="19"/>
  <c r="A27" i="19"/>
  <c r="L27" i="19" s="1"/>
  <c r="A28" i="19"/>
  <c r="L28" i="19" s="1"/>
  <c r="A29" i="19"/>
  <c r="A30" i="19"/>
  <c r="A31" i="19"/>
  <c r="L31" i="19" s="1"/>
  <c r="A32" i="19"/>
  <c r="L32" i="19" s="1"/>
  <c r="A33" i="19"/>
  <c r="A34" i="19"/>
  <c r="A35" i="19"/>
  <c r="L35" i="19" s="1"/>
  <c r="A36" i="19"/>
  <c r="L36" i="19" s="1"/>
  <c r="A37" i="19"/>
  <c r="A38" i="19"/>
  <c r="A39" i="19"/>
  <c r="L39" i="19" s="1"/>
  <c r="A40" i="19"/>
  <c r="L40" i="19" s="1"/>
  <c r="A41" i="19"/>
  <c r="A42" i="19"/>
  <c r="A43" i="19"/>
  <c r="L43" i="19" s="1"/>
  <c r="A44" i="19"/>
  <c r="L44" i="19" s="1"/>
  <c r="A45" i="19"/>
  <c r="A46" i="19"/>
  <c r="A47" i="19"/>
  <c r="L47" i="19" s="1"/>
  <c r="A48" i="19"/>
  <c r="L48" i="19" s="1"/>
  <c r="A49" i="19"/>
  <c r="A50" i="19"/>
  <c r="A51" i="19"/>
  <c r="L51" i="19" s="1"/>
  <c r="A52" i="19"/>
  <c r="L52" i="19" s="1"/>
  <c r="A53" i="19"/>
  <c r="A54" i="19"/>
  <c r="A55" i="19"/>
  <c r="L55" i="19" s="1"/>
  <c r="A56" i="19"/>
  <c r="L56" i="19" s="1"/>
  <c r="A57" i="19"/>
  <c r="A58" i="19"/>
  <c r="A59" i="19"/>
  <c r="L59" i="19" s="1"/>
  <c r="A60" i="19"/>
  <c r="L60" i="19" s="1"/>
  <c r="A61" i="19"/>
  <c r="A62" i="19"/>
  <c r="A63" i="19"/>
  <c r="L63" i="19" s="1"/>
  <c r="A64" i="19"/>
  <c r="L64" i="19" s="1"/>
  <c r="A65" i="19"/>
  <c r="A66" i="19"/>
  <c r="A67" i="19"/>
  <c r="L67" i="19" s="1"/>
  <c r="A68" i="19"/>
  <c r="L68" i="19" s="1"/>
  <c r="A69" i="19"/>
  <c r="A70" i="19"/>
  <c r="A71" i="19"/>
  <c r="L71" i="19" s="1"/>
  <c r="A72" i="19"/>
  <c r="L72" i="19" s="1"/>
  <c r="A73" i="19"/>
  <c r="A74" i="19"/>
  <c r="A77" i="19"/>
  <c r="A78" i="19"/>
  <c r="A79" i="19"/>
  <c r="L79" i="19" s="1"/>
  <c r="A80" i="19"/>
  <c r="L80" i="19" s="1"/>
  <c r="A81" i="19"/>
  <c r="A82" i="19"/>
  <c r="A83" i="19"/>
  <c r="L83" i="19" s="1"/>
  <c r="A84" i="19"/>
  <c r="L84" i="19" s="1"/>
  <c r="A85" i="19"/>
  <c r="A86" i="19"/>
  <c r="A87" i="19"/>
  <c r="L87" i="19" s="1"/>
  <c r="A88" i="19"/>
  <c r="L88" i="19" s="1"/>
  <c r="A89" i="19"/>
  <c r="A90" i="19"/>
  <c r="A91" i="19"/>
  <c r="L91" i="19" s="1"/>
  <c r="A92" i="19"/>
  <c r="L92" i="19" s="1"/>
  <c r="A93" i="19"/>
  <c r="A94" i="19"/>
  <c r="A96" i="19"/>
  <c r="L96" i="19" s="1"/>
  <c r="A97" i="19"/>
  <c r="A98" i="19"/>
  <c r="A99" i="19"/>
  <c r="L99" i="19" s="1"/>
  <c r="A100" i="19"/>
  <c r="L100" i="19" s="1"/>
  <c r="A101" i="19"/>
  <c r="A102" i="19"/>
  <c r="A103" i="19"/>
  <c r="L103" i="19" s="1"/>
  <c r="A104" i="19"/>
  <c r="L104" i="19" s="1"/>
  <c r="A105" i="19"/>
  <c r="A106" i="19"/>
  <c r="A107" i="19"/>
  <c r="L107" i="19" s="1"/>
  <c r="A108" i="19"/>
  <c r="L108" i="19" s="1"/>
  <c r="A109" i="19"/>
  <c r="A110" i="19"/>
  <c r="A111" i="19"/>
  <c r="L111" i="19" s="1"/>
  <c r="A112" i="19"/>
  <c r="L112" i="19" s="1"/>
  <c r="A113" i="19"/>
  <c r="A114" i="19"/>
  <c r="A115" i="19"/>
  <c r="L115" i="19" s="1"/>
  <c r="A116" i="19"/>
  <c r="L116" i="19" s="1"/>
  <c r="A117" i="19"/>
  <c r="A118" i="19"/>
  <c r="A119" i="19"/>
  <c r="L119" i="19" s="1"/>
  <c r="A120" i="19"/>
  <c r="L120" i="19" s="1"/>
  <c r="A121" i="19"/>
  <c r="A122" i="19"/>
  <c r="A123" i="19"/>
  <c r="L123" i="19" s="1"/>
  <c r="A124" i="19"/>
  <c r="L124" i="19" s="1"/>
  <c r="A125" i="19"/>
  <c r="A126" i="19"/>
  <c r="A127" i="19"/>
  <c r="L127" i="19" s="1"/>
  <c r="A128" i="19"/>
  <c r="L128" i="19" s="1"/>
  <c r="A129" i="19"/>
  <c r="A130" i="19"/>
  <c r="A133" i="19"/>
  <c r="A134" i="19"/>
  <c r="A135" i="19"/>
  <c r="L135" i="19" s="1"/>
  <c r="A136" i="19"/>
  <c r="L136" i="19" s="1"/>
  <c r="A137" i="19"/>
  <c r="A138" i="19"/>
  <c r="A139" i="19"/>
  <c r="L139" i="19" s="1"/>
  <c r="A140" i="19"/>
  <c r="L140" i="19" s="1"/>
  <c r="N140" i="19" s="1"/>
  <c r="O140" i="19" s="1"/>
  <c r="A141" i="19"/>
  <c r="A142" i="19"/>
  <c r="A143" i="19"/>
  <c r="L143" i="19" s="1"/>
  <c r="A145" i="19"/>
  <c r="A146" i="19"/>
  <c r="A147" i="19"/>
  <c r="L147" i="19" s="1"/>
  <c r="A148" i="19"/>
  <c r="L148" i="19" s="1"/>
  <c r="A149" i="19"/>
  <c r="A150" i="19"/>
  <c r="A151" i="19"/>
  <c r="L151" i="19" s="1"/>
  <c r="A152" i="19"/>
  <c r="L152" i="19" s="1"/>
  <c r="A153" i="19"/>
  <c r="A154" i="19"/>
  <c r="A155" i="19"/>
  <c r="L155" i="19" s="1"/>
  <c r="A156" i="19"/>
  <c r="L156" i="19" s="1"/>
  <c r="A157" i="19"/>
  <c r="A158" i="19"/>
  <c r="A159" i="19"/>
  <c r="L159" i="19" s="1"/>
  <c r="A160" i="19"/>
  <c r="L160" i="19" s="1"/>
  <c r="A161" i="19"/>
  <c r="A162" i="19"/>
  <c r="A163" i="19"/>
  <c r="L163" i="19" s="1"/>
  <c r="A164" i="19"/>
  <c r="L164" i="19" s="1"/>
  <c r="A165" i="19"/>
  <c r="A166" i="19"/>
  <c r="A167" i="19"/>
  <c r="L167" i="19" s="1"/>
  <c r="A168" i="19"/>
  <c r="L168" i="19" s="1"/>
  <c r="A169" i="19"/>
  <c r="A170" i="19"/>
  <c r="A171" i="19"/>
  <c r="L171" i="19" s="1"/>
  <c r="A3" i="19"/>
  <c r="L3" i="19" s="1"/>
  <c r="N136" i="19" l="1"/>
  <c r="O136" i="19" s="1"/>
  <c r="N96" i="19"/>
  <c r="O96" i="19" s="1"/>
  <c r="N44" i="19"/>
  <c r="O44" i="19" s="1"/>
  <c r="N116" i="19"/>
  <c r="O116" i="19" s="1"/>
  <c r="N108" i="19"/>
  <c r="O108" i="19" s="1"/>
  <c r="N64" i="19"/>
  <c r="O64" i="19" s="1"/>
  <c r="N163" i="19"/>
  <c r="O163" i="19" s="1"/>
  <c r="N147" i="19"/>
  <c r="O147" i="19" s="1"/>
  <c r="N28" i="19"/>
  <c r="O28" i="19" s="1"/>
  <c r="N12" i="19"/>
  <c r="O12" i="19" s="1"/>
  <c r="N131" i="19"/>
  <c r="O131" i="19" s="1"/>
  <c r="N124" i="19"/>
  <c r="O124" i="19" s="1"/>
  <c r="N100" i="19"/>
  <c r="O100" i="19" s="1"/>
  <c r="N84" i="19"/>
  <c r="O84" i="19" s="1"/>
  <c r="N111" i="19"/>
  <c r="O111" i="19" s="1"/>
  <c r="N151" i="19"/>
  <c r="O151" i="19" s="1"/>
  <c r="N91" i="19"/>
  <c r="O91" i="19" s="1"/>
  <c r="N56" i="19"/>
  <c r="O56" i="19" s="1"/>
  <c r="N40" i="19"/>
  <c r="O40" i="19" s="1"/>
  <c r="N47" i="19"/>
  <c r="O47" i="19" s="1"/>
  <c r="N23" i="19"/>
  <c r="O23" i="19" s="1"/>
  <c r="N88" i="19"/>
  <c r="O88" i="19" s="1"/>
  <c r="N155" i="19"/>
  <c r="O155" i="19" s="1"/>
  <c r="N120" i="19"/>
  <c r="O120" i="19" s="1"/>
  <c r="N104" i="19"/>
  <c r="O104" i="19" s="1"/>
  <c r="N67" i="19"/>
  <c r="O67" i="19" s="1"/>
  <c r="N59" i="19"/>
  <c r="O59" i="19" s="1"/>
  <c r="N19" i="19"/>
  <c r="O19" i="19" s="1"/>
  <c r="N172" i="19"/>
  <c r="O172" i="19" s="1"/>
  <c r="N167" i="19"/>
  <c r="O167" i="19" s="1"/>
  <c r="N80" i="19"/>
  <c r="O80" i="19" s="1"/>
  <c r="N72" i="19"/>
  <c r="O72" i="19" s="1"/>
  <c r="N8" i="19"/>
  <c r="O8" i="19" s="1"/>
  <c r="N76" i="19"/>
  <c r="O76" i="19" s="1"/>
  <c r="N144" i="19"/>
  <c r="O144" i="19" s="1"/>
  <c r="N52" i="19"/>
  <c r="O52" i="19" s="1"/>
  <c r="N36" i="19"/>
  <c r="O36" i="19" s="1"/>
  <c r="N4" i="19"/>
  <c r="O4" i="19" s="1"/>
  <c r="N160" i="19"/>
  <c r="O160" i="19" s="1"/>
  <c r="N32" i="19"/>
  <c r="O32" i="19" s="1"/>
  <c r="N16" i="19"/>
  <c r="O16" i="19" s="1"/>
  <c r="N128" i="19"/>
  <c r="O128" i="19" s="1"/>
</calcChain>
</file>

<file path=xl/sharedStrings.xml><?xml version="1.0" encoding="utf-8"?>
<sst xmlns="http://schemas.openxmlformats.org/spreadsheetml/2006/main" count="9629" uniqueCount="1098">
  <si>
    <t>Akron</t>
  </si>
  <si>
    <t>Arizona State</t>
  </si>
  <si>
    <t>Northern Arizona</t>
  </si>
  <si>
    <t>Ball State</t>
  </si>
  <si>
    <t>Eastern Michigan</t>
  </si>
  <si>
    <t>Brigham Young</t>
  </si>
  <si>
    <t>Washington State</t>
  </si>
  <si>
    <t>Central Michigan</t>
  </si>
  <si>
    <t>Connecticut</t>
  </si>
  <si>
    <t>Massachusetts</t>
  </si>
  <si>
    <t>Idaho</t>
  </si>
  <si>
    <t>Eastern Washington</t>
  </si>
  <si>
    <t>Kent State</t>
  </si>
  <si>
    <t>Towson</t>
  </si>
  <si>
    <t>McNeese State</t>
  </si>
  <si>
    <t>Minnesota</t>
  </si>
  <si>
    <t>Nevada-Las Vegas</t>
  </si>
  <si>
    <t>New Mexico State</t>
  </si>
  <si>
    <t>Sacramento State</t>
  </si>
  <si>
    <t>Rice</t>
  </si>
  <si>
    <t>South Carolina</t>
  </si>
  <si>
    <t>Vanderbilt</t>
  </si>
  <si>
    <t>Utah</t>
  </si>
  <si>
    <t>Northern Colorado</t>
  </si>
  <si>
    <t>Utah State</t>
  </si>
  <si>
    <t>Southern Utah</t>
  </si>
  <si>
    <t>Boise State</t>
  </si>
  <si>
    <t>Michigan State</t>
  </si>
  <si>
    <t>Florida Atlantic</t>
  </si>
  <si>
    <t>Wagner</t>
  </si>
  <si>
    <t>Tennessee</t>
  </si>
  <si>
    <t>San Jose State</t>
  </si>
  <si>
    <t>Stanford</t>
  </si>
  <si>
    <t>Temple</t>
  </si>
  <si>
    <t>Villanova</t>
  </si>
  <si>
    <t>Air Force</t>
  </si>
  <si>
    <t>Idaho State</t>
  </si>
  <si>
    <t>Alabama</t>
  </si>
  <si>
    <t>Michigan</t>
  </si>
  <si>
    <t>Arizona</t>
  </si>
  <si>
    <t>Toledo</t>
  </si>
  <si>
    <t>Arkansas</t>
  </si>
  <si>
    <t>Arkansas State</t>
  </si>
  <si>
    <t>Oregon</t>
  </si>
  <si>
    <t>Auburn</t>
  </si>
  <si>
    <t>Clemson</t>
  </si>
  <si>
    <t>Boston College</t>
  </si>
  <si>
    <t>Florida</t>
  </si>
  <si>
    <t>Buffalo</t>
  </si>
  <si>
    <t>Georgia</t>
  </si>
  <si>
    <t>California</t>
  </si>
  <si>
    <t>Colorado</t>
  </si>
  <si>
    <t>Colorado State</t>
  </si>
  <si>
    <t>Duke</t>
  </si>
  <si>
    <t>East Carolina</t>
  </si>
  <si>
    <t>Appalachian State</t>
  </si>
  <si>
    <t>Florida State</t>
  </si>
  <si>
    <t>Murray State</t>
  </si>
  <si>
    <t>Fresno State</t>
  </si>
  <si>
    <t>Weber State</t>
  </si>
  <si>
    <t>Hawaii</t>
  </si>
  <si>
    <t>Houston</t>
  </si>
  <si>
    <t>Texas State</t>
  </si>
  <si>
    <t>Illinois</t>
  </si>
  <si>
    <t>Western Michigan</t>
  </si>
  <si>
    <t>Indiana</t>
  </si>
  <si>
    <t>Indiana State</t>
  </si>
  <si>
    <t>Iowa</t>
  </si>
  <si>
    <t>Northern Illinois</t>
  </si>
  <si>
    <t>Iowa State</t>
  </si>
  <si>
    <t>Tulsa</t>
  </si>
  <si>
    <t>Kansas</t>
  </si>
  <si>
    <t>South Dakota State</t>
  </si>
  <si>
    <t>Kansas State</t>
  </si>
  <si>
    <t>Missouri State</t>
  </si>
  <si>
    <t>Louisiana State</t>
  </si>
  <si>
    <t>North Texas</t>
  </si>
  <si>
    <t>Marshall</t>
  </si>
  <si>
    <t>West Virginia</t>
  </si>
  <si>
    <t>Maryland</t>
  </si>
  <si>
    <t>Memphis</t>
  </si>
  <si>
    <t>Tennessee-Martin</t>
  </si>
  <si>
    <t>Ohio State</t>
  </si>
  <si>
    <t>Mississippi</t>
  </si>
  <si>
    <t>Central Arkansas</t>
  </si>
  <si>
    <t>Mississippi State</t>
  </si>
  <si>
    <t>Missouri</t>
  </si>
  <si>
    <t>Navy</t>
  </si>
  <si>
    <t>Notre Dame</t>
  </si>
  <si>
    <t>Nebraska</t>
  </si>
  <si>
    <t>New Mexico</t>
  </si>
  <si>
    <t>North Carolina</t>
  </si>
  <si>
    <t>Elon</t>
  </si>
  <si>
    <t>Northwestern</t>
  </si>
  <si>
    <t>Syracuse</t>
  </si>
  <si>
    <t>Ohio</t>
  </si>
  <si>
    <t>Penn State</t>
  </si>
  <si>
    <t>Oklahoma</t>
  </si>
  <si>
    <t>Oklahoma State</t>
  </si>
  <si>
    <t>Savannah State</t>
  </si>
  <si>
    <t>Pittsburgh</t>
  </si>
  <si>
    <t>Youngstown State</t>
  </si>
  <si>
    <t>Purdue</t>
  </si>
  <si>
    <t>Eastern Kentucky</t>
  </si>
  <si>
    <t>Rutgers</t>
  </si>
  <si>
    <t>Tulane</t>
  </si>
  <si>
    <t>San Diego State</t>
  </si>
  <si>
    <t>Washington</t>
  </si>
  <si>
    <t>South Alabama</t>
  </si>
  <si>
    <t>Texas-San Antonio</t>
  </si>
  <si>
    <t>South Florida</t>
  </si>
  <si>
    <t>Chattanooga</t>
  </si>
  <si>
    <t>Texas</t>
  </si>
  <si>
    <t>Wyoming</t>
  </si>
  <si>
    <t>Texas Tech</t>
  </si>
  <si>
    <t>Troy</t>
  </si>
  <si>
    <t>Lamar</t>
  </si>
  <si>
    <t>Virginia</t>
  </si>
  <si>
    <t>Richmond</t>
  </si>
  <si>
    <t>Wake Forest</t>
  </si>
  <si>
    <t>Liberty</t>
  </si>
  <si>
    <t>Western Kentucky</t>
  </si>
  <si>
    <t>Austin Peay</t>
  </si>
  <si>
    <t>Wisconsin</t>
  </si>
  <si>
    <t>Northern Iowa</t>
  </si>
  <si>
    <t>Baylor</t>
  </si>
  <si>
    <t>Kentucky</t>
  </si>
  <si>
    <t>Louisville</t>
  </si>
  <si>
    <t>Georgia Tech</t>
  </si>
  <si>
    <t>Virginia Tech</t>
  </si>
  <si>
    <t>Date</t>
  </si>
  <si>
    <t>Cincinnati</t>
  </si>
  <si>
    <t>Army</t>
  </si>
  <si>
    <t>Maine</t>
  </si>
  <si>
    <t>Morgan State</t>
  </si>
  <si>
    <t>Georgia State</t>
  </si>
  <si>
    <t>Presbyterian</t>
  </si>
  <si>
    <t>Louisiana Tech</t>
  </si>
  <si>
    <t>Western Carolina</t>
  </si>
  <si>
    <t>Southern Illinois</t>
  </si>
  <si>
    <t>New Hampshire</t>
  </si>
  <si>
    <t>Oregon State</t>
  </si>
  <si>
    <t>Howard</t>
  </si>
  <si>
    <t>Nicholls State</t>
  </si>
  <si>
    <t>Texas Christian</t>
  </si>
  <si>
    <t>Eastern Illinois</t>
  </si>
  <si>
    <t>Sam Houston State</t>
  </si>
  <si>
    <t>Furman</t>
  </si>
  <si>
    <t>Charleston Southern</t>
  </si>
  <si>
    <t>Western Illinois</t>
  </si>
  <si>
    <t>Bethune-Cookman</t>
  </si>
  <si>
    <t>Stony Brook</t>
  </si>
  <si>
    <t>Portland State</t>
  </si>
  <si>
    <t>James Madison</t>
  </si>
  <si>
    <t>Alcorn State</t>
  </si>
  <si>
    <t>South Dakota</t>
  </si>
  <si>
    <t>Norfolk State</t>
  </si>
  <si>
    <t>Gardner-Webb</t>
  </si>
  <si>
    <t>Georgia Southern</t>
  </si>
  <si>
    <t>Samford</t>
  </si>
  <si>
    <t>Wofford</t>
  </si>
  <si>
    <t>Team Number</t>
  </si>
  <si>
    <t>http://www.repole.com/sun4cast/stats/cfb2012stats.csv</t>
  </si>
  <si>
    <t>Colgate</t>
  </si>
  <si>
    <t>Arkansas-Pine Bluff</t>
  </si>
  <si>
    <t>Old Dominion</t>
  </si>
  <si>
    <t>Montana State</t>
  </si>
  <si>
    <t>Delaware</t>
  </si>
  <si>
    <t>Abilene Christian</t>
  </si>
  <si>
    <t>North Dakota</t>
  </si>
  <si>
    <t>Duquesne</t>
  </si>
  <si>
    <t>Hampton</t>
  </si>
  <si>
    <t>Montana</t>
  </si>
  <si>
    <t>Campbell</t>
  </si>
  <si>
    <t>Rhode Island</t>
  </si>
  <si>
    <t>Delaware State</t>
  </si>
  <si>
    <t>Yale</t>
  </si>
  <si>
    <t>Rk</t>
  </si>
  <si>
    <t>Wk</t>
  </si>
  <si>
    <t>Winner/Tie</t>
  </si>
  <si>
    <t>Pts</t>
  </si>
  <si>
    <t>Loser/Tie</t>
  </si>
  <si>
    <t>Louisiana-Monroe</t>
  </si>
  <si>
    <t>Cal Poly</t>
  </si>
  <si>
    <t>@</t>
  </si>
  <si>
    <t>Jacksonville State</t>
  </si>
  <si>
    <t>Bowling Green State</t>
  </si>
  <si>
    <t>Alabama-Birmingham</t>
  </si>
  <si>
    <t>Florida International</t>
  </si>
  <si>
    <t>North Carolina Central</t>
  </si>
  <si>
    <t>Stephen F. Austin</t>
  </si>
  <si>
    <t>Louisiana-Lafayette</t>
  </si>
  <si>
    <t>Southern</t>
  </si>
  <si>
    <t>Miami (OH)</t>
  </si>
  <si>
    <t>Middle Tennessee State</t>
  </si>
  <si>
    <t>Southern Mississippi</t>
  </si>
  <si>
    <t>Nevada</t>
  </si>
  <si>
    <t>North Carolina State</t>
  </si>
  <si>
    <t>North Dakota State</t>
  </si>
  <si>
    <t>Central Florida</t>
  </si>
  <si>
    <t>California-Davis</t>
  </si>
  <si>
    <t>Texas-El Paso</t>
  </si>
  <si>
    <t>William &amp; Mary</t>
  </si>
  <si>
    <t>Southern Methodist</t>
  </si>
  <si>
    <t>Miami (FL)</t>
  </si>
  <si>
    <t>Northwestern State</t>
  </si>
  <si>
    <t>Virginia Military Institute</t>
  </si>
  <si>
    <t>South Carolina State</t>
  </si>
  <si>
    <t>Citadel</t>
  </si>
  <si>
    <t>Grambling State</t>
  </si>
  <si>
    <t>Southeast Missouri State</t>
  </si>
  <si>
    <t>Florida A&amp;M</t>
  </si>
  <si>
    <t>(9) Texas A&amp;M</t>
  </si>
  <si>
    <t>Alabama A&amp;M</t>
  </si>
  <si>
    <t>(15) Stanford</t>
  </si>
  <si>
    <t>Southeastern Louisiana</t>
  </si>
  <si>
    <t>(21) Oklahoma State</t>
  </si>
  <si>
    <t>Southern California</t>
  </si>
  <si>
    <t>UCLA</t>
  </si>
  <si>
    <t>(18) Utah</t>
  </si>
  <si>
    <t>(9) Georgia</t>
  </si>
  <si>
    <t>(19) Oklahoma</t>
  </si>
  <si>
    <t>Texas A&amp;M</t>
  </si>
  <si>
    <t>(16) Oklahoma</t>
  </si>
  <si>
    <t>Loser</t>
  </si>
  <si>
    <t>Winner</t>
  </si>
  <si>
    <t>Home/Away</t>
  </si>
  <si>
    <t>Team Name</t>
  </si>
  <si>
    <t>Week</t>
  </si>
  <si>
    <t>Winner team number</t>
  </si>
  <si>
    <t>Loser team number</t>
  </si>
  <si>
    <t>Rank</t>
  </si>
  <si>
    <t>Team</t>
  </si>
  <si>
    <t>RPI</t>
  </si>
  <si>
    <t>Opp</t>
  </si>
  <si>
    <t>Opp Opp</t>
  </si>
  <si>
    <t xml:space="preserve">Adj win </t>
  </si>
  <si>
    <t>317 Tulsa</t>
  </si>
  <si>
    <t>318 Central Florida</t>
  </si>
  <si>
    <t>54½u-10</t>
  </si>
  <si>
    <t>-18½ -10</t>
  </si>
  <si>
    <t>55u-10</t>
  </si>
  <si>
    <t>-19 -10</t>
  </si>
  <si>
    <t>-19½ -10</t>
  </si>
  <si>
    <t>55½u-10</t>
  </si>
  <si>
    <t>Picks</t>
  </si>
  <si>
    <t>TV: ESPN2, DTV: 209 | CLEAR, NORTH WIND 5-10. GAME TEMP 64, RH 62%</t>
  </si>
  <si>
    <t>319 Pittsburgh</t>
  </si>
  <si>
    <t>320 North Carolina</t>
  </si>
  <si>
    <t>69u-10</t>
  </si>
  <si>
    <t>-1½ -10</t>
  </si>
  <si>
    <t>66½u-10</t>
  </si>
  <si>
    <t>-2 -10</t>
  </si>
  <si>
    <t>66u-10</t>
  </si>
  <si>
    <t>67½u-10</t>
  </si>
  <si>
    <t>67u-10</t>
  </si>
  <si>
    <t>-2 -15</t>
  </si>
  <si>
    <t>-2½ -10</t>
  </si>
  <si>
    <t>Time-change to 12:30pm EST | TV: ESPN3.com | MOSTLY SUNNY, NORTHEAST WIND 4-9. GAME TEMP 42, RH 51% WIND CHILL 38</t>
  </si>
  <si>
    <t>321 Wake Forest</t>
  </si>
  <si>
    <t>322 North Carolina State</t>
  </si>
  <si>
    <t>47u-10</t>
  </si>
  <si>
    <t>-12 -10</t>
  </si>
  <si>
    <t>46½u-10</t>
  </si>
  <si>
    <t>-16½ -10</t>
  </si>
  <si>
    <t>Time-change to 03:00pm EST | TV: ESPN3.com | MOSTLY SUNNY, EAST WIND 4-9. GAME TEMP 45, RH 45%</t>
  </si>
  <si>
    <t>323 Temple</t>
  </si>
  <si>
    <t>324 Penn State</t>
  </si>
  <si>
    <t>40u-10</t>
  </si>
  <si>
    <t>-10½ -10</t>
  </si>
  <si>
    <t>39u-10</t>
  </si>
  <si>
    <t>-11½ -10</t>
  </si>
  <si>
    <t>-11 -10</t>
  </si>
  <si>
    <t>38½u-10</t>
  </si>
  <si>
    <t>39½u-10</t>
  </si>
  <si>
    <t>TV: ESPN2, DTV: 209 | PARTLY SUNNY, WEST WIND 5-10. GAME TEMP 37, RH 70% WIND CHILL 31</t>
  </si>
  <si>
    <t>325 Ohio State</t>
  </si>
  <si>
    <t>326 Minnesota</t>
  </si>
  <si>
    <t>-14½ -05</t>
  </si>
  <si>
    <t>59½u-10</t>
  </si>
  <si>
    <t>-13½ -10</t>
  </si>
  <si>
    <t>56½u-10</t>
  </si>
  <si>
    <t>-13 -10</t>
  </si>
  <si>
    <t>57u-10</t>
  </si>
  <si>
    <t>-14 -10</t>
  </si>
  <si>
    <t>-13 -20</t>
  </si>
  <si>
    <t>57½u-10</t>
  </si>
  <si>
    <t>OHS-QB-Braxton Miller-OUT | TV: ABC | MOSTLY CLOUDY, 60% CHANCE LIGHT SNOW. SOUTH WIND 5-10. GAME TEMP 24, RH 71% WIND CHILL 15 (SNOWFALL MAY BE UP TO AN INCH)</t>
  </si>
  <si>
    <t>327 Iowa</t>
  </si>
  <si>
    <t>328 Illinois</t>
  </si>
  <si>
    <t>-3 -10</t>
  </si>
  <si>
    <t>-3½ -10</t>
  </si>
  <si>
    <t>-4 -10</t>
  </si>
  <si>
    <t>56u-10</t>
  </si>
  <si>
    <t>-4 -15</t>
  </si>
  <si>
    <t>ILL-QB-Wes Lunt-Probable | TV: BTN, DTV: 610 | MOSTLY CLOUDY, SOUTH WIND 5-10. GAME TEMP 30, RH 72% WIND CHILL 22</t>
  </si>
  <si>
    <t>329 Army</t>
  </si>
  <si>
    <t>330 Western Kentucky</t>
  </si>
  <si>
    <t>69½u-10</t>
  </si>
  <si>
    <t>70½u-10</t>
  </si>
  <si>
    <t>-8½ -10</t>
  </si>
  <si>
    <t>71½u-10</t>
  </si>
  <si>
    <t>-9 -10</t>
  </si>
  <si>
    <t>-9½ -10</t>
  </si>
  <si>
    <t>70u-10</t>
  </si>
  <si>
    <t>-9½ -05</t>
  </si>
  <si>
    <t>71u-10</t>
  </si>
  <si>
    <t>-8 -10</t>
  </si>
  <si>
    <t>TV: CBSC, DTV: 221 | MOSTLY CLOUDY, SOUTHEAST WIND 4-9. GAME TEMP 36, RH 64% WIND CHILL 30</t>
  </si>
  <si>
    <t>331 Eastern Michigan</t>
  </si>
  <si>
    <t>332 Western Michigan</t>
  </si>
  <si>
    <t>-23½ -10</t>
  </si>
  <si>
    <t>-27 -10</t>
  </si>
  <si>
    <t>58u-10</t>
  </si>
  <si>
    <t>Time-change to 02:00pm EST | TV: ESPN3.com | PARTLY SUNNY, SOUTHWEST WIND 6-11. GAME TEMP 31, RH 75% WIND CHILL 23</t>
  </si>
  <si>
    <t>333 Nebraska</t>
  </si>
  <si>
    <t>334 Wisconsin</t>
  </si>
  <si>
    <t>-6½ -10</t>
  </si>
  <si>
    <t>-6½ -15</t>
  </si>
  <si>
    <t>Time-change to 03:30pm EST | NEB-RB-Ameer Abdullah-Probable | TV: ABC | MOSTLY CLOUDY, 60% CHANCE LIGHT SNOW. SOUTHWEST WIND 5-10. GAME TEMP 31, RH 72% WIND CHILL 24 (SNOWFALL MAY BE UP TO AN INCH)</t>
  </si>
  <si>
    <t>335 Kentucky</t>
  </si>
  <si>
    <t>336 Tennessee</t>
  </si>
  <si>
    <t>53½u-10</t>
  </si>
  <si>
    <t>54u-10</t>
  </si>
  <si>
    <t>-10 -10</t>
  </si>
  <si>
    <t>-10 -20</t>
  </si>
  <si>
    <t>Time-change to 04:00pm EST | TEN-QB-Justin Worley-OUT | TV: SEC, DTV: 611 | MOSTLY SUNNY, SOUTHEAST WIND 3-8. GAME TEMP 44, RH 47%</t>
  </si>
  <si>
    <t>337 Indiana</t>
  </si>
  <si>
    <t>338 Rutgers</t>
  </si>
  <si>
    <t>-6 -10</t>
  </si>
  <si>
    <t>-7 -10</t>
  </si>
  <si>
    <t>-7 -15</t>
  </si>
  <si>
    <t>-7½ -10</t>
  </si>
  <si>
    <t>Time-change to 03:30pm EST | IND-QB-Nate Sudfeld-OUT | RUT-RB-Paul James-OUT | TV: BTN, DTV: 610 | MOSTLY SUNNY, NORTHWEST WIND 5-10. GAME TEMP 44, RH 53% WIND CHILL 39</t>
  </si>
  <si>
    <t>339 Clemson</t>
  </si>
  <si>
    <t>340 Georgia Tech</t>
  </si>
  <si>
    <t>58½u-10</t>
  </si>
  <si>
    <t>59u-10</t>
  </si>
  <si>
    <t>-2½ -20</t>
  </si>
  <si>
    <t>60½u-10</t>
  </si>
  <si>
    <t>60u-10</t>
  </si>
  <si>
    <t>-3 EV</t>
  </si>
  <si>
    <t>-2½ -15</t>
  </si>
  <si>
    <t>CLM-QB-Deshaun Watson-Probable | TV: ESPN, DTV: 206 | MOSTLY SUNNY, SOUTHEAST WIND 4-9. GAME TEMP 51, RH 41%</t>
  </si>
  <si>
    <t>341 Virginia Tech</t>
  </si>
  <si>
    <t>342 Duke</t>
  </si>
  <si>
    <t>-7 -05</t>
  </si>
  <si>
    <t>48u-10</t>
  </si>
  <si>
    <t>-4½ -10</t>
  </si>
  <si>
    <t>47½u-10</t>
  </si>
  <si>
    <t>-5½ -10</t>
  </si>
  <si>
    <t>-4½ -05</t>
  </si>
  <si>
    <t>-5 -10</t>
  </si>
  <si>
    <t>TV: ESPNU, DTV: 208 | MOSTLY SUNNY, NORTHEAST WIND 4-9. GAME TEMP 43, RH 51% WIND CHILL 39</t>
  </si>
  <si>
    <t>343 Nevada</t>
  </si>
  <si>
    <t>344 Air Force</t>
  </si>
  <si>
    <t>TV: ROOT-Rocky Mountain, DTV: 683 | MOSTLY CLOUDY, 40% CHANCE SNOWSHOWERS. NORTHWEST WIND 5-10. GAME TEMP 28, RH 72% WIND CHILL 20</t>
  </si>
  <si>
    <t>345 South Florida</t>
  </si>
  <si>
    <t>346 Southern Methodist</t>
  </si>
  <si>
    <t>48½u-10</t>
  </si>
  <si>
    <t>49u-10</t>
  </si>
  <si>
    <t>Time-change to 08:00pm EST | SMU-QB-Neal Burcham-OUT | TV: CBSC, DTV: 221 | MOSTLY CLOUDY, 40% CHANCE LIGHT RAIN. SOUTH WIND 6-11. GAME TEMP 46, RH 68%</t>
  </si>
  <si>
    <t>347 Texas State</t>
  </si>
  <si>
    <t>348 South Alabama</t>
  </si>
  <si>
    <t>52½u-10</t>
  </si>
  <si>
    <t>50½u-10</t>
  </si>
  <si>
    <t>50u-10</t>
  </si>
  <si>
    <t>51u-10</t>
  </si>
  <si>
    <t>Time-change to 07:30pm EST | Sal-QB-Brandon Bridge-Probable | Sal-RB-Jay Jones-OUT | TV: ESPN3.com | PARTLY CLOUDY, EAST WIND 4-9. GAME TEMP 52, RH 46%</t>
  </si>
  <si>
    <t>349 Texas Christian</t>
  </si>
  <si>
    <t>350 Kansas</t>
  </si>
  <si>
    <t>-24½ -10</t>
  </si>
  <si>
    <t>-28 -10</t>
  </si>
  <si>
    <t>-28½ -10</t>
  </si>
  <si>
    <t>Time-change to 03:00pm EST | TV: FS-1, DTV: 219 | CLOUDY, 70% CHANCE SNOW. SOUTHEAST WIND 6-11. GAME TEMP 31, RH 75% WIND CHILL 23 (SNOWFALL COULD BE 2-4 INCHES)</t>
  </si>
  <si>
    <t>351 Appalachian State</t>
  </si>
  <si>
    <t>352 Arkansas State</t>
  </si>
  <si>
    <t>62½u-10</t>
  </si>
  <si>
    <t>-15 -10</t>
  </si>
  <si>
    <t>65u-10</t>
  </si>
  <si>
    <t>-14½ -10</t>
  </si>
  <si>
    <t>65½u-10</t>
  </si>
  <si>
    <t>TV: ESPN3.com | MOSTLY CLOUDY, 40% CHANCE LIGHT RAIN LATE. SOUTH WIND 5-10. GAME TEMP 39, RH 76% WIND CHILL 33</t>
  </si>
  <si>
    <t>353 UNLV</t>
  </si>
  <si>
    <t>354 BYU</t>
  </si>
  <si>
    <t>63u-10</t>
  </si>
  <si>
    <t>-22 -10</t>
  </si>
  <si>
    <t>-26 -10</t>
  </si>
  <si>
    <t>62u-10</t>
  </si>
  <si>
    <t>-25½ -10</t>
  </si>
  <si>
    <t>-26½ -10</t>
  </si>
  <si>
    <t>-24 -25</t>
  </si>
  <si>
    <t>Time-change to 07:00pm EST | NLV-QB-Blake Decker-Probable | BYU-RB-Jamaal Williams-OUT | BYU-QB-Taysom Hill-OUT | TV: ESPNU, DTV: 208 | PARTLY CLOUDY, NORTHWEST WIND 8-13. GAME TEMP 33, RH 75% WIND CHILL 24</t>
  </si>
  <si>
    <t>355 Utah</t>
  </si>
  <si>
    <t>356 Stanford</t>
  </si>
  <si>
    <t>43u-10</t>
  </si>
  <si>
    <t>43½u-10</t>
  </si>
  <si>
    <t>42½u-10</t>
  </si>
  <si>
    <t>Time-change to 06:00pm EST | UTA-WR-Dres Anderson-OUT | TV: Pac-12 Network | PARTLY CLOUDY, WEST WIND 6-11. GAME TEMP 63, RH 51%</t>
  </si>
  <si>
    <t>357 New Mexico</t>
  </si>
  <si>
    <t>358 Utah State</t>
  </si>
  <si>
    <t>-16 -10</t>
  </si>
  <si>
    <t>-17½ -10</t>
  </si>
  <si>
    <t>-20 -10</t>
  </si>
  <si>
    <t>Time-change to 04:00pm EST | NME-RB-Jhurell Pressley-Doubtful | UST-QB-Craig Harrison-OUT | UST-QB-Darell Garretson-OUT | UST-QB-Chuckie Keeton-OUT | TV: ESPNN, DTV: 207 | PARTLY CLOUDY, NORTH WIND 6-11. GAME TEMP 28, RH 69% WIND CHILL 19</t>
  </si>
  <si>
    <t>359 San Diego State</t>
  </si>
  <si>
    <t>360 Boise State</t>
  </si>
  <si>
    <t>56o-15</t>
  </si>
  <si>
    <t>-14 -05</t>
  </si>
  <si>
    <t>Time-change to 10:15pm EST | BOI-WR-Matt Miller-OUT | TV: ESPNU, DTV: 208 | MOSTLY FAIR, NORTHEAST WIND 6-11. GAME TEMP 24, RH 60% WIND CHILL 14</t>
  </si>
  <si>
    <t>361 Oklahoma</t>
  </si>
  <si>
    <t>362 Texas Tech</t>
  </si>
  <si>
    <t>-17 -10</t>
  </si>
  <si>
    <t>OKL-QB-Cody Thomas-Probable | OKL-WR-Sterling Shepard-? | OKL-QB-Trevor Knight-OUT | TET-QB-Davis Webb-Probable | TET-QB-Patrick Mahomes-Probable | TV: ESPN, DTV: 206 | MOSTLY SUNNY, SOUTH WIND 6-11. GAME TEMP 66, RH 30%</t>
  </si>
  <si>
    <t>363 LSU</t>
  </si>
  <si>
    <t>364 Arkansas</t>
  </si>
  <si>
    <t>-1 -10</t>
  </si>
  <si>
    <t>XX</t>
  </si>
  <si>
    <t>Time-change to 08:00pm EST | TV: ESPN2, DTV: 209 | CLOUDY, 40% CHANCE LIGHT RAIN. SOUTHEAST WIND 6-11. GAME TEMP 37, RH 79% WIND CHILL 30</t>
  </si>
  <si>
    <t>365 Washington</t>
  </si>
  <si>
    <t>366 Arizona</t>
  </si>
  <si>
    <t>61½u-10</t>
  </si>
  <si>
    <t>-9 -25</t>
  </si>
  <si>
    <t>TV: FOX | MOSTLY SUNNY, SOUTHWEST WIND 5-10. GAME TEMP 71, RH 39%</t>
  </si>
  <si>
    <t>367 Auburn</t>
  </si>
  <si>
    <t>368 Georgia</t>
  </si>
  <si>
    <t>-2½ -05</t>
  </si>
  <si>
    <t>Time-change to 07:15pm EST | GEO-RB-Todd Gurley-Probable | TV: ESPN, DTV: 206 | CLEAR, EAST WIND 3-8. GAME TEMP 50, RH 50%</t>
  </si>
  <si>
    <t>369 South Carolina</t>
  </si>
  <si>
    <t>370 Florida</t>
  </si>
  <si>
    <t>-6½ -20</t>
  </si>
  <si>
    <t>Time-change to 12:00pm EST | TV: SEC, DTV: 611 | PARTLY SUNNY, EAST WIND 7-12. GAME TEMP 67, RH 45%</t>
  </si>
  <si>
    <t>371 Florida State</t>
  </si>
  <si>
    <t>372 Miami (FL)</t>
  </si>
  <si>
    <t>-3½ -05</t>
  </si>
  <si>
    <t>Time-change to 08:00pm EST | TV: ABC | PARTLY CLOUDY, EAST WIND 4-9. GAME TEMP 74, RH 57% HEAT INDEX 76</t>
  </si>
  <si>
    <t>373 Georgia Southern</t>
  </si>
  <si>
    <t>374 Navy</t>
  </si>
  <si>
    <t>63½u-10</t>
  </si>
  <si>
    <t>-3 -05</t>
  </si>
  <si>
    <t>TV: CBSC, DTV: 221 | MOSTLY SUNNY, WEST WIND 3-8. GAME TEMP 42, RH 53% WIND CHILL 38</t>
  </si>
  <si>
    <t>375 Rice</t>
  </si>
  <si>
    <t>376 Marshall</t>
  </si>
  <si>
    <t>64½u-10</t>
  </si>
  <si>
    <t>-21½ -10</t>
  </si>
  <si>
    <t>-21 -10</t>
  </si>
  <si>
    <t>Time-change to 02:30pm EST | MRS-RB-Devon Johnson-Probable | TV: FSN, DTV: 668 | MOSTLY SUNNY, SOUTHWEST WIND 4-9. GAME TEMP 38, RH 59% WIND CHILL 33</t>
  </si>
  <si>
    <t>377 Northwestern</t>
  </si>
  <si>
    <t>378 Notre Dame</t>
  </si>
  <si>
    <t>52u-10</t>
  </si>
  <si>
    <t>-18 -10</t>
  </si>
  <si>
    <t>51½u-10</t>
  </si>
  <si>
    <t>NOW-WR-Christian Jones-OUT | TV: NBC | PARTLY SUNNY, WEST WIND 5-10. GAME TEMP 33, RH 69% WIND CHILL 26</t>
  </si>
  <si>
    <t>379 Miami (OH)</t>
  </si>
  <si>
    <t>380 Central Michigan</t>
  </si>
  <si>
    <t>-18 -15</t>
  </si>
  <si>
    <t>Time-change to 01:00pm EST | CMU-RB-Thomas Rawls-Probable | TV: ESPN3.com | PARTLY SUNNY, WEST WIND 8-13. GAME TEMP 30, RH 72% WIND CHILL 21</t>
  </si>
  <si>
    <t>381 Middle Tennessee St.</t>
  </si>
  <si>
    <t>382 Florida Intl</t>
  </si>
  <si>
    <t>53u-10</t>
  </si>
  <si>
    <t>49½u-10</t>
  </si>
  <si>
    <t>-4 -20</t>
  </si>
  <si>
    <t>PARTLY SUNNY, NORTHEAST WIND 4-9. GAME TEMP 75, RH 49% HEAT INDEX 77</t>
  </si>
  <si>
    <t>383 Hawaii</t>
  </si>
  <si>
    <t>384 San Jose State</t>
  </si>
  <si>
    <t>-10 -05</t>
  </si>
  <si>
    <t>-10 EV</t>
  </si>
  <si>
    <t>SJS-QB-Joe Gray-Probable | PARTLY SUNNY, NORTHWEST WIND 5-10. GAME TEMP 64, RH 56%</t>
  </si>
  <si>
    <t>385 Troy</t>
  </si>
  <si>
    <t>386 Idaho</t>
  </si>
  <si>
    <t>-5½ -15</t>
  </si>
  <si>
    <t>IDA-WR-Dezmon Epps-OUT | TV: ESPN3.com | Dome</t>
  </si>
  <si>
    <t>387 Missouri</t>
  </si>
  <si>
    <t>388 Texas AM</t>
  </si>
  <si>
    <t>-4 -05</t>
  </si>
  <si>
    <t>Time-change to 07:30pm EST | AM-QB-Kenny Hill-Probable | AM-QB-Kyle Allen-Probable | TV: SEC, DTV: 611 | MOSTLY CLOUDY, 60% CHANCE SHOWERS. SOUTH WIND 7-12. GAME TEMP 49, RH 83%</t>
  </si>
  <si>
    <t>389 Memphis</t>
  </si>
  <si>
    <t>390 Tulane</t>
  </si>
  <si>
    <t>-10½ EV</t>
  </si>
  <si>
    <t>Time-change to 03:30pm EST | TV: ESPNU, DTV: 208 | Dome</t>
  </si>
  <si>
    <t>391 Louisiana-Lafayette</t>
  </si>
  <si>
    <t>392 Louisiana-Monroe</t>
  </si>
  <si>
    <t>LAF-WR-Jamal Robinson-OUT | TV: ESPN3.com | MOSTLY CLOUDY, 40% CHANCE SHOWERS. SOUTHEAST WIND 6-11. GAME TEMP 49, RH 68%</t>
  </si>
  <si>
    <t>393 Arizona State</t>
  </si>
  <si>
    <t>394 Oregon State</t>
  </si>
  <si>
    <t>61u-10</t>
  </si>
  <si>
    <t>-8 -05</t>
  </si>
  <si>
    <t>Time-change to 10:45pm EST | TV: ESPN, DTV: 206 | PARTLY CLOUDY, SOUTHEAST WIND 4-9. GAME TEMP 38, RH 62% WIND CHILL 33</t>
  </si>
  <si>
    <t>395 Mississippi State</t>
  </si>
  <si>
    <t>396 Alabama</t>
  </si>
  <si>
    <t>Time-change to 03:30pm EST | ALA-RB-T.J. Yeldon-Probable | TV: CBS | PARTLY SUNNY, EAST WIND 4-9. GAME TEMP 48, RH 45%</t>
  </si>
  <si>
    <t>397 Texas</t>
  </si>
  <si>
    <t>398 Oklahoma State</t>
  </si>
  <si>
    <t>Time-change to 07:30pm EST | TEX-RB-Johnathan Gray-Probable | TEX-RB-Malcolm Brown-Probable | TEX-QB-Tyrone Swoopes-Probable | TEX-QB-David Ash-OUT | OKS-RB-Desmond Roland-Probable | OKS-QB-J.W. Walsh-OUT | TV: FOX | CLOUDY, 30% CHANCE LIGHT RAIN. EAST WIND 5-10. GAME TEMP 39, RH 82% WIND CHILL 33</t>
  </si>
  <si>
    <t>399 Michigan State</t>
  </si>
  <si>
    <t>400 Maryland</t>
  </si>
  <si>
    <t>-10½ -05</t>
  </si>
  <si>
    <t>-11 -15</t>
  </si>
  <si>
    <t>-12 -15</t>
  </si>
  <si>
    <t>MAR-WR-Stefon Diggs-OUT | TV: BTN, DTV: 610 | MOSTLY FAIR, SOUTHWEST WIND 4-9. GAME TEMP 38, RH 59% WIND CHILL 33</t>
  </si>
  <si>
    <t>401 North Texas</t>
  </si>
  <si>
    <t>402 UTEP</t>
  </si>
  <si>
    <t>Pic</t>
  </si>
  <si>
    <t>Teams</t>
  </si>
  <si>
    <t>Gap</t>
  </si>
  <si>
    <t>Spread</t>
  </si>
  <si>
    <t>Pred</t>
  </si>
  <si>
    <t>ESPN2, DTV: 209 | CLEAR, NORTH WIND 5-10. GAME TEMP 64, RH 62%</t>
  </si>
  <si>
    <t>8.5208333333</t>
  </si>
  <si>
    <t>-change to 12:30pm EST | TV: ESPN3.com | MOSTLY SUNNY, NORTHEAST WIND 4-9. GAME TEMP 42, RH 51% WIND CHILL 38</t>
  </si>
  <si>
    <t>8.625</t>
  </si>
  <si>
    <t>-change to 03:00pm EST | TV: ESPN3.com | MOSTLY SUNNY, EAST WIND 4-9. GAME TEMP 45, RH 45%</t>
  </si>
  <si>
    <t>8.5</t>
  </si>
  <si>
    <t>ESPN2, DTV: 209 | PARTLY SUNNY, WEST WIND 5-10. GAME TEMP 37, RH 70% WIND CHILL 31</t>
  </si>
  <si>
    <t>QB-Braxton Miller-OUT | TV: ABC | MOSTLY CLOUDY, 60% CHANCE LIGHT SNOW. SOUTH WIND 5-10. GAME TEMP 24, RH 71% WIND CHILL 15 (SNOWFALL MAY BE UP TO AN INCH)</t>
  </si>
  <si>
    <t>QB-Wes Lunt-Probable | TV: BTN, DTV: 610 | MOSTLY CLOUDY, SOUTH WIND 5-10. GAME TEMP 30, RH 72% WIND CHILL 22</t>
  </si>
  <si>
    <t>CBSC, DTV: 221 | MOSTLY CLOUDY, SOUTHEAST WIND 4-9. GAME TEMP 36, RH 64% WIND CHILL 30</t>
  </si>
  <si>
    <t>8.5833333333</t>
  </si>
  <si>
    <t>-change to 02:00pm EST | TV: ESPN3.com | PARTLY SUNNY, SOUTHWEST WIND 6-11. GAME TEMP 31, RH 75% WIND CHILL 23</t>
  </si>
  <si>
    <t>8.6458333333</t>
  </si>
  <si>
    <t>-change to 03:30pm EST | NEB-RB-Ameer Abdullah-Probable | TV: ABC | MOSTLY CLOUDY, 60% CHANCE LIGHT SNOW. SOUTHWEST WIND 5-10. GAME TEMP 31, RH 72% WIND CHILL 24 (SNOWFALL MAY BE UP TO AN INCH)</t>
  </si>
  <si>
    <t>8.6666666667</t>
  </si>
  <si>
    <t>-change to 04:00pm EST | TEN-QB-Justin Worley-OUT | TV: SEC, DTV: 611 | MOSTLY SUNNY, SOUTHEAST WIND 3-8. GAME TEMP 44, RH 47%</t>
  </si>
  <si>
    <t>-change to 03:30pm EST | IND-QB-Nate Sudfeld-OUT | RUT-RB-Paul James-OUT | TV: BTN, DTV: 610 | MOSTLY SUNNY, NORTHWEST WIND 5-10. GAME TEMP 44, RH 53% WIND CHILL 39</t>
  </si>
  <si>
    <t>QB-Deshaun Watson-Probable | TV: ESPN, DTV: 206 | MOSTLY SUNNY, SOUTHEAST WIND 4-9. GAME TEMP 51, RH 41%</t>
  </si>
  <si>
    <t>ESPNU, DTV: 208 | MOSTLY SUNNY, NORTHEAST WIND 4-9. GAME TEMP 43, RH 51% WIND CHILL 39</t>
  </si>
  <si>
    <t>ROOT-Rocky Mountain, DTV: 683 | MOSTLY CLOUDY, 40% CHANCE SNOWSHOWERS. NORTHWEST WIND 5-10. GAME TEMP 28, RH 72% WIND CHILL 20</t>
  </si>
  <si>
    <t>8.8333333333</t>
  </si>
  <si>
    <t>-change to 08:00pm EST | SMU-QB-Neal Burcham-OUT | TV: CBSC, DTV: 221 | MOSTLY CLOUDY, 40% CHANCE LIGHT RAIN. SOUTH WIND 6-11. GAME TEMP 46, RH 68%</t>
  </si>
  <si>
    <t>8.8125</t>
  </si>
  <si>
    <t>-change to 07:30pm EST | Sal-QB-Brandon Bridge-Probable | Sal-RB-Jay Jones-OUT | TV: ESPN3.com | PARTLY CLOUDY, EAST WIND 4-9. GAME TEMP 52, RH 46%</t>
  </si>
  <si>
    <t>-change to 03:00pm EST | TV: FS-1, DTV: 219 | CLOUDY, 70% CHANCE SNOW. SOUTHEAST WIND 6-11. GAME TEMP 31, RH 75% WIND CHILL 23 (SNOWFALL COULD BE 2-4 INCHES)</t>
  </si>
  <si>
    <t>ESPN3.com | MOSTLY CLOUDY, 40% CHANCE LIGHT RAIN LATE. SOUTH WIND 5-10. GAME TEMP 39, RH 76% WIND CHILL 33</t>
  </si>
  <si>
    <t>8.7916666667</t>
  </si>
  <si>
    <t>-change to 07:00pm EST | NLV-QB-Blake Decker-Probable | BYU-RB-Jamaal Williams-OUT | BYU-QB-Taysom Hill-OUT | TV: ESPNU, DTV: 208 | PARTLY CLOUDY, NORTHWEST WIND 8-13. GAME TEMP 33, RH 75% WIND CHILL 24</t>
  </si>
  <si>
    <t>8.75</t>
  </si>
  <si>
    <t>-change to 06:00pm EST | UTA-WR-Dres Anderson-OUT | TV: Pac-12 Network | PARTLY CLOUDY, WEST WIND 6-11. GAME TEMP 63, RH 51%</t>
  </si>
  <si>
    <t>-change to 04:00pm EST | NME-RB-Jhurell Pressley-Doubtful | UST-QB-Craig Harrison-OUT | UST-QB-Darell Garretson-OUT | UST-QB-Chuckie Keeton-OUT | TV: ESPNN, DTV: 207 | PARTLY CLOUDY, NORTH WIND 6-11. GAME TEMP 28, RH 69% WIND CHILL 19</t>
  </si>
  <si>
    <t>8.9270833333</t>
  </si>
  <si>
    <t>-change to 10:15pm EST | BOI-WR-Matt Miller-OUT | TV: ESPNU, DTV: 208 | MOSTLY FAIR, NORTHEAST WIND 6-11. GAME TEMP 24, RH 60% WIND CHILL 14</t>
  </si>
  <si>
    <t>QB-Cody Thomas-Probable | OKL-WR-Sterling Shepard-? | OKL-QB-Trevor Knight-OUT | TET-QB-Davis Webb-Probable | TET-QB-Patrick Mahomes-Probable | TV: ESPN, DTV: 206 | MOSTLY SUNNY, SOUTH WIND 6-11. GAME TEMP 66, RH 30%</t>
  </si>
  <si>
    <t>-change to 08:00pm EST | TV: ESPN2, DTV: 209 | CLOUDY, 40% CHANCE LIGHT RAIN. SOUTHEAST WIND 6-11. GAME TEMP 37, RH 79% WIND CHILL 30</t>
  </si>
  <si>
    <t>FOX | MOSTLY SUNNY, SOUTHWEST WIND 5-10. GAME TEMP 71, RH 39%</t>
  </si>
  <si>
    <t>8.8020833333</t>
  </si>
  <si>
    <t>-change to 07:15pm EST | GEO-RB-Todd Gurley-Probable | TV: ESPN, DTV: 206 | CLEAR, EAST WIND 3-8. GAME TEMP 50, RH 50%</t>
  </si>
  <si>
    <t>-change to 12:00pm EST | TV: SEC, DTV: 611 | PARTLY SUNNY, EAST WIND 7-12. GAME TEMP 67, RH 45%</t>
  </si>
  <si>
    <t>-change to 08:00pm EST | TV: ABC | PARTLY CLOUDY, EAST WIND 4-9. GAME TEMP 74, RH 57% HEAT INDEX 76</t>
  </si>
  <si>
    <t>CBSC, DTV: 221 | MOSTLY SUNNY, WEST WIND 3-8. GAME TEMP 42, RH 53% WIND CHILL 38</t>
  </si>
  <si>
    <t>8.6041666667</t>
  </si>
  <si>
    <t>-change to 02:30pm EST | MRS-RB-Devon Johnson-Probable | TV: FSN, DTV: 668 | MOSTLY SUNNY, SOUTHWEST WIND 4-9. GAME TEMP 38, RH 59% WIND CHILL 33</t>
  </si>
  <si>
    <t>WR-Christian Jones-OUT | TV: NBC | PARTLY SUNNY, WEST WIND 5-10. GAME TEMP 33, RH 69% WIND CHILL 26</t>
  </si>
  <si>
    <t>8.5416666667</t>
  </si>
  <si>
    <t>-change to 01:00pm EST | CMU-RB-Thomas Rawls-Probable | TV: ESPN3.com | PARTLY SUNNY, WEST WIND 8-13. GAME TEMP 30, RH 72% WIND CHILL 21</t>
  </si>
  <si>
    <t>LY SUNNY, NORTHEAST WIND 4-9. GAME TEMP 75, RH 49% HEAT INDEX 77</t>
  </si>
  <si>
    <t>8.6875</t>
  </si>
  <si>
    <t>QB-Joe Gray-Probable | PARTLY SUNNY, NORTHWEST WIND 5-10. GAME TEMP 64, RH 56%</t>
  </si>
  <si>
    <t>8.7083333333</t>
  </si>
  <si>
    <t>WR-Dezmon Epps-OUT | TV: ESPN3.com | Dome</t>
  </si>
  <si>
    <t>-change to 07:30pm EST | AM-QB-Kenny Hill-Probable | AM-QB-Kyle Allen-Probable | TV: SEC, DTV: 611 | MOSTLY CLOUDY, 60% CHANCE SHOWERS. SOUTH WIND 7-12. GAME TEMP 49, RH 83%</t>
  </si>
  <si>
    <t>-change to 03:30pm EST | TV: ESPNU, DTV: 208 | Dome</t>
  </si>
  <si>
    <t>WR-Jamal Robinson-OUT | TV: ESPN3.com | MOSTLY CLOUDY, 40% CHANCE SHOWERS. SOUTHEAST WIND 6-11. GAME TEMP 49, RH 68%</t>
  </si>
  <si>
    <t>8.9479166667</t>
  </si>
  <si>
    <t>-change to 10:45pm EST | TV: ESPN, DTV: 206 | PARTLY CLOUDY, SOUTHEAST WIND 4-9. GAME TEMP 38, RH 62% WIND CHILL 33</t>
  </si>
  <si>
    <t>-change to 03:30pm EST | ALA-RB-T.J. Yeldon-Probable | TV: CBS | PARTLY SUNNY, EAST WIND 4-9. GAME TEMP 48, RH 45%</t>
  </si>
  <si>
    <t>-change to 07:30pm EST | TEX-RB-Johnathan Gray-Probable | TEX-RB-Malcolm Brown-Probable | TEX-QB-Tyrone Swoopes-Probable | TEX-QB-David Ash-OUT | OKS-RB-Desmond Roland-Probable | OKS-QB-J.W. Walsh-OUT | TV: FOX | CLOUDY, 30% CHANCE LIGHT RAIN. EAST WIND 5-10. GAME TEMP 39, RH 82% WIND CHILL 33</t>
  </si>
  <si>
    <t>WR-Stefon Diggs-OUT | TV: BTN, DTV: 610 | MOSTLY FAIR, SOUTHWEST WIND 4-9. GAME TEMP 38, RH 59% WIND CHILL 33</t>
  </si>
  <si>
    <t>8.9166666667</t>
  </si>
  <si>
    <t>Abs</t>
  </si>
  <si>
    <t>Adj win %</t>
  </si>
  <si>
    <t>Actual Wins</t>
  </si>
  <si>
    <t>Adj Wins</t>
  </si>
  <si>
    <t>Actual Loss</t>
  </si>
  <si>
    <t>Adj Loss</t>
  </si>
  <si>
    <t>Big Ten</t>
  </si>
  <si>
    <t>Pac 12</t>
  </si>
  <si>
    <t>Big 12</t>
  </si>
  <si>
    <t>SEC</t>
  </si>
  <si>
    <t>ACC</t>
  </si>
  <si>
    <t>AAC</t>
  </si>
  <si>
    <t>USA</t>
  </si>
  <si>
    <t>MAC</t>
  </si>
  <si>
    <t>MWC</t>
  </si>
  <si>
    <t>Sun</t>
  </si>
  <si>
    <t>Fordham</t>
  </si>
  <si>
    <t>Average Adj loss</t>
  </si>
  <si>
    <t>201 Nevada</t>
  </si>
  <si>
    <t>202 Louisiana-Lafayette</t>
  </si>
  <si>
    <t>PK -10</t>
  </si>
  <si>
    <t>LAF-WR-Jamal Robinson-OUT | TV: ESPN, DTV: 206</t>
  </si>
  <si>
    <t>203 UTEP</t>
  </si>
  <si>
    <t>204 Utah State</t>
  </si>
  <si>
    <t>UST-QB-Craig Harrison-OUT | UST-QB-Darell Garretson-OUT | UST-QB-Chuckie Keeton-OUT | TV: ESPN, DTV: 206</t>
  </si>
  <si>
    <t>205 Utah</t>
  </si>
  <si>
    <t>206 Colorado State</t>
  </si>
  <si>
    <t>UTA-WR-Dres Anderson-OUT | TV: ABC</t>
  </si>
  <si>
    <t>207 Western Michigan</t>
  </si>
  <si>
    <t>208 Air Force</t>
  </si>
  <si>
    <t>Afa-QB-Kale Pearson-Probable | Afa-RB-Jacobi Owens-OUT | TV: ESPN, DTV: 206</t>
  </si>
  <si>
    <t>209 South Alabama</t>
  </si>
  <si>
    <t>210 Bowling Green State</t>
  </si>
  <si>
    <t>Sal-RB-Jay Jones-OUT | BGN-QB-Matt Johnson-OUT | TV: ESPN, DTV: 206</t>
  </si>
  <si>
    <t>211 BYU</t>
  </si>
  <si>
    <t>212 Memphis</t>
  </si>
  <si>
    <t>BYU-RB-Jamaal Williams-OUT | BYU-QB-Taysom Hill-OUT | TV: ESPN, DTV: 206</t>
  </si>
  <si>
    <t>213 Northern Illinois</t>
  </si>
  <si>
    <t>214 Marshall</t>
  </si>
  <si>
    <t>64u-10</t>
  </si>
  <si>
    <t>NIL-WR-Tommylee Lewis-OUT | MRS-RB-Devon Johnson-Probable | TV: ESPN, DTV: 206</t>
  </si>
  <si>
    <t>215 Navy</t>
  </si>
  <si>
    <t>216 San Diego State</t>
  </si>
  <si>
    <t>-1½ -15</t>
  </si>
  <si>
    <t>TV: ESPN, DTV: 206</t>
  </si>
  <si>
    <t>217 Central Michigan</t>
  </si>
  <si>
    <t>218 Western Kentucky</t>
  </si>
  <si>
    <t>219 Fresno State</t>
  </si>
  <si>
    <t>220 Rice</t>
  </si>
  <si>
    <t>221 Illinois</t>
  </si>
  <si>
    <t>222 Louisiana Tech</t>
  </si>
  <si>
    <t>223 Rutgers</t>
  </si>
  <si>
    <t>224 North Carolina</t>
  </si>
  <si>
    <t>RUT-RB-Paul James-OUT | TV: ESPN, DTV: 206</t>
  </si>
  <si>
    <t>225 North Carolina State</t>
  </si>
  <si>
    <t>226 Central Florida</t>
  </si>
  <si>
    <t>227 Virginia Tech</t>
  </si>
  <si>
    <t>228 Cincinnati</t>
  </si>
  <si>
    <t>-3 -20</t>
  </si>
  <si>
    <t>229 Duke</t>
  </si>
  <si>
    <t>230 Arizona State</t>
  </si>
  <si>
    <t>TV: CBS</t>
  </si>
  <si>
    <t>231 Miami (FL)</t>
  </si>
  <si>
    <t>232 South Carolina</t>
  </si>
  <si>
    <t>TV: ESPN2, DTV: 209</t>
  </si>
  <si>
    <t>233 Penn State</t>
  </si>
  <si>
    <t>234 Boston College</t>
  </si>
  <si>
    <t>235 Nebraska</t>
  </si>
  <si>
    <t>236 Southern Cal</t>
  </si>
  <si>
    <t>-6 -15</t>
  </si>
  <si>
    <t>237 West Virginia</t>
  </si>
  <si>
    <t>238 Texas AM</t>
  </si>
  <si>
    <t>WVU-QB-Clint Trickett-? | TV: ESPN, DTV: 206</t>
  </si>
  <si>
    <t>239 Clemson</t>
  </si>
  <si>
    <t>240 Oklahoma</t>
  </si>
  <si>
    <t>CLM-QB-Deshaun Watson-? | OKL-RB-Samaje Perine-? | OKL-QB-Trevor Knight-? | TV: ESPN, DTV: 206</t>
  </si>
  <si>
    <t>241 Texas</t>
  </si>
  <si>
    <t>242 Arkansas</t>
  </si>
  <si>
    <t>44½u-10</t>
  </si>
  <si>
    <t>45½u-10</t>
  </si>
  <si>
    <t>TEX-QB-David Ash-OUT | TV: ESPN, DTV: 206</t>
  </si>
  <si>
    <t>243 Notre Dame</t>
  </si>
  <si>
    <t>244 LSU</t>
  </si>
  <si>
    <t>245 Louisville</t>
  </si>
  <si>
    <t>246 Georgia</t>
  </si>
  <si>
    <t>-7½ -05</t>
  </si>
  <si>
    <t>LOU-QB-Will Gardner-OUT | GEO-RB-Todd Gurley-OUT | TV: ESPN, DTV: 206</t>
  </si>
  <si>
    <t>247 Maryland</t>
  </si>
  <si>
    <t>248 Stanford</t>
  </si>
  <si>
    <t>46u-10</t>
  </si>
  <si>
    <t>-13½ -15</t>
  </si>
  <si>
    <t>249 Mississippi</t>
  </si>
  <si>
    <t>250 Texas Christian</t>
  </si>
  <si>
    <t>-3 -15</t>
  </si>
  <si>
    <t>MIS-WR-Laquon Treadwell-OUT | TV: ESPN, DTV: 206</t>
  </si>
  <si>
    <t>251 Boise State</t>
  </si>
  <si>
    <t>252 Arizona</t>
  </si>
  <si>
    <t>68u-10</t>
  </si>
  <si>
    <t>BOI-WR-Matt Miller-OUT | TV: ESPN, DTV: 206</t>
  </si>
  <si>
    <t>253 Georgia Tech</t>
  </si>
  <si>
    <t>254 Mississippi State</t>
  </si>
  <si>
    <t>255 Wisconsin</t>
  </si>
  <si>
    <t>256 Auburn</t>
  </si>
  <si>
    <t>-7 -14</t>
  </si>
  <si>
    <t>257 Michigan State</t>
  </si>
  <si>
    <t>258 Baylor</t>
  </si>
  <si>
    <t>259 Minnesota</t>
  </si>
  <si>
    <t>260 Missouri</t>
  </si>
  <si>
    <t>-7½ -14</t>
  </si>
  <si>
    <t>TV: ABC</t>
  </si>
  <si>
    <t>261 Florida State</t>
  </si>
  <si>
    <t>262 Oregon</t>
  </si>
  <si>
    <t>-8½ -06</t>
  </si>
  <si>
    <t>263 Ohio State</t>
  </si>
  <si>
    <t>264 Alabama</t>
  </si>
  <si>
    <t>-9 -06</t>
  </si>
  <si>
    <t>OHS-QB-J.T. Barrett-OUT | OHS-QB-Braxton Miller-OUT | TV: ESPN, DTV: 206</t>
  </si>
  <si>
    <t>265 Pittsburgh</t>
  </si>
  <si>
    <t>266 Houston</t>
  </si>
  <si>
    <t>267 Iowa</t>
  </si>
  <si>
    <t>268 Tennessee</t>
  </si>
  <si>
    <t>TEN-QB-Justin Worley-OUT | TV: ESPN, DTV: 206</t>
  </si>
  <si>
    <t>269 UCLA</t>
  </si>
  <si>
    <t>270 Kansas State</t>
  </si>
  <si>
    <t>271 Oklahoma State</t>
  </si>
  <si>
    <t>272 Washington</t>
  </si>
  <si>
    <t>OKS-QB-J.W. Walsh-OUT | TV: ESPN, DTV: 206</t>
  </si>
  <si>
    <t>273 East Carolina</t>
  </si>
  <si>
    <t>274 Florida</t>
  </si>
  <si>
    <t>Time-change to 12:00pm EST | TV: ESPN2, DTV: 209</t>
  </si>
  <si>
    <t>275 Toledo</t>
  </si>
  <si>
    <t>276 Arkansas State</t>
  </si>
  <si>
    <t>Line</t>
  </si>
  <si>
    <t>Difference in line and prediction</t>
  </si>
  <si>
    <t>Charlotte</t>
  </si>
  <si>
    <t>Albany</t>
  </si>
  <si>
    <t>Tennessee Tech</t>
  </si>
  <si>
    <t>Illinois State</t>
  </si>
  <si>
    <t>Jackson State</t>
  </si>
  <si>
    <t>Mississippi Valley State</t>
  </si>
  <si>
    <t>San Diego</t>
  </si>
  <si>
    <t>(24) Utah</t>
  </si>
  <si>
    <t>(20) Boise State</t>
  </si>
  <si>
    <t>Monmouth</t>
  </si>
  <si>
    <t>North Carolina A&amp;T</t>
  </si>
  <si>
    <t>Prairie View A&amp;M</t>
  </si>
  <si>
    <t>(18) Auburn</t>
  </si>
  <si>
    <t>(17) Texas A&amp;M</t>
  </si>
  <si>
    <t>(21) Utah</t>
  </si>
  <si>
    <t>Incarnate Word</t>
  </si>
  <si>
    <t>(25) Florida</t>
  </si>
  <si>
    <t>(12) Florida State</t>
  </si>
  <si>
    <t>Bucknell</t>
  </si>
  <si>
    <t>(5) Clemson</t>
  </si>
  <si>
    <t>(17) Iowa</t>
  </si>
  <si>
    <t>(5) Louisiana State</t>
  </si>
  <si>
    <t>Fri</t>
  </si>
  <si>
    <t>ESPN</t>
  </si>
  <si>
    <t>ANZ Stadium - Sydney, AUS</t>
  </si>
  <si>
    <t>Thu</t>
  </si>
  <si>
    <t>ESPN3</t>
  </si>
  <si>
    <t>Kelly/Shorts Stadium - Mount Pleasant, Michigan</t>
  </si>
  <si>
    <t>Nippert Stadium - Cincinnati, Ohio</t>
  </si>
  <si>
    <t>Rentschler Field - East Hartford, Connecticut</t>
  </si>
  <si>
    <t>Kibbie Dome - Moscow, Idaho</t>
  </si>
  <si>
    <t>ESPNU</t>
  </si>
  <si>
    <t>FIU Stadium - Miami, Florida</t>
  </si>
  <si>
    <t>(19) Louisville</t>
  </si>
  <si>
    <t>Papa John's Cardinal Stadium - Louisville, Kentucky</t>
  </si>
  <si>
    <t>BTN</t>
  </si>
  <si>
    <t>TCF Bank Stadium - Minneapolis, Minnesota</t>
  </si>
  <si>
    <t>Sam Boyd Stadium - Las Vegas, Nevada</t>
  </si>
  <si>
    <t>Carter Finley Stadium - Raleigh, North Carolina</t>
  </si>
  <si>
    <t>Vanderbilt Stadium - Nashville, Tennessee</t>
  </si>
  <si>
    <t>(9) Tennessee</t>
  </si>
  <si>
    <t>SECN</t>
  </si>
  <si>
    <t>Neyland Stadium - Knoxville, Tennessee</t>
  </si>
  <si>
    <t>PAC12</t>
  </si>
  <si>
    <t>Rice-Eccles Stadium - Salt Lake City, Utah</t>
  </si>
  <si>
    <t>Merlin Olsen Field at Maverik Stadium - Logan, Utah</t>
  </si>
  <si>
    <t>BB&amp;T Field - Winston-Salem, North Carolina</t>
  </si>
  <si>
    <t>CBSSN</t>
  </si>
  <si>
    <t>Houchens Industries-L.T. Smith Stadium - Bowling Green, Kentucky</t>
  </si>
  <si>
    <t>University of Buffalo Stadium - Buffalo, New York</t>
  </si>
  <si>
    <t>Lincoln Financial Field - Philadelphia, Pennsylvania</t>
  </si>
  <si>
    <t>Georgia Dome - Atlanta, Georgia</t>
  </si>
  <si>
    <t>(23) Baylor</t>
  </si>
  <si>
    <t>McLane Stadium - Waco, Texas</t>
  </si>
  <si>
    <t>Sports Authority Field - Denver, Colorado</t>
  </si>
  <si>
    <t>Rynearson Stadium - Ypsilanti, Michigan</t>
  </si>
  <si>
    <t>(12) Michigan State</t>
  </si>
  <si>
    <t>Spartan Stadium - East Lansing, Michigan</t>
  </si>
  <si>
    <t>MacKay Stadium - Reno, Nevada</t>
  </si>
  <si>
    <t>(8) Stanford</t>
  </si>
  <si>
    <t>FS1</t>
  </si>
  <si>
    <t>Stanford Stadium - Stanford, California</t>
  </si>
  <si>
    <t>Carrier Dome - Syracuse, New York</t>
  </si>
  <si>
    <t>Centennial Bank Stadium - Jonesboro, Arkansas</t>
  </si>
  <si>
    <t>Sat</t>
  </si>
  <si>
    <t>CAMP</t>
  </si>
  <si>
    <t>Falcon Stadium - Colorado Springs, Colorado</t>
  </si>
  <si>
    <t>InfoCision Stadium - Akron, Ohio</t>
  </si>
  <si>
    <t>(1) Alabama</t>
  </si>
  <si>
    <t>(20) Southern California</t>
  </si>
  <si>
    <t>ABC</t>
  </si>
  <si>
    <t>AT&amp;T Stadium - Arlington, Texas</t>
  </si>
  <si>
    <t>Sun Devil Stadium - Tempe, Arizona</t>
  </si>
  <si>
    <t>Donald W. Reynolds Razorback Stadium - Fayetteville, Arkansas</t>
  </si>
  <si>
    <t>Cajun Field - Lafayette, Louisiana</t>
  </si>
  <si>
    <t>University of Phoenix Stadium - Glendale, Arizona</t>
  </si>
  <si>
    <t>Bright House Networks Stadium - Orlando, Florida</t>
  </si>
  <si>
    <t>(2) Clemson</t>
  </si>
  <si>
    <t>Jordan Hare Stadium - Auburn, Alabama</t>
  </si>
  <si>
    <t>Wallace Wade Stadium - Durham, North Carolina</t>
  </si>
  <si>
    <t>Dowdy-Ficklen Stadium - Greenville, North Carolina</t>
  </si>
  <si>
    <t>Martin Stadium - Pullman, Washington</t>
  </si>
  <si>
    <t>Ben Hill Griffin Stadium - Gainesville, Florida</t>
  </si>
  <si>
    <t>FAU Football Stadium - Boca Raton, Florida</t>
  </si>
  <si>
    <t>(18) Georgia</t>
  </si>
  <si>
    <t>(22) North Carolina</t>
  </si>
  <si>
    <t>Allen E. Paulson Stadium - Statesboro, Georgia</t>
  </si>
  <si>
    <t>ESPN2</t>
  </si>
  <si>
    <t>Aviva Stadium - Dublin, IRL</t>
  </si>
  <si>
    <t>(15) Houston</t>
  </si>
  <si>
    <t>(3) Oklahoma</t>
  </si>
  <si>
    <t>NRG Stadium - Houston, Texas</t>
  </si>
  <si>
    <t>Memorial Stadium - Champaign, Illinois</t>
  </si>
  <si>
    <t>Kinnick Stadium - Iowa City, Iowa</t>
  </si>
  <si>
    <t>Memorial Stadium - Lawrence, Kansas</t>
  </si>
  <si>
    <t>Malone Stadium - Monroe, Louisiana</t>
  </si>
  <si>
    <t>Maryland Stadium - College Park, Maryland</t>
  </si>
  <si>
    <t>Liberty Bowl Memorial Stadium - Memphis, Tennessee</t>
  </si>
  <si>
    <t>Hard Rock Stadium - Miami Gardens, Florida</t>
  </si>
  <si>
    <t>(7) Michigan</t>
  </si>
  <si>
    <t>Michigan Stadium - Ann Arbor, Michigan</t>
  </si>
  <si>
    <t>Johnny "Red" Floyd Stadium - Murfreesboro, Tennessee</t>
  </si>
  <si>
    <t>Navy Marine Corps Memorial Stadium - Annapolis, Maryland</t>
  </si>
  <si>
    <t>Memorial Stadium - Lincoln, Nebraska</t>
  </si>
  <si>
    <t>Jack Trice Stadium - Ames, Iowa</t>
  </si>
  <si>
    <t>(6) Ohio State</t>
  </si>
  <si>
    <t>Ohio Stadium - Columbus, Ohio</t>
  </si>
  <si>
    <t>Boone Pickens Stadium - Stillwater, Oklahoma</t>
  </si>
  <si>
    <t>(24) Oregon</t>
  </si>
  <si>
    <t>Autzen Stadium - Eugene, Oregon</t>
  </si>
  <si>
    <t>Beaver Stadium - University Park, Pennsylvania</t>
  </si>
  <si>
    <t>Heinz Field - Pittsburgh, Pennsylvania</t>
  </si>
  <si>
    <t>ESPNN</t>
  </si>
  <si>
    <t>Ross Ade Stadium - West Lafayette, Indiana</t>
  </si>
  <si>
    <t>Scott Stadium - Charlottesville, Virginia</t>
  </si>
  <si>
    <t>Qualcomm Stadium - San Diego, California</t>
  </si>
  <si>
    <t>Davis Wade Stadium - Starkville, Mississippi</t>
  </si>
  <si>
    <t>Raymond James Stadium - Tampa, Florida</t>
  </si>
  <si>
    <t>Apogee Stadium - Denton, Texas</t>
  </si>
  <si>
    <t>Commonwealth Stadium - Lexington, Kentucky</t>
  </si>
  <si>
    <t>(16) UCLA</t>
  </si>
  <si>
    <t>CBS</t>
  </si>
  <si>
    <t>Kyle Field - College Station, Texas</t>
  </si>
  <si>
    <t>(13) Texas Christian</t>
  </si>
  <si>
    <t>Amon G. Carter Stadium - Fort Worth, Texas</t>
  </si>
  <si>
    <t>Peden Stadium - Athens, Ohio</t>
  </si>
  <si>
    <t>Jones AT&amp;T Stadium - Lubbock, Texas</t>
  </si>
  <si>
    <t>Sun Bowl Stadium - El Paso, Texas</t>
  </si>
  <si>
    <t>Alabama State</t>
  </si>
  <si>
    <t>Alamodome - San Antonio, Texas</t>
  </si>
  <si>
    <t>Veterans Memorial Stadium - Troy, Alabama</t>
  </si>
  <si>
    <t>Skelly Field at H.A. Chapman Stadium - Tulsa, Oklahoma</t>
  </si>
  <si>
    <t>Lane Stadium - Blacksburg, Virginia</t>
  </si>
  <si>
    <t>(14) Washington</t>
  </si>
  <si>
    <t>Husky Stadium - Seattle, Washington</t>
  </si>
  <si>
    <t>Milan Puskar Stadium - Morgantown, West Virginia</t>
  </si>
  <si>
    <t>Ryan Field - Evanston, Illinois</t>
  </si>
  <si>
    <t>Lambeau Field - Green Bay, Wisconsin</t>
  </si>
  <si>
    <t>War Memorial Stadium - Laramie, Wyoming</t>
  </si>
  <si>
    <t>S.B. Ballard Stadium - Norfolk, Virginia</t>
  </si>
  <si>
    <t>(10) Notre Dame</t>
  </si>
  <si>
    <t>Darrell K Royal-Texas Memorial Stadium - Austin, Texas</t>
  </si>
  <si>
    <t>Mon</t>
  </si>
  <si>
    <t>(4) Florida State</t>
  </si>
  <si>
    <t>(11) Mississippi</t>
  </si>
  <si>
    <t>Camping World Stadium - Orlando, Florida</t>
  </si>
  <si>
    <t>(13) Louisville</t>
  </si>
  <si>
    <t>Bryant-Denny Stadium - Tuscaloosa, Alabama</t>
  </si>
  <si>
    <t>Kidd Brewer Stadium - Boone, North Carolina</t>
  </si>
  <si>
    <t>Arizona Stadium - Tucson, Arizona</t>
  </si>
  <si>
    <t>(15) Texas Christian</t>
  </si>
  <si>
    <t>Michie Stadium - West Point, New York</t>
  </si>
  <si>
    <t>Albertsons Stadium - Boise, Idaho</t>
  </si>
  <si>
    <t>Gillette Stadium - Foxborough, Massachusetts</t>
  </si>
  <si>
    <t>Doyt L. Perry Stadium - Bowling Green, Ohio</t>
  </si>
  <si>
    <t>(22) Oklahoma State</t>
  </si>
  <si>
    <t>Jerry Richardson Stadium - Charlotte, North Carolina</t>
  </si>
  <si>
    <t>Clemson Memorial Stadium - Clemson, South Carolina</t>
  </si>
  <si>
    <t>Folsom Field - Boulder, Colorado</t>
  </si>
  <si>
    <t>Sonny Lubick Field at Hughes Stadium - Fort Collins, Colorado</t>
  </si>
  <si>
    <t>Fred Yager Stadium - Oxford, Ohio</t>
  </si>
  <si>
    <t>(3) Florida State</t>
  </si>
  <si>
    <t>Doak Campbell Stadium - Tallahassee, Florida</t>
  </si>
  <si>
    <t>Bulldog Stadium - Fresno, California</t>
  </si>
  <si>
    <t>Sanford Stadium - Athens, Georgia</t>
  </si>
  <si>
    <t>Ladd-Peebles Stadium - Mobile, Alabama</t>
  </si>
  <si>
    <t>Mercer</t>
  </si>
  <si>
    <t>Bobby Dodd Stadium - Atlanta, Georgia</t>
  </si>
  <si>
    <t>Hawaiian Tel Federal Credit Union Field at Aloha Stadium - Honolulu, Hawaii</t>
  </si>
  <si>
    <t>(6) Houston</t>
  </si>
  <si>
    <t>TDECU Stadium - Houston, Texas</t>
  </si>
  <si>
    <t>Memorial Stadium - Bloomington, Indiana</t>
  </si>
  <si>
    <t>(16) Iowa</t>
  </si>
  <si>
    <t>(21) Louisiana State</t>
  </si>
  <si>
    <t>Tiger Stadium - Baton Rouge, Louisiana</t>
  </si>
  <si>
    <t>Joe Aillet Stadium - Ruston, Louisiana</t>
  </si>
  <si>
    <t>Joan C. Edwards Stadium - Huntington, West Virginia</t>
  </si>
  <si>
    <t>(25) Miami (FL)</t>
  </si>
  <si>
    <t>(5) Michigan</t>
  </si>
  <si>
    <t>(19) Mississippi</t>
  </si>
  <si>
    <t>Vaught-Hemingway Stadium - Oxford, Mississippi</t>
  </si>
  <si>
    <t>Faurot Field - Columbia, Missouri</t>
  </si>
  <si>
    <t>Aggie Memorial Stadium - Las Cruces, New Mexico</t>
  </si>
  <si>
    <t>Dix Stadium - Kent, Ohio</t>
  </si>
  <si>
    <t>(18) Notre Dame</t>
  </si>
  <si>
    <t>NBC</t>
  </si>
  <si>
    <t>Notre Dame Stadium - South Bend, Indiana</t>
  </si>
  <si>
    <t>FSN</t>
  </si>
  <si>
    <t>(4) Ohio State</t>
  </si>
  <si>
    <t>(14) Oklahoma</t>
  </si>
  <si>
    <t>Gaylord Family - Oklahoma Memorial Stadium - Norman, Oklahoma</t>
  </si>
  <si>
    <t>High Points Solutions Stadium - Piscataway, New Jersey</t>
  </si>
  <si>
    <t>CEFCU Stadium - San Jose, California</t>
  </si>
  <si>
    <t>Los Angeles Memorial Coliseum - Los Angeles, California</t>
  </si>
  <si>
    <t>M.M. Roberts Stadium - Hattiesburg, Mississippi</t>
  </si>
  <si>
    <t>(17) Tennessee</t>
  </si>
  <si>
    <t>Bristol Motor Speedway - Bristol, Tennessee</t>
  </si>
  <si>
    <t>(11) Texas</t>
  </si>
  <si>
    <t>LHN</t>
  </si>
  <si>
    <t>(20) Texas A&amp;M</t>
  </si>
  <si>
    <t>Glass Bowl - Toledo, Ohio</t>
  </si>
  <si>
    <t>Yulman Stadium - New Orleans, Louisiana</t>
  </si>
  <si>
    <t>Rose Bowl - Pasadena, California</t>
  </si>
  <si>
    <t>(8) Washington</t>
  </si>
  <si>
    <t>Waldo Stadium - Kalamazoo, Michigan</t>
  </si>
  <si>
    <t>(10) Wisconsin</t>
  </si>
  <si>
    <t>Camp Randall Stadium - Madison, Wisconsin</t>
  </si>
  <si>
    <t>(21) Baylor</t>
  </si>
  <si>
    <t>Rice Stadium - Houston, Texas</t>
  </si>
  <si>
    <t>(24) Arkansas</t>
  </si>
  <si>
    <t>Scheumann Stadium - Muncie, Indiana</t>
  </si>
  <si>
    <t>Memorial Stadium - Berkeley, California</t>
  </si>
  <si>
    <t>(23) Florida</t>
  </si>
  <si>
    <t>(16) Georgia</t>
  </si>
  <si>
    <t>Bill Snyder Family Football Stadium - Manhattan, Kansas</t>
  </si>
  <si>
    <t>(20) Louisiana State</t>
  </si>
  <si>
    <t>(10) Louisville</t>
  </si>
  <si>
    <t>(2) Florida State</t>
  </si>
  <si>
    <t>Warren McGuirk Alumni Stadium - Amherst, Massachusetts</t>
  </si>
  <si>
    <t>(4) Michigan</t>
  </si>
  <si>
    <t>(22) Oregon</t>
  </si>
  <si>
    <t>Kenan Memorial Stadium - Chapel Hill, North Carolina</t>
  </si>
  <si>
    <t>(13) Iowa</t>
  </si>
  <si>
    <t>(3) Ohio State</t>
  </si>
  <si>
    <t>FOX</t>
  </si>
  <si>
    <t>Reser Stadium - Corvallis, Oregon</t>
  </si>
  <si>
    <t>Huskie Stadium - DeKalb, Illinois</t>
  </si>
  <si>
    <t>Williams-Brice Stadium - Columbia, South Carolina</t>
  </si>
  <si>
    <t>Gerald J. Ford Stadium - Dallas, Texas</t>
  </si>
  <si>
    <t>(7) Stanford</t>
  </si>
  <si>
    <t>(15) Tennessee</t>
  </si>
  <si>
    <t>Lavell Edwards Stadium - Provo, Utah</t>
  </si>
  <si>
    <t>(9) Wisconsin</t>
  </si>
  <si>
    <t>(18) Louisiana State</t>
  </si>
  <si>
    <t>(16) Baylor</t>
  </si>
  <si>
    <t>Alumni Stadium - Boston, Massachusetts</t>
  </si>
  <si>
    <t>(13) Florida State</t>
  </si>
  <si>
    <t>Bobcat Stadium - San Marcos, Texas</t>
  </si>
  <si>
    <t>(3) Louisville</t>
  </si>
  <si>
    <t>(23) Mississippi</t>
  </si>
  <si>
    <t>(12) Georgia</t>
  </si>
  <si>
    <t>(20) Nebraska</t>
  </si>
  <si>
    <t>(14) Tennessee</t>
  </si>
  <si>
    <t>(19) Florida</t>
  </si>
  <si>
    <t>(10) Texas A&amp;M</t>
  </si>
  <si>
    <t>(17) Arkansas</t>
  </si>
  <si>
    <t>(9) Washington</t>
  </si>
  <si>
    <t>FedEx Field - Landover, Maryland</t>
  </si>
  <si>
    <t>(11) Wisconsin</t>
  </si>
  <si>
    <t>(8) Michigan State</t>
  </si>
  <si>
    <t>(10) Washington</t>
  </si>
  <si>
    <t>(20) Arkansas</t>
  </si>
  <si>
    <t>War Memorial Stadium - Little Rock, Arkansas</t>
  </si>
  <si>
    <t>(13) Baylor</t>
  </si>
  <si>
    <t>(24) Boise State</t>
  </si>
  <si>
    <t>Alumni Stadium - Chestnut Hill, Massachusetts</t>
  </si>
  <si>
    <t>(17) Michigan State</t>
  </si>
  <si>
    <t>(14) Miami (FL)</t>
  </si>
  <si>
    <t>(8) Wisconsin</t>
  </si>
  <si>
    <t>(16) Mississippi</t>
  </si>
  <si>
    <t>(15) Nebraska</t>
  </si>
  <si>
    <t>University Stadium - Albuquerque, New Mexico</t>
  </si>
  <si>
    <t>MetLife Stadium - East Rutherford, New Jersey</t>
  </si>
  <si>
    <t>(2) Ohio State</t>
  </si>
  <si>
    <t>(21) Texas Christian</t>
  </si>
  <si>
    <t>(22) Texas</t>
  </si>
  <si>
    <t>(19) San Diego State</t>
  </si>
  <si>
    <t>(11) Tennessee</t>
  </si>
  <si>
    <t>(25) Georgia</t>
  </si>
  <si>
    <t>Houston Baptist</t>
  </si>
  <si>
    <t>Wed</t>
  </si>
  <si>
    <t>(19) Boise State</t>
  </si>
  <si>
    <t>(3) Clemson</t>
  </si>
  <si>
    <t>(16) Arkansas</t>
  </si>
  <si>
    <t>(23) Florida State</t>
  </si>
  <si>
    <t>(10) Miami (FL)</t>
  </si>
  <si>
    <t>(18) Florida</t>
  </si>
  <si>
    <t>(20) Oklahoma</t>
  </si>
  <si>
    <t>Cotton Bowl Stadium - Dallas, Texas</t>
  </si>
  <si>
    <t>(21) Colorado</t>
  </si>
  <si>
    <t>(8) Texas A&amp;M</t>
  </si>
  <si>
    <t>(25) Virginia Tech</t>
  </si>
  <si>
    <t>(17) North Carolina</t>
  </si>
  <si>
    <t>(5) Washington</t>
  </si>
  <si>
    <t>(25) Navy</t>
  </si>
  <si>
    <t>(7) Louisville</t>
  </si>
  <si>
    <t>(22) Arkansas</t>
  </si>
  <si>
    <t>(12) Mississippi</t>
  </si>
  <si>
    <t>Lafayette</t>
  </si>
  <si>
    <t>(11) Baylor</t>
  </si>
  <si>
    <t>(15) Boise State</t>
  </si>
  <si>
    <t>(14) Florida State</t>
  </si>
  <si>
    <t>(13) Houston</t>
  </si>
  <si>
    <t>(10) Nebraska</t>
  </si>
  <si>
    <t>(16) Miami (FL)</t>
  </si>
  <si>
    <t>(17) Virginia Tech</t>
  </si>
  <si>
    <t>(20) West Virginia</t>
  </si>
  <si>
    <t>(24) Western Michigan</t>
  </si>
  <si>
    <t>(14) Boise State</t>
  </si>
  <si>
    <t>(6) Texas A&amp;M</t>
  </si>
  <si>
    <t>(21) Auburn</t>
  </si>
  <si>
    <t>(25) Louisiana State</t>
  </si>
  <si>
    <t>(3) Michigan</t>
  </si>
  <si>
    <t>(24) Navy</t>
  </si>
  <si>
    <t>(8) Nebraska</t>
  </si>
  <si>
    <t>(11) Houston</t>
  </si>
  <si>
    <t>(19) Utah</t>
  </si>
  <si>
    <t>Tennessee State</t>
  </si>
  <si>
    <t>(12) West Virginia</t>
  </si>
  <si>
    <t>(20) Western Michigan</t>
  </si>
  <si>
    <t>(22) Navy</t>
  </si>
  <si>
    <t>(15) Auburn</t>
  </si>
  <si>
    <t>(14) Florida</t>
  </si>
  <si>
    <t>EverBank Field - Jacksonville, Florida</t>
  </si>
  <si>
    <t>(5) Louisville</t>
  </si>
  <si>
    <t>(2) Michigan</t>
  </si>
  <si>
    <t>(10) West Virginia</t>
  </si>
  <si>
    <t>(24) Penn State</t>
  </si>
  <si>
    <t>(18) Tennessee</t>
  </si>
  <si>
    <t>(8) Baylor</t>
  </si>
  <si>
    <t>(4) Washington</t>
  </si>
  <si>
    <t>(17) Utah</t>
  </si>
  <si>
    <t>(7) Nebraska</t>
  </si>
  <si>
    <t>(13) Boise State</t>
  </si>
  <si>
    <t>Tue</t>
  </si>
  <si>
    <t>(17) Western Michigan</t>
  </si>
  <si>
    <t>(12) Oklahoma</t>
  </si>
  <si>
    <t>(15) Louisiana State</t>
  </si>
  <si>
    <t>(10) Florida</t>
  </si>
  <si>
    <t>(11) Auburn</t>
  </si>
  <si>
    <t>(19) Florida State</t>
  </si>
  <si>
    <t>(7) Texas A&amp;M</t>
  </si>
  <si>
    <t>(18) North Carolina</t>
  </si>
  <si>
    <t>(9) Nebraska</t>
  </si>
  <si>
    <t>(20) Penn State</t>
  </si>
  <si>
    <t>(23) Virginia Tech</t>
  </si>
  <si>
    <t>(25) Washington State</t>
  </si>
  <si>
    <t>(14) West Virginia</t>
  </si>
  <si>
    <t>(14) Western Michigan</t>
  </si>
  <si>
    <t>U.S. Cellular Field - Chicago, Illinois</t>
  </si>
  <si>
    <t>(15) North Carolina</t>
  </si>
  <si>
    <t>(13) Utah</t>
  </si>
  <si>
    <t>(20) Florida State</t>
  </si>
  <si>
    <t>(16) Colorado</t>
  </si>
  <si>
    <t>(22) Florida</t>
  </si>
  <si>
    <t>(8) Auburn</t>
  </si>
  <si>
    <t>(18) Virginia Tech</t>
  </si>
  <si>
    <t>(19) Louisiana State</t>
  </si>
  <si>
    <t>(21) Nebraska</t>
  </si>
  <si>
    <t>(9) Oklahoma</t>
  </si>
  <si>
    <t>(25) Baylor</t>
  </si>
  <si>
    <t>(17) Oklahoma State</t>
  </si>
  <si>
    <t>(12) Penn State</t>
  </si>
  <si>
    <t>(23) Washington State</t>
  </si>
  <si>
    <t>(11) West Virginia</t>
  </si>
  <si>
    <t>(7) Wisconsin</t>
  </si>
  <si>
    <t>(25) Troy</t>
  </si>
  <si>
    <t>(22) Boise State</t>
  </si>
  <si>
    <t>(12) Colorado</t>
  </si>
  <si>
    <t>(20) Washington State</t>
  </si>
  <si>
    <t>(21) Florida</t>
  </si>
  <si>
    <t>(16) Louisiana State</t>
  </si>
  <si>
    <t>(17) Florida State</t>
  </si>
  <si>
    <t>(19) Nebraska</t>
  </si>
  <si>
    <t>(8) Oklahoma</t>
  </si>
  <si>
    <t>(13) Oklahoma State</t>
  </si>
  <si>
    <t>(11) Utah</t>
  </si>
  <si>
    <t>(9) Penn State</t>
  </si>
  <si>
    <t>(15) Southern California</t>
  </si>
  <si>
    <t>(23) Texas A&amp;M</t>
  </si>
  <si>
    <t>(7) Washington</t>
  </si>
  <si>
    <t>(6) Wisconsin</t>
  </si>
  <si>
    <t>(24) San Diego State</t>
  </si>
  <si>
    <t>(22) Texas A&amp;M</t>
  </si>
  <si>
    <t>(17) Nebraska</t>
  </si>
  <si>
    <t>(18) Houston</t>
  </si>
  <si>
    <t>(6) Washington</t>
  </si>
  <si>
    <t>(16) Auburn</t>
  </si>
  <si>
    <t>(4) Clemson</t>
  </si>
  <si>
    <t>(9) Colorado</t>
  </si>
  <si>
    <t>(15) Florida State</t>
  </si>
  <si>
    <t>(13) Florida</t>
  </si>
  <si>
    <t>(11) Louisville</t>
  </si>
  <si>
    <t>(8) Penn State</t>
  </si>
  <si>
    <t>(12) Southern California</t>
  </si>
  <si>
    <t>(24) Tennessee</t>
  </si>
  <si>
    <t>(19) West Virginia</t>
  </si>
  <si>
    <t>(5) Wisconsin</t>
  </si>
  <si>
    <t>Levi's Stadium - Santa Clara, California</t>
  </si>
  <si>
    <t>(13) Western Michigan</t>
  </si>
  <si>
    <t>Ford Field - Detroit, Michigan</t>
  </si>
  <si>
    <t>(15) Florida</t>
  </si>
  <si>
    <t>(19) Virginia Tech</t>
  </si>
  <si>
    <t>(7) Oklahoma</t>
  </si>
  <si>
    <t>(11) Oklahoma State</t>
  </si>
  <si>
    <t>Lucas Oil Stadium - Indianapolis, Indiana</t>
  </si>
  <si>
    <t>(20) Navy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</si>
</sst>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ourier New"/>
      <family val="3"/>
    </font>
    <font>
      <sz val="8.8000000000000007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747678"/>
      </left>
      <right style="medium">
        <color rgb="FFDDDDDD"/>
      </right>
      <top style="medium">
        <color rgb="FF747678"/>
      </top>
      <bottom style="dotted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747678"/>
      </top>
      <bottom style="dotted">
        <color rgb="FFDDDDDD"/>
      </bottom>
      <diagonal/>
    </border>
    <border>
      <left style="medium">
        <color rgb="FFDDDDDD"/>
      </left>
      <right style="medium">
        <color rgb="FF747678"/>
      </right>
      <top style="medium">
        <color rgb="FF747678"/>
      </top>
      <bottom style="dotted">
        <color rgb="FFDDDDDD"/>
      </bottom>
      <diagonal/>
    </border>
    <border>
      <left style="medium">
        <color rgb="FF747678"/>
      </left>
      <right style="medium">
        <color rgb="FFDDDDDD"/>
      </right>
      <top style="medium">
        <color rgb="FFDDDDDD"/>
      </top>
      <bottom style="dotted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dotted">
        <color rgb="FFDDDDDD"/>
      </bottom>
      <diagonal/>
    </border>
    <border>
      <left style="medium">
        <color rgb="FFDDDDDD"/>
      </left>
      <right style="medium">
        <color rgb="FF747678"/>
      </right>
      <top style="medium">
        <color rgb="FFDDDDDD"/>
      </top>
      <bottom style="dotted">
        <color rgb="FFDDDDDD"/>
      </bottom>
      <diagonal/>
    </border>
    <border>
      <left style="medium">
        <color rgb="FF747678"/>
      </left>
      <right style="medium">
        <color rgb="FFDDDDDD"/>
      </right>
      <top style="medium">
        <color rgb="FFDDDDDD"/>
      </top>
      <bottom style="medium">
        <color rgb="FF747678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747678"/>
      </bottom>
      <diagonal/>
    </border>
    <border>
      <left style="medium">
        <color rgb="FFDDDDDD"/>
      </left>
      <right style="medium">
        <color rgb="FF747678"/>
      </right>
      <top style="medium">
        <color rgb="FFDDDDDD"/>
      </top>
      <bottom style="medium">
        <color rgb="FF74767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1"/>
    <xf numFmtId="0" fontId="2" fillId="0" borderId="0" xfId="0" applyFont="1" applyAlignment="1">
      <alignment horizontal="left" vertical="center"/>
    </xf>
    <xf numFmtId="22" fontId="0" fillId="0" borderId="0" xfId="0" applyNumberFormat="1"/>
    <xf numFmtId="15" fontId="0" fillId="0" borderId="0" xfId="0" applyNumberFormat="1"/>
    <xf numFmtId="0" fontId="3" fillId="2" borderId="1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15" fontId="1" fillId="2" borderId="2" xfId="1" applyNumberFormat="1" applyFill="1" applyBorder="1" applyAlignment="1">
      <alignment horizontal="left" vertical="center"/>
    </xf>
    <xf numFmtId="18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1" fillId="2" borderId="2" xfId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right" vertical="center"/>
    </xf>
    <xf numFmtId="0" fontId="3" fillId="2" borderId="5" xfId="0" applyFont="1" applyFill="1" applyBorder="1" applyAlignment="1">
      <alignment horizontal="right" vertical="center"/>
    </xf>
    <xf numFmtId="15" fontId="1" fillId="2" borderId="5" xfId="1" applyNumberFormat="1" applyFill="1" applyBorder="1" applyAlignment="1">
      <alignment horizontal="left" vertical="center"/>
    </xf>
    <xf numFmtId="18" fontId="3" fillId="2" borderId="5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1" fillId="2" borderId="5" xfId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/>
    </xf>
    <xf numFmtId="15" fontId="3" fillId="2" borderId="5" xfId="0" applyNumberFormat="1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15" fontId="1" fillId="2" borderId="8" xfId="1" applyNumberFormat="1" applyFill="1" applyBorder="1" applyAlignment="1">
      <alignment horizontal="left" vertical="center"/>
    </xf>
    <xf numFmtId="18" fontId="3" fillId="2" borderId="8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1" fillId="2" borderId="8" xfId="1" applyFill="1" applyBorder="1" applyAlignment="1">
      <alignment horizontal="left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-0.11537817147856518"/>
                  <c:y val="-8.3545494313210844E-2"/>
                </c:manualLayout>
              </c:layout>
              <c:numFmt formatCode="General" sourceLinked="0"/>
            </c:trendlineLbl>
          </c:trendline>
          <c:xVal>
            <c:numRef>
              <c:f>Sheet5!$A$1:$A$5</c:f>
              <c:numCache>
                <c:formatCode>General</c:formatCode>
                <c:ptCount val="5"/>
                <c:pt idx="0">
                  <c:v>1E-3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Sheet5!$B$1:$B$5</c:f>
              <c:numCache>
                <c:formatCode>General</c:formatCode>
                <c:ptCount val="5"/>
                <c:pt idx="1">
                  <c:v>1.5342640972002735</c:v>
                </c:pt>
                <c:pt idx="2">
                  <c:v>3.2671320486001365</c:v>
                </c:pt>
                <c:pt idx="3">
                  <c:v>4.2807948188705476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23232"/>
        <c:axId val="97400704"/>
      </c:scatterChart>
      <c:valAx>
        <c:axId val="8182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400704"/>
        <c:crosses val="autoZero"/>
        <c:crossBetween val="midCat"/>
      </c:valAx>
      <c:valAx>
        <c:axId val="97400704"/>
        <c:scaling>
          <c:orientation val="minMax"/>
          <c:max val="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823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12</xdr:row>
      <xdr:rowOff>0</xdr:rowOff>
    </xdr:from>
    <xdr:to>
      <xdr:col>16</xdr:col>
      <xdr:colOff>438150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hyperlink" Target="http://www.sports-reference.com/cfb/schools/virginia/2016.html" TargetMode="External"/><Relationship Id="rId1827" Type="http://schemas.openxmlformats.org/officeDocument/2006/relationships/hyperlink" Target="http://www.sports-reference.com/cfb/schools/new-mexico-state/2016.html" TargetMode="External"/><Relationship Id="rId21" Type="http://schemas.openxmlformats.org/officeDocument/2006/relationships/hyperlink" Target="http://www.sports-reference.com/cfb/boxscores/2016-09-01-nevada-las-vegas.html" TargetMode="External"/><Relationship Id="rId2089" Type="http://schemas.openxmlformats.org/officeDocument/2006/relationships/hyperlink" Target="http://www.sports-reference.com/cfb/boxscores/2016-11-19-michigan-state.html" TargetMode="External"/><Relationship Id="rId170" Type="http://schemas.openxmlformats.org/officeDocument/2006/relationships/hyperlink" Target="http://www.sports-reference.com/cfb/boxscores/2016-09-03-texas-am.html" TargetMode="External"/><Relationship Id="rId2296" Type="http://schemas.openxmlformats.org/officeDocument/2006/relationships/hyperlink" Target="http://www.sports-reference.com/cfb/schools/michigan-state/2016.html" TargetMode="External"/><Relationship Id="rId268" Type="http://schemas.openxmlformats.org/officeDocument/2006/relationships/hyperlink" Target="http://www.sports-reference.com/cfb/boxscores/2016-09-10-east-carolina.html" TargetMode="External"/><Relationship Id="rId475" Type="http://schemas.openxmlformats.org/officeDocument/2006/relationships/hyperlink" Target="http://www.sports-reference.com/cfb/boxscores/2016-09-17-louisiana-state.html" TargetMode="External"/><Relationship Id="rId682" Type="http://schemas.openxmlformats.org/officeDocument/2006/relationships/hyperlink" Target="http://www.sports-reference.com/cfb/schools/penn-state/2016.html" TargetMode="External"/><Relationship Id="rId2156" Type="http://schemas.openxmlformats.org/officeDocument/2006/relationships/hyperlink" Target="http://www.sports-reference.com/cfb/boxscores/2016-11-19-wyoming.html" TargetMode="External"/><Relationship Id="rId2363" Type="http://schemas.openxmlformats.org/officeDocument/2006/relationships/hyperlink" Target="http://www.sports-reference.com/cfb/boxscores/2016-12-03-texas-christian.html" TargetMode="External"/><Relationship Id="rId128" Type="http://schemas.openxmlformats.org/officeDocument/2006/relationships/hyperlink" Target="http://www.sports-reference.com/cfb/boxscores/2016-09-03-michigan.html" TargetMode="External"/><Relationship Id="rId335" Type="http://schemas.openxmlformats.org/officeDocument/2006/relationships/hyperlink" Target="http://www.sports-reference.com/cfb/schools/north-carolina/2016.html" TargetMode="External"/><Relationship Id="rId542" Type="http://schemas.openxmlformats.org/officeDocument/2006/relationships/hyperlink" Target="http://www.sports-reference.com/cfb/schools/south-carolina/2016.html" TargetMode="External"/><Relationship Id="rId987" Type="http://schemas.openxmlformats.org/officeDocument/2006/relationships/hyperlink" Target="http://www.sports-reference.com/cfb/boxscores/2016-10-08-central-michigan.html" TargetMode="External"/><Relationship Id="rId1172" Type="http://schemas.openxmlformats.org/officeDocument/2006/relationships/hyperlink" Target="http://www.sports-reference.com/cfb/boxscores/2016-10-15-florida.html" TargetMode="External"/><Relationship Id="rId2016" Type="http://schemas.openxmlformats.org/officeDocument/2006/relationships/hyperlink" Target="http://www.sports-reference.com/cfb/boxscores/2016-11-19-wake-forest.html" TargetMode="External"/><Relationship Id="rId2223" Type="http://schemas.openxmlformats.org/officeDocument/2006/relationships/hyperlink" Target="http://www.sports-reference.com/cfb/schools/brigham-young/2016.html" TargetMode="External"/><Relationship Id="rId402" Type="http://schemas.openxmlformats.org/officeDocument/2006/relationships/hyperlink" Target="http://www.sports-reference.com/cfb/schools/idaho/2016.html" TargetMode="External"/><Relationship Id="rId847" Type="http://schemas.openxmlformats.org/officeDocument/2006/relationships/hyperlink" Target="http://www.sports-reference.com/cfb/schools/michigan/2016.html" TargetMode="External"/><Relationship Id="rId1032" Type="http://schemas.openxmlformats.org/officeDocument/2006/relationships/hyperlink" Target="http://www.sports-reference.com/cfb/schools/louisiana-tech/2016.html" TargetMode="External"/><Relationship Id="rId1477" Type="http://schemas.openxmlformats.org/officeDocument/2006/relationships/hyperlink" Target="http://www.sports-reference.com/cfb/schools/navy/2016.html" TargetMode="External"/><Relationship Id="rId1684" Type="http://schemas.openxmlformats.org/officeDocument/2006/relationships/hyperlink" Target="http://www.sports-reference.com/cfb/schools/idaho/2016.html" TargetMode="External"/><Relationship Id="rId1891" Type="http://schemas.openxmlformats.org/officeDocument/2006/relationships/hyperlink" Target="http://www.sports-reference.com/cfb/schools/missouri/2016.html" TargetMode="External"/><Relationship Id="rId707" Type="http://schemas.openxmlformats.org/officeDocument/2006/relationships/hyperlink" Target="http://www.sports-reference.com/cfb/schools/ohio/2016.html" TargetMode="External"/><Relationship Id="rId914" Type="http://schemas.openxmlformats.org/officeDocument/2006/relationships/hyperlink" Target="http://www.sports-reference.com/cfb/schools/rice/2016.html" TargetMode="External"/><Relationship Id="rId1337" Type="http://schemas.openxmlformats.org/officeDocument/2006/relationships/hyperlink" Target="http://www.sports-reference.com/cfb/schools/hawaii/2016.html" TargetMode="External"/><Relationship Id="rId1544" Type="http://schemas.openxmlformats.org/officeDocument/2006/relationships/hyperlink" Target="http://www.sports-reference.com/cfb/schools/miami-fl/2016.html" TargetMode="External"/><Relationship Id="rId1751" Type="http://schemas.openxmlformats.org/officeDocument/2006/relationships/hyperlink" Target="http://www.sports-reference.com/cfb/schools/oregon-state/2016.html" TargetMode="External"/><Relationship Id="rId1989" Type="http://schemas.openxmlformats.org/officeDocument/2006/relationships/hyperlink" Target="http://www.sports-reference.com/cfb/boxscores/2016-11-18-boise-state.html" TargetMode="External"/><Relationship Id="rId43" Type="http://schemas.openxmlformats.org/officeDocument/2006/relationships/hyperlink" Target="http://www.sports-reference.com/cfb/boxscores/2016-09-02-temple.html" TargetMode="External"/><Relationship Id="rId1404" Type="http://schemas.openxmlformats.org/officeDocument/2006/relationships/hyperlink" Target="http://www.sports-reference.com/cfb/schools/ohio-state/2016.html" TargetMode="External"/><Relationship Id="rId1611" Type="http://schemas.openxmlformats.org/officeDocument/2006/relationships/hyperlink" Target="http://www.sports-reference.com/cfb/boxscores/2016-10-29-wyoming.html" TargetMode="External"/><Relationship Id="rId1849" Type="http://schemas.openxmlformats.org/officeDocument/2006/relationships/hyperlink" Target="http://www.sports-reference.com/cfb/schools/georgia-tech/2016.html" TargetMode="External"/><Relationship Id="rId192" Type="http://schemas.openxmlformats.org/officeDocument/2006/relationships/hyperlink" Target="http://www.sports-reference.com/cfb/boxscores/2016-09-03-washington.html" TargetMode="External"/><Relationship Id="rId1709" Type="http://schemas.openxmlformats.org/officeDocument/2006/relationships/hyperlink" Target="http://www.sports-reference.com/cfb/schools/maryland/2016.html" TargetMode="External"/><Relationship Id="rId1916" Type="http://schemas.openxmlformats.org/officeDocument/2006/relationships/hyperlink" Target="http://www.sports-reference.com/cfb/schools/maryland/2016.html" TargetMode="External"/><Relationship Id="rId497" Type="http://schemas.openxmlformats.org/officeDocument/2006/relationships/hyperlink" Target="http://www.sports-reference.com/cfb/schools/michigan/2016.html" TargetMode="External"/><Relationship Id="rId2080" Type="http://schemas.openxmlformats.org/officeDocument/2006/relationships/hyperlink" Target="http://www.sports-reference.com/cfb/schools/utah-state/2016.html" TargetMode="External"/><Relationship Id="rId2178" Type="http://schemas.openxmlformats.org/officeDocument/2006/relationships/hyperlink" Target="http://www.sports-reference.com/cfb/schools/bowling-green-state/2016.html" TargetMode="External"/><Relationship Id="rId2385" Type="http://schemas.openxmlformats.org/officeDocument/2006/relationships/hyperlink" Target="http://www.sports-reference.com/cfb/schools/west-virginia/2016.html" TargetMode="External"/><Relationship Id="rId357" Type="http://schemas.openxmlformats.org/officeDocument/2006/relationships/hyperlink" Target="http://www.sports-reference.com/cfb/schools/pittsburgh/2016.html" TargetMode="External"/><Relationship Id="rId1194" Type="http://schemas.openxmlformats.org/officeDocument/2006/relationships/hyperlink" Target="http://www.sports-reference.com/cfb/schools/iowa/2016.html" TargetMode="External"/><Relationship Id="rId2038" Type="http://schemas.openxmlformats.org/officeDocument/2006/relationships/hyperlink" Target="http://www.sports-reference.com/cfb/schools/georgia-state/2016.html" TargetMode="External"/><Relationship Id="rId217" Type="http://schemas.openxmlformats.org/officeDocument/2006/relationships/hyperlink" Target="http://www.sports-reference.com/cfb/schools/syracuse/2016.html" TargetMode="External"/><Relationship Id="rId564" Type="http://schemas.openxmlformats.org/officeDocument/2006/relationships/hyperlink" Target="http://www.sports-reference.com/cfb/boxscores/2016-09-17-toledo.html" TargetMode="External"/><Relationship Id="rId771" Type="http://schemas.openxmlformats.org/officeDocument/2006/relationships/hyperlink" Target="http://www.sports-reference.com/cfb/schools/connecticut/2016.html" TargetMode="External"/><Relationship Id="rId869" Type="http://schemas.openxmlformats.org/officeDocument/2006/relationships/hyperlink" Target="http://www.sports-reference.com/cfb/schools/florida-state/2016.html" TargetMode="External"/><Relationship Id="rId1499" Type="http://schemas.openxmlformats.org/officeDocument/2006/relationships/hyperlink" Target="http://www.sports-reference.com/cfb/boxscores/2016-10-29-georgia-tech.html" TargetMode="External"/><Relationship Id="rId2245" Type="http://schemas.openxmlformats.org/officeDocument/2006/relationships/hyperlink" Target="http://www.sports-reference.com/cfb/schools/massachusetts/2016.html" TargetMode="External"/><Relationship Id="rId424" Type="http://schemas.openxmlformats.org/officeDocument/2006/relationships/hyperlink" Target="http://www.sports-reference.com/cfb/schools/marshall/2016.html" TargetMode="External"/><Relationship Id="rId631" Type="http://schemas.openxmlformats.org/officeDocument/2006/relationships/hyperlink" Target="http://www.sports-reference.com/cfb/schools/oklahoma-state/2016.html" TargetMode="External"/><Relationship Id="rId729" Type="http://schemas.openxmlformats.org/officeDocument/2006/relationships/hyperlink" Target="http://www.sports-reference.com/cfb/schools/tennessee/2016.html" TargetMode="External"/><Relationship Id="rId1054" Type="http://schemas.openxmlformats.org/officeDocument/2006/relationships/hyperlink" Target="http://www.sports-reference.com/cfb/boxscores/2016-10-08-ohio-state.html" TargetMode="External"/><Relationship Id="rId1261" Type="http://schemas.openxmlformats.org/officeDocument/2006/relationships/hyperlink" Target="http://www.sports-reference.com/cfb/schools/rice/2016.html" TargetMode="External"/><Relationship Id="rId1359" Type="http://schemas.openxmlformats.org/officeDocument/2006/relationships/hyperlink" Target="http://www.sports-reference.com/cfb/schools/michigan-state/2016.html" TargetMode="External"/><Relationship Id="rId2105" Type="http://schemas.openxmlformats.org/officeDocument/2006/relationships/hyperlink" Target="http://www.sports-reference.com/cfb/schools/oregon-state/2016.html" TargetMode="External"/><Relationship Id="rId2312" Type="http://schemas.openxmlformats.org/officeDocument/2006/relationships/hyperlink" Target="http://www.sports-reference.com/cfb/boxscores/2016-11-26-temple.html" TargetMode="External"/><Relationship Id="rId936" Type="http://schemas.openxmlformats.org/officeDocument/2006/relationships/hyperlink" Target="http://www.sports-reference.com/cfb/schools/virginia/2016.html" TargetMode="External"/><Relationship Id="rId1121" Type="http://schemas.openxmlformats.org/officeDocument/2006/relationships/hyperlink" Target="http://www.sports-reference.com/cfb/schools/georgia/2016.html" TargetMode="External"/><Relationship Id="rId1219" Type="http://schemas.openxmlformats.org/officeDocument/2006/relationships/hyperlink" Target="http://www.sports-reference.com/cfb/schools/hawaii/2016.html" TargetMode="External"/><Relationship Id="rId1566" Type="http://schemas.openxmlformats.org/officeDocument/2006/relationships/hyperlink" Target="http://www.sports-reference.com/cfb/boxscores/2016-10-29-south-alabama.html" TargetMode="External"/><Relationship Id="rId1773" Type="http://schemas.openxmlformats.org/officeDocument/2006/relationships/hyperlink" Target="http://www.sports-reference.com/cfb/schools/duke/2016.html" TargetMode="External"/><Relationship Id="rId1980" Type="http://schemas.openxmlformats.org/officeDocument/2006/relationships/hyperlink" Target="http://www.sports-reference.com/cfb/boxscores/2016-11-16-toledo.html" TargetMode="External"/><Relationship Id="rId65" Type="http://schemas.openxmlformats.org/officeDocument/2006/relationships/hyperlink" Target="http://www.sports-reference.com/cfb/boxscores/2016-09-02-arkansas-state.html" TargetMode="External"/><Relationship Id="rId1426" Type="http://schemas.openxmlformats.org/officeDocument/2006/relationships/hyperlink" Target="http://www.sports-reference.com/cfb/schools/utah/2016.html" TargetMode="External"/><Relationship Id="rId1633" Type="http://schemas.openxmlformats.org/officeDocument/2006/relationships/hyperlink" Target="http://www.sports-reference.com/cfb/schools/oklahoma/2016.html" TargetMode="External"/><Relationship Id="rId1840" Type="http://schemas.openxmlformats.org/officeDocument/2006/relationships/hyperlink" Target="http://www.sports-reference.com/cfb/schools/florida/2016.html" TargetMode="External"/><Relationship Id="rId1700" Type="http://schemas.openxmlformats.org/officeDocument/2006/relationships/hyperlink" Target="http://www.sports-reference.com/cfb/schools/boston-college/2016.html" TargetMode="External"/><Relationship Id="rId1938" Type="http://schemas.openxmlformats.org/officeDocument/2006/relationships/hyperlink" Target="http://www.sports-reference.com/cfb/boxscores/2016-11-12-memphis.html" TargetMode="External"/><Relationship Id="rId281" Type="http://schemas.openxmlformats.org/officeDocument/2006/relationships/hyperlink" Target="http://www.sports-reference.com/cfb/schools/georgia/2016.html" TargetMode="External"/><Relationship Id="rId141" Type="http://schemas.openxmlformats.org/officeDocument/2006/relationships/hyperlink" Target="http://www.sports-reference.com/cfb/boxscores/2016-09-03-ohio-state.html" TargetMode="External"/><Relationship Id="rId379" Type="http://schemas.openxmlformats.org/officeDocument/2006/relationships/hyperlink" Target="http://www.sports-reference.com/cfb/boxscores/2016-09-10-texas.html" TargetMode="External"/><Relationship Id="rId586" Type="http://schemas.openxmlformats.org/officeDocument/2006/relationships/hyperlink" Target="http://www.sports-reference.com/cfb/schools/washington-state/2016.html" TargetMode="External"/><Relationship Id="rId793" Type="http://schemas.openxmlformats.org/officeDocument/2006/relationships/hyperlink" Target="http://www.sports-reference.com/cfb/boxscores/2016-10-01-arkansas.html" TargetMode="External"/><Relationship Id="rId2267" Type="http://schemas.openxmlformats.org/officeDocument/2006/relationships/hyperlink" Target="http://www.sports-reference.com/cfb/boxscores/2016-11-26-middle-tennessee-state.html" TargetMode="External"/><Relationship Id="rId7" Type="http://schemas.openxmlformats.org/officeDocument/2006/relationships/hyperlink" Target="http://www.sports-reference.com/cfb/schools/cincinnati/2016.html" TargetMode="External"/><Relationship Id="rId239" Type="http://schemas.openxmlformats.org/officeDocument/2006/relationships/hyperlink" Target="http://www.sports-reference.com/cfb/schools/auburn/2016.html" TargetMode="External"/><Relationship Id="rId446" Type="http://schemas.openxmlformats.org/officeDocument/2006/relationships/hyperlink" Target="http://www.sports-reference.com/cfb/schools/clemson/2016.html" TargetMode="External"/><Relationship Id="rId653" Type="http://schemas.openxmlformats.org/officeDocument/2006/relationships/hyperlink" Target="http://www.sports-reference.com/cfb/schools/notre-dame/2016.html" TargetMode="External"/><Relationship Id="rId1076" Type="http://schemas.openxmlformats.org/officeDocument/2006/relationships/hyperlink" Target="http://www.sports-reference.com/cfb/schools/san-diego-state/2016.html" TargetMode="External"/><Relationship Id="rId1283" Type="http://schemas.openxmlformats.org/officeDocument/2006/relationships/hyperlink" Target="http://www.sports-reference.com/cfb/boxscores/2016-10-15-akron.html" TargetMode="External"/><Relationship Id="rId1490" Type="http://schemas.openxmlformats.org/officeDocument/2006/relationships/hyperlink" Target="http://www.sports-reference.com/cfb/boxscores/2016-10-29-florida-state.html" TargetMode="External"/><Relationship Id="rId2127" Type="http://schemas.openxmlformats.org/officeDocument/2006/relationships/hyperlink" Target="http://www.sports-reference.com/cfb/schools/stanford/2016.html" TargetMode="External"/><Relationship Id="rId2334" Type="http://schemas.openxmlformats.org/officeDocument/2006/relationships/hyperlink" Target="http://www.sports-reference.com/cfb/schools/west-virginia/2016.html" TargetMode="External"/><Relationship Id="rId306" Type="http://schemas.openxmlformats.org/officeDocument/2006/relationships/hyperlink" Target="http://www.sports-reference.com/cfb/schools/marshall/2016.html" TargetMode="External"/><Relationship Id="rId860" Type="http://schemas.openxmlformats.org/officeDocument/2006/relationships/hyperlink" Target="http://www.sports-reference.com/cfb/schools/fresno-state/2016.html" TargetMode="External"/><Relationship Id="rId958" Type="http://schemas.openxmlformats.org/officeDocument/2006/relationships/hyperlink" Target="http://www.sports-reference.com/cfb/boxscores/2016-10-07-new-mexico.html" TargetMode="External"/><Relationship Id="rId1143" Type="http://schemas.openxmlformats.org/officeDocument/2006/relationships/hyperlink" Target="http://www.sports-reference.com/cfb/boxscores/2016-10-15-arkansas.html" TargetMode="External"/><Relationship Id="rId1588" Type="http://schemas.openxmlformats.org/officeDocument/2006/relationships/hyperlink" Target="http://www.sports-reference.com/cfb/schools/texas-am/2016.html" TargetMode="External"/><Relationship Id="rId1795" Type="http://schemas.openxmlformats.org/officeDocument/2006/relationships/hyperlink" Target="http://www.sports-reference.com/cfb/boxscores/2016-11-08-ball-state.html" TargetMode="External"/><Relationship Id="rId87" Type="http://schemas.openxmlformats.org/officeDocument/2006/relationships/hyperlink" Target="http://www.sports-reference.com/cfb/schools/central-florida/2016.html" TargetMode="External"/><Relationship Id="rId513" Type="http://schemas.openxmlformats.org/officeDocument/2006/relationships/hyperlink" Target="http://www.sports-reference.com/cfb/schools/buffalo/2016.html" TargetMode="External"/><Relationship Id="rId720" Type="http://schemas.openxmlformats.org/officeDocument/2006/relationships/hyperlink" Target="http://www.sports-reference.com/cfb/schools/stanford/2016.html" TargetMode="External"/><Relationship Id="rId818" Type="http://schemas.openxmlformats.org/officeDocument/2006/relationships/hyperlink" Target="http://www.sports-reference.com/cfb/schools/oregon-state/2016.html" TargetMode="External"/><Relationship Id="rId1350" Type="http://schemas.openxmlformats.org/officeDocument/2006/relationships/hyperlink" Target="http://www.sports-reference.com/cfb/schools/florida-international/2016.html" TargetMode="External"/><Relationship Id="rId1448" Type="http://schemas.openxmlformats.org/officeDocument/2006/relationships/hyperlink" Target="http://www.sports-reference.com/cfb/boxscores/2016-10-22-iowa.html" TargetMode="External"/><Relationship Id="rId1655" Type="http://schemas.openxmlformats.org/officeDocument/2006/relationships/hyperlink" Target="http://www.sports-reference.com/cfb/schools/florida/2016.html" TargetMode="External"/><Relationship Id="rId1003" Type="http://schemas.openxmlformats.org/officeDocument/2006/relationships/hyperlink" Target="http://www.sports-reference.com/cfb/schools/texas-el-paso/2016.html" TargetMode="External"/><Relationship Id="rId1210" Type="http://schemas.openxmlformats.org/officeDocument/2006/relationships/hyperlink" Target="http://www.sports-reference.com/cfb/schools/kent-state/2016.html" TargetMode="External"/><Relationship Id="rId1308" Type="http://schemas.openxmlformats.org/officeDocument/2006/relationships/hyperlink" Target="http://www.sports-reference.com/cfb/schools/alabama/2016.html" TargetMode="External"/><Relationship Id="rId1862" Type="http://schemas.openxmlformats.org/officeDocument/2006/relationships/hyperlink" Target="http://www.sports-reference.com/cfb/schools/kansas/2016.html" TargetMode="External"/><Relationship Id="rId1515" Type="http://schemas.openxmlformats.org/officeDocument/2006/relationships/hyperlink" Target="http://www.sports-reference.com/cfb/schools/kentucky/2016.html" TargetMode="External"/><Relationship Id="rId1722" Type="http://schemas.openxmlformats.org/officeDocument/2006/relationships/hyperlink" Target="http://www.sports-reference.com/cfb/boxscores/2016-11-05-new-mexico.html" TargetMode="External"/><Relationship Id="rId14" Type="http://schemas.openxmlformats.org/officeDocument/2006/relationships/hyperlink" Target="http://www.sports-reference.com/cfb/schools/florida-international/2016.html" TargetMode="External"/><Relationship Id="rId2191" Type="http://schemas.openxmlformats.org/officeDocument/2006/relationships/hyperlink" Target="http://www.sports-reference.com/cfb/schools/north-carolina/2016.html" TargetMode="External"/><Relationship Id="rId163" Type="http://schemas.openxmlformats.org/officeDocument/2006/relationships/hyperlink" Target="http://www.sports-reference.com/cfb/schools/south-florida/2016.html" TargetMode="External"/><Relationship Id="rId370" Type="http://schemas.openxmlformats.org/officeDocument/2006/relationships/hyperlink" Target="http://www.sports-reference.com/cfb/schools/southern-california/2016.html" TargetMode="External"/><Relationship Id="rId2051" Type="http://schemas.openxmlformats.org/officeDocument/2006/relationships/hyperlink" Target="http://www.sports-reference.com/cfb/schools/texas-tech/2016.html" TargetMode="External"/><Relationship Id="rId2289" Type="http://schemas.openxmlformats.org/officeDocument/2006/relationships/hyperlink" Target="http://www.sports-reference.com/cfb/schools/old-dominion/2016.html" TargetMode="External"/><Relationship Id="rId230" Type="http://schemas.openxmlformats.org/officeDocument/2006/relationships/hyperlink" Target="http://www.sports-reference.com/cfb/schools/arizona-state/2016.html" TargetMode="External"/><Relationship Id="rId468" Type="http://schemas.openxmlformats.org/officeDocument/2006/relationships/hyperlink" Target="http://www.sports-reference.com/cfb/schools/kansas-state/2016.html" TargetMode="External"/><Relationship Id="rId675" Type="http://schemas.openxmlformats.org/officeDocument/2006/relationships/hyperlink" Target="http://www.sports-reference.com/cfb/schools/louisville/2016.html" TargetMode="External"/><Relationship Id="rId882" Type="http://schemas.openxmlformats.org/officeDocument/2006/relationships/hyperlink" Target="http://www.sports-reference.com/cfb/boxscores/2016-10-01-miami-oh.html" TargetMode="External"/><Relationship Id="rId1098" Type="http://schemas.openxmlformats.org/officeDocument/2006/relationships/hyperlink" Target="http://www.sports-reference.com/cfb/schools/arizona/2016.html" TargetMode="External"/><Relationship Id="rId2149" Type="http://schemas.openxmlformats.org/officeDocument/2006/relationships/hyperlink" Target="http://www.sports-reference.com/cfb/schools/arizona-state/2016.html" TargetMode="External"/><Relationship Id="rId2356" Type="http://schemas.openxmlformats.org/officeDocument/2006/relationships/hyperlink" Target="http://www.sports-reference.com/cfb/schools/virginia-tech/2016.html" TargetMode="External"/><Relationship Id="rId328" Type="http://schemas.openxmlformats.org/officeDocument/2006/relationships/hyperlink" Target="http://www.sports-reference.com/cfb/boxscores/2016-09-10-nebraska.html" TargetMode="External"/><Relationship Id="rId535" Type="http://schemas.openxmlformats.org/officeDocument/2006/relationships/hyperlink" Target="http://www.sports-reference.com/cfb/boxscores/2016-09-17-rutgers.html" TargetMode="External"/><Relationship Id="rId742" Type="http://schemas.openxmlformats.org/officeDocument/2006/relationships/hyperlink" Target="http://www.sports-reference.com/cfb/schools/fresno-state/2016.html" TargetMode="External"/><Relationship Id="rId1165" Type="http://schemas.openxmlformats.org/officeDocument/2006/relationships/hyperlink" Target="http://www.sports-reference.com/cfb/schools/north-carolina-state/2016.html" TargetMode="External"/><Relationship Id="rId1372" Type="http://schemas.openxmlformats.org/officeDocument/2006/relationships/hyperlink" Target="http://www.sports-reference.com/cfb/boxscores/2016-10-22-navy.html" TargetMode="External"/><Relationship Id="rId2009" Type="http://schemas.openxmlformats.org/officeDocument/2006/relationships/hyperlink" Target="http://www.sports-reference.com/cfb/schools/auburn/2016.html" TargetMode="External"/><Relationship Id="rId2216" Type="http://schemas.openxmlformats.org/officeDocument/2006/relationships/hyperlink" Target="http://www.sports-reference.com/cfb/boxscores/2016-11-26-new-mexico-state.html" TargetMode="External"/><Relationship Id="rId602" Type="http://schemas.openxmlformats.org/officeDocument/2006/relationships/hyperlink" Target="http://www.sports-reference.com/cfb/boxscores/2016-09-23-eastern-michigan.html" TargetMode="External"/><Relationship Id="rId1025" Type="http://schemas.openxmlformats.org/officeDocument/2006/relationships/hyperlink" Target="http://www.sports-reference.com/cfb/schools/kent-state/2016.html" TargetMode="External"/><Relationship Id="rId1232" Type="http://schemas.openxmlformats.org/officeDocument/2006/relationships/hyperlink" Target="http://www.sports-reference.com/cfb/boxscores/2016-10-15-oklahoma.html" TargetMode="External"/><Relationship Id="rId1677" Type="http://schemas.openxmlformats.org/officeDocument/2006/relationships/hyperlink" Target="http://www.sports-reference.com/cfb/boxscores/2016-11-05-north-carolina-state.html" TargetMode="External"/><Relationship Id="rId1884" Type="http://schemas.openxmlformats.org/officeDocument/2006/relationships/hyperlink" Target="http://www.sports-reference.com/cfb/boxscores/2016-11-12-michigan-state.html" TargetMode="External"/><Relationship Id="rId907" Type="http://schemas.openxmlformats.org/officeDocument/2006/relationships/hyperlink" Target="http://www.sports-reference.com/cfb/schools/south-florida/2016.html" TargetMode="External"/><Relationship Id="rId1537" Type="http://schemas.openxmlformats.org/officeDocument/2006/relationships/hyperlink" Target="http://www.sports-reference.com/cfb/boxscores/2016-10-29-mississippi-state.html" TargetMode="External"/><Relationship Id="rId1744" Type="http://schemas.openxmlformats.org/officeDocument/2006/relationships/hyperlink" Target="http://www.sports-reference.com/cfb/schools/south-carolina/2016.html" TargetMode="External"/><Relationship Id="rId1951" Type="http://schemas.openxmlformats.org/officeDocument/2006/relationships/hyperlink" Target="http://www.sports-reference.com/cfb/schools/tennessee/2016.html" TargetMode="External"/><Relationship Id="rId36" Type="http://schemas.openxmlformats.org/officeDocument/2006/relationships/hyperlink" Target="http://www.sports-reference.com/cfb/schools/wake-forest/2016.html" TargetMode="External"/><Relationship Id="rId1604" Type="http://schemas.openxmlformats.org/officeDocument/2006/relationships/hyperlink" Target="http://www.sports-reference.com/cfb/schools/oregon-state/2016.html" TargetMode="External"/><Relationship Id="rId185" Type="http://schemas.openxmlformats.org/officeDocument/2006/relationships/hyperlink" Target="http://www.sports-reference.com/cfb/boxscores/2016-09-03-troy.html" TargetMode="External"/><Relationship Id="rId1811" Type="http://schemas.openxmlformats.org/officeDocument/2006/relationships/hyperlink" Target="http://www.sports-reference.com/cfb/schools/louisiana-lafayette/2016.html" TargetMode="External"/><Relationship Id="rId1909" Type="http://schemas.openxmlformats.org/officeDocument/2006/relationships/hyperlink" Target="http://www.sports-reference.com/cfb/schools/northwestern/2016.html" TargetMode="External"/><Relationship Id="rId392" Type="http://schemas.openxmlformats.org/officeDocument/2006/relationships/hyperlink" Target="http://www.sports-reference.com/cfb/schools/utah/2016.html" TargetMode="External"/><Relationship Id="rId697" Type="http://schemas.openxmlformats.org/officeDocument/2006/relationships/hyperlink" Target="http://www.sports-reference.com/cfb/boxscores/2016-09-24-northwestern.html" TargetMode="External"/><Relationship Id="rId2073" Type="http://schemas.openxmlformats.org/officeDocument/2006/relationships/hyperlink" Target="http://www.sports-reference.com/cfb/schools/navy/2016.html" TargetMode="External"/><Relationship Id="rId2280" Type="http://schemas.openxmlformats.org/officeDocument/2006/relationships/hyperlink" Target="http://www.sports-reference.com/cfb/schools/new-mexico/2016.html" TargetMode="External"/><Relationship Id="rId2378" Type="http://schemas.openxmlformats.org/officeDocument/2006/relationships/hyperlink" Target="http://www.sports-reference.com/cfb/boxscores/2016-12-03-south-alabama.html" TargetMode="External"/><Relationship Id="rId252" Type="http://schemas.openxmlformats.org/officeDocument/2006/relationships/hyperlink" Target="http://www.sports-reference.com/cfb/boxscores/2016-09-10-oklahoma-state.html" TargetMode="External"/><Relationship Id="rId1187" Type="http://schemas.openxmlformats.org/officeDocument/2006/relationships/hyperlink" Target="http://www.sports-reference.com/cfb/boxscores/2016-10-15-idaho.html" TargetMode="External"/><Relationship Id="rId2140" Type="http://schemas.openxmlformats.org/officeDocument/2006/relationships/hyperlink" Target="http://www.sports-reference.com/cfb/schools/central-florida/2016.html" TargetMode="External"/><Relationship Id="rId112" Type="http://schemas.openxmlformats.org/officeDocument/2006/relationships/hyperlink" Target="http://www.sports-reference.com/cfb/schools/oklahoma/2016.html" TargetMode="External"/><Relationship Id="rId557" Type="http://schemas.openxmlformats.org/officeDocument/2006/relationships/hyperlink" Target="http://www.sports-reference.com/cfb/schools/auburn/2016.html" TargetMode="External"/><Relationship Id="rId764" Type="http://schemas.openxmlformats.org/officeDocument/2006/relationships/hyperlink" Target="http://www.sports-reference.com/cfb/schools/western-michigan/2016.html" TargetMode="External"/><Relationship Id="rId971" Type="http://schemas.openxmlformats.org/officeDocument/2006/relationships/hyperlink" Target="http://www.sports-reference.com/cfb/schools/southern-methodist/2016.html" TargetMode="External"/><Relationship Id="rId1394" Type="http://schemas.openxmlformats.org/officeDocument/2006/relationships/hyperlink" Target="http://www.sports-reference.com/cfb/schools/ohio/2016.html" TargetMode="External"/><Relationship Id="rId1699" Type="http://schemas.openxmlformats.org/officeDocument/2006/relationships/hyperlink" Target="http://www.sports-reference.com/cfb/schools/louisville/2016.html" TargetMode="External"/><Relationship Id="rId2000" Type="http://schemas.openxmlformats.org/officeDocument/2006/relationships/hyperlink" Target="http://www.sports-reference.com/cfb/boxscores/2016-11-19-appalachian-state.html" TargetMode="External"/><Relationship Id="rId2238" Type="http://schemas.openxmlformats.org/officeDocument/2006/relationships/hyperlink" Target="http://www.sports-reference.com/cfb/schools/florida-state/2016.html" TargetMode="External"/><Relationship Id="rId417" Type="http://schemas.openxmlformats.org/officeDocument/2006/relationships/hyperlink" Target="http://www.sports-reference.com/cfb/schools/baylor/2016.html" TargetMode="External"/><Relationship Id="rId624" Type="http://schemas.openxmlformats.org/officeDocument/2006/relationships/hyperlink" Target="http://www.sports-reference.com/cfb/schools/auburn/2016.html" TargetMode="External"/><Relationship Id="rId831" Type="http://schemas.openxmlformats.org/officeDocument/2006/relationships/hyperlink" Target="http://www.sports-reference.com/cfb/boxscores/2016-10-01-indiana.html" TargetMode="External"/><Relationship Id="rId1047" Type="http://schemas.openxmlformats.org/officeDocument/2006/relationships/hyperlink" Target="http://www.sports-reference.com/cfb/schools/notre-dame/2016.html" TargetMode="External"/><Relationship Id="rId1254" Type="http://schemas.openxmlformats.org/officeDocument/2006/relationships/hyperlink" Target="http://www.sports-reference.com/cfb/schools/temple/2016.html" TargetMode="External"/><Relationship Id="rId1461" Type="http://schemas.openxmlformats.org/officeDocument/2006/relationships/hyperlink" Target="http://www.sports-reference.com/cfb/schools/ohio/2016.html" TargetMode="External"/><Relationship Id="rId2305" Type="http://schemas.openxmlformats.org/officeDocument/2006/relationships/hyperlink" Target="http://www.sports-reference.com/cfb/schools/central-florida/2016.html" TargetMode="External"/><Relationship Id="rId929" Type="http://schemas.openxmlformats.org/officeDocument/2006/relationships/hyperlink" Target="http://www.sports-reference.com/cfb/boxscores/2016-10-01-massachusetts.html" TargetMode="External"/><Relationship Id="rId1114" Type="http://schemas.openxmlformats.org/officeDocument/2006/relationships/hyperlink" Target="http://www.sports-reference.com/cfb/boxscores/2016-10-08-wyoming.html" TargetMode="External"/><Relationship Id="rId1321" Type="http://schemas.openxmlformats.org/officeDocument/2006/relationships/hyperlink" Target="http://www.sports-reference.com/cfb/schools/marshall/2016.html" TargetMode="External"/><Relationship Id="rId1559" Type="http://schemas.openxmlformats.org/officeDocument/2006/relationships/hyperlink" Target="http://www.sports-reference.com/cfb/schools/arizona-state/2016.html" TargetMode="External"/><Relationship Id="rId1766" Type="http://schemas.openxmlformats.org/officeDocument/2006/relationships/hyperlink" Target="http://www.sports-reference.com/cfb/schools/troy/2016.html" TargetMode="External"/><Relationship Id="rId1973" Type="http://schemas.openxmlformats.org/officeDocument/2006/relationships/hyperlink" Target="http://www.sports-reference.com/cfb/schools/kent-state/2016.html" TargetMode="External"/><Relationship Id="rId58" Type="http://schemas.openxmlformats.org/officeDocument/2006/relationships/hyperlink" Target="http://www.sports-reference.com/cfb/boxscores/2016-09-02-nevada.html" TargetMode="External"/><Relationship Id="rId1419" Type="http://schemas.openxmlformats.org/officeDocument/2006/relationships/hyperlink" Target="http://www.sports-reference.com/cfb/boxscores/2016-10-22-toledo.html" TargetMode="External"/><Relationship Id="rId1626" Type="http://schemas.openxmlformats.org/officeDocument/2006/relationships/hyperlink" Target="http://www.sports-reference.com/cfb/boxscores/2016-11-03-colorado.html" TargetMode="External"/><Relationship Id="rId1833" Type="http://schemas.openxmlformats.org/officeDocument/2006/relationships/hyperlink" Target="http://www.sports-reference.com/cfb/boxscores/2016-11-12-central-florida.html" TargetMode="External"/><Relationship Id="rId1900" Type="http://schemas.openxmlformats.org/officeDocument/2006/relationships/hyperlink" Target="http://www.sports-reference.com/cfb/schools/nevada-las-vegas/2016.html" TargetMode="External"/><Relationship Id="rId2095" Type="http://schemas.openxmlformats.org/officeDocument/2006/relationships/hyperlink" Target="http://www.sports-reference.com/cfb/boxscores/2016-11-19-texas-christian.html" TargetMode="External"/><Relationship Id="rId274" Type="http://schemas.openxmlformats.org/officeDocument/2006/relationships/hyperlink" Target="http://www.sports-reference.com/cfb/schools/florida/2016.html" TargetMode="External"/><Relationship Id="rId481" Type="http://schemas.openxmlformats.org/officeDocument/2006/relationships/hyperlink" Target="http://www.sports-reference.com/cfb/boxscores/2016-09-17-louisville.html" TargetMode="External"/><Relationship Id="rId2162" Type="http://schemas.openxmlformats.org/officeDocument/2006/relationships/hyperlink" Target="http://www.sports-reference.com/cfb/boxscores/2016-11-22-miami-oh.html" TargetMode="External"/><Relationship Id="rId134" Type="http://schemas.openxmlformats.org/officeDocument/2006/relationships/hyperlink" Target="http://www.sports-reference.com/cfb/schools/navy/2016.html" TargetMode="External"/><Relationship Id="rId579" Type="http://schemas.openxmlformats.org/officeDocument/2006/relationships/hyperlink" Target="http://www.sports-reference.com/cfb/schools/virginia-tech/2016.html" TargetMode="External"/><Relationship Id="rId786" Type="http://schemas.openxmlformats.org/officeDocument/2006/relationships/hyperlink" Target="http://www.sports-reference.com/cfb/schools/kent-state/2016.html" TargetMode="External"/><Relationship Id="rId993" Type="http://schemas.openxmlformats.org/officeDocument/2006/relationships/hyperlink" Target="http://www.sports-reference.com/cfb/schools/colorado-state/2016.html" TargetMode="External"/><Relationship Id="rId341" Type="http://schemas.openxmlformats.org/officeDocument/2006/relationships/hyperlink" Target="http://www.sports-reference.com/cfb/boxscores/2016-09-10-notre-dame.html" TargetMode="External"/><Relationship Id="rId439" Type="http://schemas.openxmlformats.org/officeDocument/2006/relationships/hyperlink" Target="http://www.sports-reference.com/cfb/boxscores/2016-09-17-california.html" TargetMode="External"/><Relationship Id="rId646" Type="http://schemas.openxmlformats.org/officeDocument/2006/relationships/hyperlink" Target="http://www.sports-reference.com/cfb/schools/cincinnati/2016.html" TargetMode="External"/><Relationship Id="rId1069" Type="http://schemas.openxmlformats.org/officeDocument/2006/relationships/hyperlink" Target="http://www.sports-reference.com/cfb/boxscores/2016-10-08-pittsburgh.html" TargetMode="External"/><Relationship Id="rId1276" Type="http://schemas.openxmlformats.org/officeDocument/2006/relationships/hyperlink" Target="http://www.sports-reference.com/cfb/schools/ucla/2016.html" TargetMode="External"/><Relationship Id="rId1483" Type="http://schemas.openxmlformats.org/officeDocument/2006/relationships/hyperlink" Target="http://www.sports-reference.com/cfb/schools/wake-forest/2016.html" TargetMode="External"/><Relationship Id="rId2022" Type="http://schemas.openxmlformats.org/officeDocument/2006/relationships/hyperlink" Target="http://www.sports-reference.com/cfb/boxscores/2016-11-19-colorado-state.html" TargetMode="External"/><Relationship Id="rId2327" Type="http://schemas.openxmlformats.org/officeDocument/2006/relationships/hyperlink" Target="http://www.sports-reference.com/cfb/boxscores/2016-11-26-vanderbilt.html" TargetMode="External"/><Relationship Id="rId201" Type="http://schemas.openxmlformats.org/officeDocument/2006/relationships/hyperlink" Target="http://www.sports-reference.com/cfb/boxscores/2016-09-03-wisconsin.html" TargetMode="External"/><Relationship Id="rId506" Type="http://schemas.openxmlformats.org/officeDocument/2006/relationships/hyperlink" Target="http://www.sports-reference.com/cfb/schools/navy/2016.html" TargetMode="External"/><Relationship Id="rId853" Type="http://schemas.openxmlformats.org/officeDocument/2006/relationships/hyperlink" Target="http://www.sports-reference.com/cfb/schools/mississippi/2016.html" TargetMode="External"/><Relationship Id="rId1136" Type="http://schemas.openxmlformats.org/officeDocument/2006/relationships/hyperlink" Target="http://www.sports-reference.com/cfb/schools/tulane/2016.html" TargetMode="External"/><Relationship Id="rId1690" Type="http://schemas.openxmlformats.org/officeDocument/2006/relationships/hyperlink" Target="http://www.sports-reference.com/cfb/schools/indiana/2016.html" TargetMode="External"/><Relationship Id="rId1788" Type="http://schemas.openxmlformats.org/officeDocument/2006/relationships/hyperlink" Target="http://www.sports-reference.com/cfb/schools/florida-international/2016.html" TargetMode="External"/><Relationship Id="rId1995" Type="http://schemas.openxmlformats.org/officeDocument/2006/relationships/hyperlink" Target="http://www.sports-reference.com/cfb/boxscores/2016-11-19-san-jose-state.html" TargetMode="External"/><Relationship Id="rId713" Type="http://schemas.openxmlformats.org/officeDocument/2006/relationships/hyperlink" Target="http://www.sports-reference.com/cfb/schools/nevada/2016.html" TargetMode="External"/><Relationship Id="rId920" Type="http://schemas.openxmlformats.org/officeDocument/2006/relationships/hyperlink" Target="http://www.sports-reference.com/cfb/schools/georgia/2016.html" TargetMode="External"/><Relationship Id="rId1343" Type="http://schemas.openxmlformats.org/officeDocument/2006/relationships/hyperlink" Target="http://www.sports-reference.com/cfb/schools/kentucky/2016.html" TargetMode="External"/><Relationship Id="rId1550" Type="http://schemas.openxmlformats.org/officeDocument/2006/relationships/hyperlink" Target="http://www.sports-reference.com/cfb/schools/kansas/2016.html" TargetMode="External"/><Relationship Id="rId1648" Type="http://schemas.openxmlformats.org/officeDocument/2006/relationships/hyperlink" Target="http://www.sports-reference.com/cfb/schools/alabama/2016.html" TargetMode="External"/><Relationship Id="rId1203" Type="http://schemas.openxmlformats.org/officeDocument/2006/relationships/hyperlink" Target="http://www.sports-reference.com/cfb/schools/louisiana-monroe/2016.html" TargetMode="External"/><Relationship Id="rId1410" Type="http://schemas.openxmlformats.org/officeDocument/2006/relationships/hyperlink" Target="http://www.sports-reference.com/cfb/boxscores/2016-10-22-southern-methodist.html" TargetMode="External"/><Relationship Id="rId1508" Type="http://schemas.openxmlformats.org/officeDocument/2006/relationships/hyperlink" Target="http://www.sports-reference.com/cfb/boxscores/2016-10-29-iowa-state.html" TargetMode="External"/><Relationship Id="rId1855" Type="http://schemas.openxmlformats.org/officeDocument/2006/relationships/hyperlink" Target="http://www.sports-reference.com/cfb/schools/idaho/2016.html" TargetMode="External"/><Relationship Id="rId1715" Type="http://schemas.openxmlformats.org/officeDocument/2006/relationships/hyperlink" Target="http://www.sports-reference.com/cfb/schools/georgia-southern/2016.html" TargetMode="External"/><Relationship Id="rId1922" Type="http://schemas.openxmlformats.org/officeDocument/2006/relationships/hyperlink" Target="http://www.sports-reference.com/cfb/schools/texas-tech/2016.html" TargetMode="External"/><Relationship Id="rId296" Type="http://schemas.openxmlformats.org/officeDocument/2006/relationships/hyperlink" Target="http://www.sports-reference.com/cfb/boxscores/2016-09-10-iowa.html" TargetMode="External"/><Relationship Id="rId2184" Type="http://schemas.openxmlformats.org/officeDocument/2006/relationships/hyperlink" Target="http://www.sports-reference.com/cfb/schools/memphis/2016.html" TargetMode="External"/><Relationship Id="rId156" Type="http://schemas.openxmlformats.org/officeDocument/2006/relationships/hyperlink" Target="http://www.sports-reference.com/cfb/schools/virginia/2016.html" TargetMode="External"/><Relationship Id="rId363" Type="http://schemas.openxmlformats.org/officeDocument/2006/relationships/hyperlink" Target="http://www.sports-reference.com/cfb/schools/california/2016.html" TargetMode="External"/><Relationship Id="rId570" Type="http://schemas.openxmlformats.org/officeDocument/2006/relationships/hyperlink" Target="http://www.sports-reference.com/cfb/boxscores/2016-09-17-tulsa.html" TargetMode="External"/><Relationship Id="rId2044" Type="http://schemas.openxmlformats.org/officeDocument/2006/relationships/hyperlink" Target="http://www.sports-reference.com/cfb/schools/hawaii/2016.html" TargetMode="External"/><Relationship Id="rId2251" Type="http://schemas.openxmlformats.org/officeDocument/2006/relationships/hyperlink" Target="http://www.sports-reference.com/cfb/schools/purdue/2016.html" TargetMode="External"/><Relationship Id="rId223" Type="http://schemas.openxmlformats.org/officeDocument/2006/relationships/hyperlink" Target="http://www.sports-reference.com/cfb/schools/western-kentucky/2016.html" TargetMode="External"/><Relationship Id="rId430" Type="http://schemas.openxmlformats.org/officeDocument/2006/relationships/hyperlink" Target="http://www.sports-reference.com/cfb/schools/hawaii/2016.html" TargetMode="External"/><Relationship Id="rId668" Type="http://schemas.openxmlformats.org/officeDocument/2006/relationships/hyperlink" Target="http://www.sports-reference.com/cfb/schools/san-jose-state/2016.html" TargetMode="External"/><Relationship Id="rId875" Type="http://schemas.openxmlformats.org/officeDocument/2006/relationships/hyperlink" Target="http://www.sports-reference.com/cfb/schools/ball-state/2016.html" TargetMode="External"/><Relationship Id="rId1060" Type="http://schemas.openxmlformats.org/officeDocument/2006/relationships/hyperlink" Target="http://www.sports-reference.com/cfb/boxscores/2016-10-08-oklahoma-state.html" TargetMode="External"/><Relationship Id="rId1298" Type="http://schemas.openxmlformats.org/officeDocument/2006/relationships/hyperlink" Target="http://www.sports-reference.com/cfb/boxscores/2016-10-21-san-diego-state.html" TargetMode="External"/><Relationship Id="rId2111" Type="http://schemas.openxmlformats.org/officeDocument/2006/relationships/hyperlink" Target="http://www.sports-reference.com/cfb/schools/pittsburgh/2016.html" TargetMode="External"/><Relationship Id="rId2349" Type="http://schemas.openxmlformats.org/officeDocument/2006/relationships/hyperlink" Target="http://www.sports-reference.com/cfb/schools/alabama/2016.html" TargetMode="External"/><Relationship Id="rId528" Type="http://schemas.openxmlformats.org/officeDocument/2006/relationships/hyperlink" Target="http://www.sports-reference.com/cfb/schools/oklahoma-state/2016.html" TargetMode="External"/><Relationship Id="rId735" Type="http://schemas.openxmlformats.org/officeDocument/2006/relationships/hyperlink" Target="http://www.sports-reference.com/cfb/schools/troy/2016.html" TargetMode="External"/><Relationship Id="rId942" Type="http://schemas.openxmlformats.org/officeDocument/2006/relationships/hyperlink" Target="http://www.sports-reference.com/cfb/schools/west-virginia/2016.html" TargetMode="External"/><Relationship Id="rId1158" Type="http://schemas.openxmlformats.org/officeDocument/2006/relationships/hyperlink" Target="http://www.sports-reference.com/cfb/schools/boise-state/2016.html" TargetMode="External"/><Relationship Id="rId1365" Type="http://schemas.openxmlformats.org/officeDocument/2006/relationships/hyperlink" Target="http://www.sports-reference.com/cfb/schools/illinois/2016.html" TargetMode="External"/><Relationship Id="rId1572" Type="http://schemas.openxmlformats.org/officeDocument/2006/relationships/hyperlink" Target="http://www.sports-reference.com/cfb/boxscores/2016-10-29-tulane.html" TargetMode="External"/><Relationship Id="rId2209" Type="http://schemas.openxmlformats.org/officeDocument/2006/relationships/hyperlink" Target="http://www.sports-reference.com/cfb/schools/washington-state/2016.html" TargetMode="External"/><Relationship Id="rId1018" Type="http://schemas.openxmlformats.org/officeDocument/2006/relationships/hyperlink" Target="http://www.sports-reference.com/cfb/boxscores/2016-10-08-minnesota.html" TargetMode="External"/><Relationship Id="rId1225" Type="http://schemas.openxmlformats.org/officeDocument/2006/relationships/hyperlink" Target="http://www.sports-reference.com/cfb/schools/miami-fl/2016.html" TargetMode="External"/><Relationship Id="rId1432" Type="http://schemas.openxmlformats.org/officeDocument/2006/relationships/hyperlink" Target="http://www.sports-reference.com/cfb/schools/vanderbilt/2016.html" TargetMode="External"/><Relationship Id="rId1877" Type="http://schemas.openxmlformats.org/officeDocument/2006/relationships/hyperlink" Target="http://www.sports-reference.com/cfb/schools/middle-tennessee-state/2016.html" TargetMode="External"/><Relationship Id="rId71" Type="http://schemas.openxmlformats.org/officeDocument/2006/relationships/hyperlink" Target="http://www.sports-reference.com/cfb/schools/akron/2016.html" TargetMode="External"/><Relationship Id="rId802" Type="http://schemas.openxmlformats.org/officeDocument/2006/relationships/hyperlink" Target="http://www.sports-reference.com/cfb/schools/boise-state/2016.html" TargetMode="External"/><Relationship Id="rId1737" Type="http://schemas.openxmlformats.org/officeDocument/2006/relationships/hyperlink" Target="http://www.sports-reference.com/cfb/boxscores/2016-11-05-penn-state.html" TargetMode="External"/><Relationship Id="rId1944" Type="http://schemas.openxmlformats.org/officeDocument/2006/relationships/hyperlink" Target="http://www.sports-reference.com/cfb/boxscores/2016-11-12-east-carolina.html" TargetMode="External"/><Relationship Id="rId29" Type="http://schemas.openxmlformats.org/officeDocument/2006/relationships/hyperlink" Target="http://www.sports-reference.com/cfb/schools/tennessee/2016.html" TargetMode="External"/><Relationship Id="rId178" Type="http://schemas.openxmlformats.org/officeDocument/2006/relationships/hyperlink" Target="http://www.sports-reference.com/cfb/boxscores/2016-09-03-texas-tech.html" TargetMode="External"/><Relationship Id="rId1804" Type="http://schemas.openxmlformats.org/officeDocument/2006/relationships/hyperlink" Target="http://www.sports-reference.com/cfb/boxscores/2016-11-09-northern-illinois.html" TargetMode="External"/><Relationship Id="rId385" Type="http://schemas.openxmlformats.org/officeDocument/2006/relationships/hyperlink" Target="http://www.sports-reference.com/cfb/schools/toledo/2016.html" TargetMode="External"/><Relationship Id="rId592" Type="http://schemas.openxmlformats.org/officeDocument/2006/relationships/hyperlink" Target="http://www.sports-reference.com/cfb/schools/western-michigan/2016.html" TargetMode="External"/><Relationship Id="rId2066" Type="http://schemas.openxmlformats.org/officeDocument/2006/relationships/hyperlink" Target="http://www.sports-reference.com/cfb/boxscores/2016-11-19-charlotte.html" TargetMode="External"/><Relationship Id="rId2273" Type="http://schemas.openxmlformats.org/officeDocument/2006/relationships/hyperlink" Target="http://www.sports-reference.com/cfb/boxscores/2016-11-26-southern-methodist.html" TargetMode="External"/><Relationship Id="rId245" Type="http://schemas.openxmlformats.org/officeDocument/2006/relationships/hyperlink" Target="http://www.sports-reference.com/cfb/schools/boise-state/2016.html" TargetMode="External"/><Relationship Id="rId452" Type="http://schemas.openxmlformats.org/officeDocument/2006/relationships/hyperlink" Target="http://www.sports-reference.com/cfb/boxscores/2016-09-17-charlotte.html" TargetMode="External"/><Relationship Id="rId897" Type="http://schemas.openxmlformats.org/officeDocument/2006/relationships/hyperlink" Target="http://www.sports-reference.com/cfb/boxscores/2016-10-01-penn-state.html" TargetMode="External"/><Relationship Id="rId1082" Type="http://schemas.openxmlformats.org/officeDocument/2006/relationships/hyperlink" Target="http://www.sports-reference.com/cfb/schools/southern-california/2016.html" TargetMode="External"/><Relationship Id="rId2133" Type="http://schemas.openxmlformats.org/officeDocument/2006/relationships/hyperlink" Target="http://www.sports-reference.com/cfb/schools/tennessee/2016.html" TargetMode="External"/><Relationship Id="rId2340" Type="http://schemas.openxmlformats.org/officeDocument/2006/relationships/hyperlink" Target="http://www.sports-reference.com/cfb/schools/wisconsin/2016.html" TargetMode="External"/><Relationship Id="rId105" Type="http://schemas.openxmlformats.org/officeDocument/2006/relationships/hyperlink" Target="http://www.sports-reference.com/cfb/boxscores/2016-09-03-georgia-southern.html" TargetMode="External"/><Relationship Id="rId312" Type="http://schemas.openxmlformats.org/officeDocument/2006/relationships/hyperlink" Target="http://www.sports-reference.com/cfb/boxscores/2016-09-10-michigan.html" TargetMode="External"/><Relationship Id="rId757" Type="http://schemas.openxmlformats.org/officeDocument/2006/relationships/hyperlink" Target="http://www.sports-reference.com/cfb/schools/arizona/2016.html" TargetMode="External"/><Relationship Id="rId964" Type="http://schemas.openxmlformats.org/officeDocument/2006/relationships/hyperlink" Target="http://www.sports-reference.com/cfb/boxscores/2016-10-07-old-dominion.html" TargetMode="External"/><Relationship Id="rId1387" Type="http://schemas.openxmlformats.org/officeDocument/2006/relationships/hyperlink" Target="http://www.sports-reference.com/cfb/boxscores/2016-10-22-northern-illinois.html" TargetMode="External"/><Relationship Id="rId1594" Type="http://schemas.openxmlformats.org/officeDocument/2006/relationships/hyperlink" Target="http://www.sports-reference.com/cfb/schools/texas-san-antonio/2016.html" TargetMode="External"/><Relationship Id="rId2200" Type="http://schemas.openxmlformats.org/officeDocument/2006/relationships/hyperlink" Target="http://www.sports-reference.com/cfb/schools/texas/2016.html" TargetMode="External"/><Relationship Id="rId93" Type="http://schemas.openxmlformats.org/officeDocument/2006/relationships/hyperlink" Target="http://www.sports-reference.com/cfb/boxscores/2016-09-03-east-carolina.html" TargetMode="External"/><Relationship Id="rId617" Type="http://schemas.openxmlformats.org/officeDocument/2006/relationships/hyperlink" Target="http://www.sports-reference.com/cfb/boxscores/2016-09-24-akron.html" TargetMode="External"/><Relationship Id="rId824" Type="http://schemas.openxmlformats.org/officeDocument/2006/relationships/hyperlink" Target="http://www.sports-reference.com/cfb/schools/vanderbilt/2016.html" TargetMode="External"/><Relationship Id="rId1247" Type="http://schemas.openxmlformats.org/officeDocument/2006/relationships/hyperlink" Target="http://www.sports-reference.com/cfb/boxscores/2016-10-15-notre-dame.html" TargetMode="External"/><Relationship Id="rId1454" Type="http://schemas.openxmlformats.org/officeDocument/2006/relationships/hyperlink" Target="http://www.sports-reference.com/cfb/boxscores/2016-10-27-georgia-southern.html" TargetMode="External"/><Relationship Id="rId1661" Type="http://schemas.openxmlformats.org/officeDocument/2006/relationships/hyperlink" Target="http://www.sports-reference.com/cfb/schools/cincinnati/2016.html" TargetMode="External"/><Relationship Id="rId1899" Type="http://schemas.openxmlformats.org/officeDocument/2006/relationships/hyperlink" Target="http://www.sports-reference.com/cfb/boxscores/2016-11-12-nevada-las-vegas.html" TargetMode="External"/><Relationship Id="rId1107" Type="http://schemas.openxmlformats.org/officeDocument/2006/relationships/hyperlink" Target="http://www.sports-reference.com/cfb/schools/oregon/2016.html" TargetMode="External"/><Relationship Id="rId1314" Type="http://schemas.openxmlformats.org/officeDocument/2006/relationships/hyperlink" Target="http://www.sports-reference.com/cfb/schools/auburn/2016.html" TargetMode="External"/><Relationship Id="rId1521" Type="http://schemas.openxmlformats.org/officeDocument/2006/relationships/hyperlink" Target="http://www.sports-reference.com/cfb/schools/louisville/2016.html" TargetMode="External"/><Relationship Id="rId1759" Type="http://schemas.openxmlformats.org/officeDocument/2006/relationships/hyperlink" Target="http://www.sports-reference.com/cfb/schools/baylor/2016.html" TargetMode="External"/><Relationship Id="rId1966" Type="http://schemas.openxmlformats.org/officeDocument/2006/relationships/hyperlink" Target="http://www.sports-reference.com/cfb/schools/western-kentucky/2016.html" TargetMode="External"/><Relationship Id="rId1619" Type="http://schemas.openxmlformats.org/officeDocument/2006/relationships/hyperlink" Target="http://www.sports-reference.com/cfb/schools/ball-state/2016.html" TargetMode="External"/><Relationship Id="rId1826" Type="http://schemas.openxmlformats.org/officeDocument/2006/relationships/hyperlink" Target="http://www.sports-reference.com/cfb/schools/arkansas-state/2016.html" TargetMode="External"/><Relationship Id="rId20" Type="http://schemas.openxmlformats.org/officeDocument/2006/relationships/hyperlink" Target="http://www.sports-reference.com/cfb/schools/oregon-state/2016.html" TargetMode="External"/><Relationship Id="rId2088" Type="http://schemas.openxmlformats.org/officeDocument/2006/relationships/hyperlink" Target="http://www.sports-reference.com/cfb/schools/southern-mississippi/2016.html" TargetMode="External"/><Relationship Id="rId2295" Type="http://schemas.openxmlformats.org/officeDocument/2006/relationships/hyperlink" Target="http://www.sports-reference.com/cfb/schools/penn-state/2016.html" TargetMode="External"/><Relationship Id="rId267" Type="http://schemas.openxmlformats.org/officeDocument/2006/relationships/hyperlink" Target="http://www.sports-reference.com/cfb/schools/texas-san-antonio/2016.html" TargetMode="External"/><Relationship Id="rId474" Type="http://schemas.openxmlformats.org/officeDocument/2006/relationships/hyperlink" Target="http://www.sports-reference.com/cfb/schools/new-mexico-state/2016.html" TargetMode="External"/><Relationship Id="rId2155" Type="http://schemas.openxmlformats.org/officeDocument/2006/relationships/hyperlink" Target="http://www.sports-reference.com/cfb/schools/purdue/2016.html" TargetMode="External"/><Relationship Id="rId127" Type="http://schemas.openxmlformats.org/officeDocument/2006/relationships/hyperlink" Target="http://www.sports-reference.com/cfb/schools/miami-fl/2016.html" TargetMode="External"/><Relationship Id="rId681" Type="http://schemas.openxmlformats.org/officeDocument/2006/relationships/hyperlink" Target="http://www.sports-reference.com/cfb/schools/michigan/2016.html" TargetMode="External"/><Relationship Id="rId779" Type="http://schemas.openxmlformats.org/officeDocument/2006/relationships/hyperlink" Target="http://www.sports-reference.com/cfb/schools/washington/2016.html" TargetMode="External"/><Relationship Id="rId986" Type="http://schemas.openxmlformats.org/officeDocument/2006/relationships/hyperlink" Target="http://www.sports-reference.com/cfb/schools/michigan-state/2016.html" TargetMode="External"/><Relationship Id="rId2362" Type="http://schemas.openxmlformats.org/officeDocument/2006/relationships/hyperlink" Target="http://www.sports-reference.com/cfb/schools/georgia-state/2016.html" TargetMode="External"/><Relationship Id="rId334" Type="http://schemas.openxmlformats.org/officeDocument/2006/relationships/hyperlink" Target="http://www.sports-reference.com/cfb/boxscores/2016-09-10-illinois.html" TargetMode="External"/><Relationship Id="rId541" Type="http://schemas.openxmlformats.org/officeDocument/2006/relationships/hyperlink" Target="http://www.sports-reference.com/cfb/boxscores/2016-09-17-south-carolina.html" TargetMode="External"/><Relationship Id="rId639" Type="http://schemas.openxmlformats.org/officeDocument/2006/relationships/hyperlink" Target="http://www.sports-reference.com/cfb/schools/army/2016.html" TargetMode="External"/><Relationship Id="rId1171" Type="http://schemas.openxmlformats.org/officeDocument/2006/relationships/hyperlink" Target="http://www.sports-reference.com/cfb/schools/ohio/2016.html" TargetMode="External"/><Relationship Id="rId1269" Type="http://schemas.openxmlformats.org/officeDocument/2006/relationships/hyperlink" Target="http://www.sports-reference.com/cfb/schools/utah/2016.html" TargetMode="External"/><Relationship Id="rId1476" Type="http://schemas.openxmlformats.org/officeDocument/2006/relationships/hyperlink" Target="http://www.sports-reference.com/cfb/schools/south-florida/2016.html" TargetMode="External"/><Relationship Id="rId2015" Type="http://schemas.openxmlformats.org/officeDocument/2006/relationships/hyperlink" Target="http://www.sports-reference.com/cfb/schools/massachusetts/2016.html" TargetMode="External"/><Relationship Id="rId2222" Type="http://schemas.openxmlformats.org/officeDocument/2006/relationships/hyperlink" Target="http://www.sports-reference.com/cfb/boxscores/2016-11-26-brigham-young.html" TargetMode="External"/><Relationship Id="rId401" Type="http://schemas.openxmlformats.org/officeDocument/2006/relationships/hyperlink" Target="http://www.sports-reference.com/cfb/schools/washington/2016.html" TargetMode="External"/><Relationship Id="rId846" Type="http://schemas.openxmlformats.org/officeDocument/2006/relationships/hyperlink" Target="http://www.sports-reference.com/cfb/boxscores/2016-10-01-michigan.html" TargetMode="External"/><Relationship Id="rId1031" Type="http://schemas.openxmlformats.org/officeDocument/2006/relationships/hyperlink" Target="http://www.sports-reference.com/cfb/schools/florida/2016.html" TargetMode="External"/><Relationship Id="rId1129" Type="http://schemas.openxmlformats.org/officeDocument/2006/relationships/hyperlink" Target="http://www.sports-reference.com/cfb/schools/brigham-young/2016.html" TargetMode="External"/><Relationship Id="rId1683" Type="http://schemas.openxmlformats.org/officeDocument/2006/relationships/hyperlink" Target="http://www.sports-reference.com/cfb/boxscores/2016-11-05-louisiana-lafayette.html" TargetMode="External"/><Relationship Id="rId1890" Type="http://schemas.openxmlformats.org/officeDocument/2006/relationships/hyperlink" Target="http://www.sports-reference.com/cfb/boxscores/2016-11-12-missouri.html" TargetMode="External"/><Relationship Id="rId1988" Type="http://schemas.openxmlformats.org/officeDocument/2006/relationships/hyperlink" Target="http://www.sports-reference.com/cfb/schools/louisville/2016.html" TargetMode="External"/><Relationship Id="rId706" Type="http://schemas.openxmlformats.org/officeDocument/2006/relationships/hyperlink" Target="http://www.sports-reference.com/cfb/boxscores/2016-09-24-ohio.html" TargetMode="External"/><Relationship Id="rId913" Type="http://schemas.openxmlformats.org/officeDocument/2006/relationships/hyperlink" Target="http://www.sports-reference.com/cfb/schools/southern-mississippi/2016.html" TargetMode="External"/><Relationship Id="rId1336" Type="http://schemas.openxmlformats.org/officeDocument/2006/relationships/hyperlink" Target="http://www.sports-reference.com/cfb/boxscores/2016-10-22-air-force.html" TargetMode="External"/><Relationship Id="rId1543" Type="http://schemas.openxmlformats.org/officeDocument/2006/relationships/hyperlink" Target="http://www.sports-reference.com/cfb/schools/notre-dame/2016.html" TargetMode="External"/><Relationship Id="rId1750" Type="http://schemas.openxmlformats.org/officeDocument/2006/relationships/hyperlink" Target="http://www.sports-reference.com/cfb/schools/stanford/2016.html" TargetMode="External"/><Relationship Id="rId42" Type="http://schemas.openxmlformats.org/officeDocument/2006/relationships/hyperlink" Target="http://www.sports-reference.com/cfb/schools/buffalo/2016.html" TargetMode="External"/><Relationship Id="rId1403" Type="http://schemas.openxmlformats.org/officeDocument/2006/relationships/hyperlink" Target="http://www.sports-reference.com/cfb/schools/penn-state/2016.html" TargetMode="External"/><Relationship Id="rId1610" Type="http://schemas.openxmlformats.org/officeDocument/2006/relationships/hyperlink" Target="http://www.sports-reference.com/cfb/schools/nebraska/2016.html" TargetMode="External"/><Relationship Id="rId1848" Type="http://schemas.openxmlformats.org/officeDocument/2006/relationships/hyperlink" Target="http://www.sports-reference.com/cfb/boxscores/2016-11-12-virginia-tech.html" TargetMode="External"/><Relationship Id="rId191" Type="http://schemas.openxmlformats.org/officeDocument/2006/relationships/hyperlink" Target="http://www.sports-reference.com/cfb/schools/virginia-tech/2016.html" TargetMode="External"/><Relationship Id="rId1708" Type="http://schemas.openxmlformats.org/officeDocument/2006/relationships/hyperlink" Target="http://www.sports-reference.com/cfb/schools/michigan/2016.html" TargetMode="External"/><Relationship Id="rId1915" Type="http://schemas.openxmlformats.org/officeDocument/2006/relationships/hyperlink" Target="http://www.sports-reference.com/cfb/schools/ohio-state/2016.html" TargetMode="External"/><Relationship Id="rId289" Type="http://schemas.openxmlformats.org/officeDocument/2006/relationships/hyperlink" Target="http://www.sports-reference.com/cfb/boxscores/2016-09-10-houston.html" TargetMode="External"/><Relationship Id="rId496" Type="http://schemas.openxmlformats.org/officeDocument/2006/relationships/hyperlink" Target="http://www.sports-reference.com/cfb/boxscores/2016-09-17-michigan.html" TargetMode="External"/><Relationship Id="rId2177" Type="http://schemas.openxmlformats.org/officeDocument/2006/relationships/hyperlink" Target="http://www.sports-reference.com/cfb/boxscores/2016-11-25-bowling-green-state.html" TargetMode="External"/><Relationship Id="rId2384" Type="http://schemas.openxmlformats.org/officeDocument/2006/relationships/hyperlink" Target="http://www.sports-reference.com/cfb/boxscores/2016-12-03-west-virginia.html" TargetMode="External"/><Relationship Id="rId149" Type="http://schemas.openxmlformats.org/officeDocument/2006/relationships/hyperlink" Target="http://www.sports-reference.com/cfb/schools/penn-state/2016.html" TargetMode="External"/><Relationship Id="rId356" Type="http://schemas.openxmlformats.org/officeDocument/2006/relationships/hyperlink" Target="http://www.sports-reference.com/cfb/boxscores/2016-09-10-pittsburgh.html" TargetMode="External"/><Relationship Id="rId563" Type="http://schemas.openxmlformats.org/officeDocument/2006/relationships/hyperlink" Target="http://www.sports-reference.com/cfb/schools/louisiana-tech/2016.html" TargetMode="External"/><Relationship Id="rId770" Type="http://schemas.openxmlformats.org/officeDocument/2006/relationships/hyperlink" Target="http://www.sports-reference.com/cfb/schools/houston/2016.html" TargetMode="External"/><Relationship Id="rId1193" Type="http://schemas.openxmlformats.org/officeDocument/2006/relationships/hyperlink" Target="http://www.sports-reference.com/cfb/boxscores/2016-10-15-purdue.html" TargetMode="External"/><Relationship Id="rId2037" Type="http://schemas.openxmlformats.org/officeDocument/2006/relationships/hyperlink" Target="http://www.sports-reference.com/cfb/boxscores/2016-11-19-georgia-state.html" TargetMode="External"/><Relationship Id="rId2244" Type="http://schemas.openxmlformats.org/officeDocument/2006/relationships/hyperlink" Target="http://www.sports-reference.com/cfb/schools/hawaii/2016.html" TargetMode="External"/><Relationship Id="rId216" Type="http://schemas.openxmlformats.org/officeDocument/2006/relationships/hyperlink" Target="http://www.sports-reference.com/cfb/schools/louisville/2016.html" TargetMode="External"/><Relationship Id="rId423" Type="http://schemas.openxmlformats.org/officeDocument/2006/relationships/hyperlink" Target="http://www.sports-reference.com/cfb/schools/akron/2016.html" TargetMode="External"/><Relationship Id="rId868" Type="http://schemas.openxmlformats.org/officeDocument/2006/relationships/hyperlink" Target="http://www.sports-reference.com/cfb/schools/north-carolina/2016.html" TargetMode="External"/><Relationship Id="rId1053" Type="http://schemas.openxmlformats.org/officeDocument/2006/relationships/hyperlink" Target="http://www.sports-reference.com/cfb/schools/bowling-green-state/2016.html" TargetMode="External"/><Relationship Id="rId1260" Type="http://schemas.openxmlformats.org/officeDocument/2006/relationships/hyperlink" Target="http://www.sports-reference.com/cfb/schools/texas-san-antonio/2016.html" TargetMode="External"/><Relationship Id="rId1498" Type="http://schemas.openxmlformats.org/officeDocument/2006/relationships/hyperlink" Target="http://www.sports-reference.com/cfb/schools/georgia/2016.html" TargetMode="External"/><Relationship Id="rId2104" Type="http://schemas.openxmlformats.org/officeDocument/2006/relationships/hyperlink" Target="http://www.sports-reference.com/cfb/boxscores/2016-11-19-oregon-state.html" TargetMode="External"/><Relationship Id="rId630" Type="http://schemas.openxmlformats.org/officeDocument/2006/relationships/hyperlink" Target="http://www.sports-reference.com/cfb/schools/baylor/2016.html" TargetMode="External"/><Relationship Id="rId728" Type="http://schemas.openxmlformats.org/officeDocument/2006/relationships/hyperlink" Target="http://www.sports-reference.com/cfb/boxscores/2016-09-24-tennessee.html" TargetMode="External"/><Relationship Id="rId935" Type="http://schemas.openxmlformats.org/officeDocument/2006/relationships/hyperlink" Target="http://www.sports-reference.com/cfb/boxscores/2016-10-01-duke.html" TargetMode="External"/><Relationship Id="rId1358" Type="http://schemas.openxmlformats.org/officeDocument/2006/relationships/hyperlink" Target="http://www.sports-reference.com/cfb/schools/maryland/2016.html" TargetMode="External"/><Relationship Id="rId1565" Type="http://schemas.openxmlformats.org/officeDocument/2006/relationships/hyperlink" Target="http://www.sports-reference.com/cfb/schools/nevada-las-vegas/2016.html" TargetMode="External"/><Relationship Id="rId1772" Type="http://schemas.openxmlformats.org/officeDocument/2006/relationships/hyperlink" Target="http://www.sports-reference.com/cfb/schools/virginia-tech/2016.html" TargetMode="External"/><Relationship Id="rId2311" Type="http://schemas.openxmlformats.org/officeDocument/2006/relationships/hyperlink" Target="http://www.sports-reference.com/cfb/schools/rice/2016.html" TargetMode="External"/><Relationship Id="rId64" Type="http://schemas.openxmlformats.org/officeDocument/2006/relationships/hyperlink" Target="http://www.sports-reference.com/cfb/schools/syracuse/2016.html" TargetMode="External"/><Relationship Id="rId1120" Type="http://schemas.openxmlformats.org/officeDocument/2006/relationships/hyperlink" Target="http://www.sports-reference.com/cfb/boxscores/2016-10-09-south-carolina.html" TargetMode="External"/><Relationship Id="rId1218" Type="http://schemas.openxmlformats.org/officeDocument/2006/relationships/hyperlink" Target="http://www.sports-reference.com/cfb/schools/nevada-las-vegas/2016.html" TargetMode="External"/><Relationship Id="rId1425" Type="http://schemas.openxmlformats.org/officeDocument/2006/relationships/hyperlink" Target="http://www.sports-reference.com/cfb/boxscores/2016-10-22-ucla.html" TargetMode="External"/><Relationship Id="rId1632" Type="http://schemas.openxmlformats.org/officeDocument/2006/relationships/hyperlink" Target="http://www.sports-reference.com/cfb/boxscores/2016-11-03-iowa-state.html" TargetMode="External"/><Relationship Id="rId1937" Type="http://schemas.openxmlformats.org/officeDocument/2006/relationships/hyperlink" Target="http://www.sports-reference.com/cfb/schools/nevada/2016.html" TargetMode="External"/><Relationship Id="rId2199" Type="http://schemas.openxmlformats.org/officeDocument/2006/relationships/hyperlink" Target="http://www.sports-reference.com/cfb/schools/texas-christian/2016.html" TargetMode="External"/><Relationship Id="rId280" Type="http://schemas.openxmlformats.org/officeDocument/2006/relationships/hyperlink" Target="http://www.sports-reference.com/cfb/boxscores/2016-09-10-georgia.html" TargetMode="External"/><Relationship Id="rId140" Type="http://schemas.openxmlformats.org/officeDocument/2006/relationships/hyperlink" Target="http://www.sports-reference.com/cfb/schools/iowa-state/2016.html" TargetMode="External"/><Relationship Id="rId378" Type="http://schemas.openxmlformats.org/officeDocument/2006/relationships/hyperlink" Target="http://www.sports-reference.com/cfb/schools/virginia-tech/2016.html" TargetMode="External"/><Relationship Id="rId585" Type="http://schemas.openxmlformats.org/officeDocument/2006/relationships/hyperlink" Target="http://www.sports-reference.com/cfb/boxscores/2016-09-17-washington-state.html" TargetMode="External"/><Relationship Id="rId792" Type="http://schemas.openxmlformats.org/officeDocument/2006/relationships/hyperlink" Target="http://www.sports-reference.com/cfb/schools/georgia-state/2016.html" TargetMode="External"/><Relationship Id="rId2059" Type="http://schemas.openxmlformats.org/officeDocument/2006/relationships/hyperlink" Target="http://www.sports-reference.com/cfb/schools/kentucky/2016.html" TargetMode="External"/><Relationship Id="rId2266" Type="http://schemas.openxmlformats.org/officeDocument/2006/relationships/hyperlink" Target="http://www.sports-reference.com/cfb/schools/duke/2016.html" TargetMode="External"/><Relationship Id="rId6" Type="http://schemas.openxmlformats.org/officeDocument/2006/relationships/hyperlink" Target="http://www.sports-reference.com/cfb/boxscores/2016-09-01-cincinnati.html" TargetMode="External"/><Relationship Id="rId238" Type="http://schemas.openxmlformats.org/officeDocument/2006/relationships/hyperlink" Target="http://www.sports-reference.com/cfb/boxscores/2016-09-10-auburn.html" TargetMode="External"/><Relationship Id="rId445" Type="http://schemas.openxmlformats.org/officeDocument/2006/relationships/hyperlink" Target="http://www.sports-reference.com/cfb/boxscores/2016-09-17-clemson.html" TargetMode="External"/><Relationship Id="rId652" Type="http://schemas.openxmlformats.org/officeDocument/2006/relationships/hyperlink" Target="http://www.sports-reference.com/cfb/schools/duke/2016.html" TargetMode="External"/><Relationship Id="rId1075" Type="http://schemas.openxmlformats.org/officeDocument/2006/relationships/hyperlink" Target="http://www.sports-reference.com/cfb/boxscores/2016-10-08-san-diego-state.html" TargetMode="External"/><Relationship Id="rId1282" Type="http://schemas.openxmlformats.org/officeDocument/2006/relationships/hyperlink" Target="http://www.sports-reference.com/cfb/schools/middle-tennessee-state/2016.html" TargetMode="External"/><Relationship Id="rId2126" Type="http://schemas.openxmlformats.org/officeDocument/2006/relationships/hyperlink" Target="http://www.sports-reference.com/cfb/boxscores/2016-11-19-california.html" TargetMode="External"/><Relationship Id="rId2333" Type="http://schemas.openxmlformats.org/officeDocument/2006/relationships/hyperlink" Target="http://www.sports-reference.com/cfb/boxscores/2016-11-26-iowa-state.html" TargetMode="External"/><Relationship Id="rId305" Type="http://schemas.openxmlformats.org/officeDocument/2006/relationships/hyperlink" Target="http://www.sports-reference.com/cfb/boxscores/2016-09-10-marshall.html" TargetMode="External"/><Relationship Id="rId512" Type="http://schemas.openxmlformats.org/officeDocument/2006/relationships/hyperlink" Target="http://www.sports-reference.com/cfb/schools/nevada/2016.html" TargetMode="External"/><Relationship Id="rId957" Type="http://schemas.openxmlformats.org/officeDocument/2006/relationships/hyperlink" Target="http://www.sports-reference.com/cfb/schools/temple/2016.html" TargetMode="External"/><Relationship Id="rId1142" Type="http://schemas.openxmlformats.org/officeDocument/2006/relationships/hyperlink" Target="http://www.sports-reference.com/cfb/schools/tennessee/2016.html" TargetMode="External"/><Relationship Id="rId1587" Type="http://schemas.openxmlformats.org/officeDocument/2006/relationships/hyperlink" Target="http://www.sports-reference.com/cfb/boxscores/2016-10-29-texas-am.html" TargetMode="External"/><Relationship Id="rId1794" Type="http://schemas.openxmlformats.org/officeDocument/2006/relationships/hyperlink" Target="http://www.sports-reference.com/cfb/schools/utah-state/2016.html" TargetMode="External"/><Relationship Id="rId86" Type="http://schemas.openxmlformats.org/officeDocument/2006/relationships/hyperlink" Target="http://www.sports-reference.com/cfb/boxscores/2016-09-03-central-florida.html" TargetMode="External"/><Relationship Id="rId817" Type="http://schemas.openxmlformats.org/officeDocument/2006/relationships/hyperlink" Target="http://www.sports-reference.com/cfb/schools/colorado/2016.html" TargetMode="External"/><Relationship Id="rId1002" Type="http://schemas.openxmlformats.org/officeDocument/2006/relationships/hyperlink" Target="http://www.sports-reference.com/cfb/schools/florida-international/2016.html" TargetMode="External"/><Relationship Id="rId1447" Type="http://schemas.openxmlformats.org/officeDocument/2006/relationships/hyperlink" Target="http://www.sports-reference.com/cfb/schools/eastern-michigan/2016.html" TargetMode="External"/><Relationship Id="rId1654" Type="http://schemas.openxmlformats.org/officeDocument/2006/relationships/hyperlink" Target="http://www.sports-reference.com/cfb/schools/arkansas/2016.html" TargetMode="External"/><Relationship Id="rId1861" Type="http://schemas.openxmlformats.org/officeDocument/2006/relationships/hyperlink" Target="http://www.sports-reference.com/cfb/schools/iowa-state/2016.html" TargetMode="External"/><Relationship Id="rId1307" Type="http://schemas.openxmlformats.org/officeDocument/2006/relationships/hyperlink" Target="http://www.sports-reference.com/cfb/boxscores/2016-10-22-alabama.html" TargetMode="External"/><Relationship Id="rId1514" Type="http://schemas.openxmlformats.org/officeDocument/2006/relationships/hyperlink" Target="http://www.sports-reference.com/cfb/boxscores/2016-10-29-missouri.html" TargetMode="External"/><Relationship Id="rId1721" Type="http://schemas.openxmlformats.org/officeDocument/2006/relationships/hyperlink" Target="http://www.sports-reference.com/cfb/schools/notre-dame/2016.html" TargetMode="External"/><Relationship Id="rId1959" Type="http://schemas.openxmlformats.org/officeDocument/2006/relationships/hyperlink" Target="http://www.sports-reference.com/cfb/boxscores/2016-11-12-washington-state.html" TargetMode="External"/><Relationship Id="rId13" Type="http://schemas.openxmlformats.org/officeDocument/2006/relationships/hyperlink" Target="http://www.sports-reference.com/cfb/schools/indiana/2016.html" TargetMode="External"/><Relationship Id="rId1819" Type="http://schemas.openxmlformats.org/officeDocument/2006/relationships/hyperlink" Target="http://www.sports-reference.com/cfb/boxscores/2016-11-12-air-force.html" TargetMode="External"/><Relationship Id="rId2190" Type="http://schemas.openxmlformats.org/officeDocument/2006/relationships/hyperlink" Target="http://www.sports-reference.com/cfb/schools/north-carolina-state/2016.html" TargetMode="External"/><Relationship Id="rId2288" Type="http://schemas.openxmlformats.org/officeDocument/2006/relationships/hyperlink" Target="http://www.sports-reference.com/cfb/boxscores/2016-11-26-old-dominion.html" TargetMode="External"/><Relationship Id="rId162" Type="http://schemas.openxmlformats.org/officeDocument/2006/relationships/hyperlink" Target="http://www.sports-reference.com/cfb/boxscores/2016-09-03-south-florida.html" TargetMode="External"/><Relationship Id="rId467" Type="http://schemas.openxmlformats.org/officeDocument/2006/relationships/hyperlink" Target="http://www.sports-reference.com/cfb/boxscores/2016-09-17-kansas-state.html" TargetMode="External"/><Relationship Id="rId1097" Type="http://schemas.openxmlformats.org/officeDocument/2006/relationships/hyperlink" Target="http://www.sports-reference.com/cfb/schools/utah/2016.html" TargetMode="External"/><Relationship Id="rId2050" Type="http://schemas.openxmlformats.org/officeDocument/2006/relationships/hyperlink" Target="http://www.sports-reference.com/cfb/schools/iowa-state/2016.html" TargetMode="External"/><Relationship Id="rId2148" Type="http://schemas.openxmlformats.org/officeDocument/2006/relationships/hyperlink" Target="http://www.sports-reference.com/cfb/schools/washington/2016.html" TargetMode="External"/><Relationship Id="rId674" Type="http://schemas.openxmlformats.org/officeDocument/2006/relationships/hyperlink" Target="http://www.sports-reference.com/cfb/boxscores/2016-09-24-marshall.html" TargetMode="External"/><Relationship Id="rId881" Type="http://schemas.openxmlformats.org/officeDocument/2006/relationships/hyperlink" Target="http://www.sports-reference.com/cfb/schools/syracuse/2016.html" TargetMode="External"/><Relationship Id="rId979" Type="http://schemas.openxmlformats.org/officeDocument/2006/relationships/hyperlink" Target="http://www.sports-reference.com/cfb/schools/arizona-state/2016.html" TargetMode="External"/><Relationship Id="rId2355" Type="http://schemas.openxmlformats.org/officeDocument/2006/relationships/hyperlink" Target="http://www.sports-reference.com/cfb/schools/clemson/2016.html" TargetMode="External"/><Relationship Id="rId327" Type="http://schemas.openxmlformats.org/officeDocument/2006/relationships/hyperlink" Target="http://www.sports-reference.com/cfb/schools/connecticut/2016.html" TargetMode="External"/><Relationship Id="rId534" Type="http://schemas.openxmlformats.org/officeDocument/2006/relationships/hyperlink" Target="http://www.sports-reference.com/cfb/schools/temple/2016.html" TargetMode="External"/><Relationship Id="rId741" Type="http://schemas.openxmlformats.org/officeDocument/2006/relationships/hyperlink" Target="http://www.sports-reference.com/cfb/schools/tulsa/2016.html" TargetMode="External"/><Relationship Id="rId839" Type="http://schemas.openxmlformats.org/officeDocument/2006/relationships/hyperlink" Target="http://www.sports-reference.com/cfb/schools/texas-el-paso/2016.html" TargetMode="External"/><Relationship Id="rId1164" Type="http://schemas.openxmlformats.org/officeDocument/2006/relationships/hyperlink" Target="http://www.sports-reference.com/cfb/schools/clemson/2016.html" TargetMode="External"/><Relationship Id="rId1371" Type="http://schemas.openxmlformats.org/officeDocument/2006/relationships/hyperlink" Target="http://www.sports-reference.com/cfb/schools/rutgers/2016.html" TargetMode="External"/><Relationship Id="rId1469" Type="http://schemas.openxmlformats.org/officeDocument/2006/relationships/hyperlink" Target="http://www.sports-reference.com/cfb/boxscores/2016-10-28-fresno-state.html" TargetMode="External"/><Relationship Id="rId2008" Type="http://schemas.openxmlformats.org/officeDocument/2006/relationships/hyperlink" Target="http://www.sports-reference.com/cfb/boxscores/2016-11-19-auburn.html" TargetMode="External"/><Relationship Id="rId2215" Type="http://schemas.openxmlformats.org/officeDocument/2006/relationships/hyperlink" Target="http://www.sports-reference.com/cfb/schools/auburn/2016.html" TargetMode="External"/><Relationship Id="rId601" Type="http://schemas.openxmlformats.org/officeDocument/2006/relationships/hyperlink" Target="http://www.sports-reference.com/cfb/schools/georgia-tech/2016.html" TargetMode="External"/><Relationship Id="rId1024" Type="http://schemas.openxmlformats.org/officeDocument/2006/relationships/hyperlink" Target="http://www.sports-reference.com/cfb/boxscores/2016-10-08-buffalo.html" TargetMode="External"/><Relationship Id="rId1231" Type="http://schemas.openxmlformats.org/officeDocument/2006/relationships/hyperlink" Target="http://www.sports-reference.com/cfb/schools/wisconsin/2016.html" TargetMode="External"/><Relationship Id="rId1676" Type="http://schemas.openxmlformats.org/officeDocument/2006/relationships/hyperlink" Target="http://www.sports-reference.com/cfb/schools/rice/2016.html" TargetMode="External"/><Relationship Id="rId1883" Type="http://schemas.openxmlformats.org/officeDocument/2006/relationships/hyperlink" Target="http://www.sports-reference.com/cfb/schools/buffalo/2016.html" TargetMode="External"/><Relationship Id="rId906" Type="http://schemas.openxmlformats.org/officeDocument/2006/relationships/hyperlink" Target="http://www.sports-reference.com/cfb/boxscores/2016-10-01-cincinnati.html" TargetMode="External"/><Relationship Id="rId1329" Type="http://schemas.openxmlformats.org/officeDocument/2006/relationships/hyperlink" Target="http://www.sports-reference.com/cfb/schools/colorado-state/2016.html" TargetMode="External"/><Relationship Id="rId1536" Type="http://schemas.openxmlformats.org/officeDocument/2006/relationships/hyperlink" Target="http://www.sports-reference.com/cfb/schools/illinois/2016.html" TargetMode="External"/><Relationship Id="rId1743" Type="http://schemas.openxmlformats.org/officeDocument/2006/relationships/hyperlink" Target="http://www.sports-reference.com/cfb/boxscores/2016-11-05-south-carolina.html" TargetMode="External"/><Relationship Id="rId1950" Type="http://schemas.openxmlformats.org/officeDocument/2006/relationships/hyperlink" Target="http://www.sports-reference.com/cfb/boxscores/2016-11-12-tennessee.html" TargetMode="External"/><Relationship Id="rId35" Type="http://schemas.openxmlformats.org/officeDocument/2006/relationships/hyperlink" Target="http://www.sports-reference.com/cfb/boxscores/2016-09-01-wake-forest.html" TargetMode="External"/><Relationship Id="rId1603" Type="http://schemas.openxmlformats.org/officeDocument/2006/relationships/hyperlink" Target="http://www.sports-reference.com/cfb/schools/washington-state/2016.html" TargetMode="External"/><Relationship Id="rId1810" Type="http://schemas.openxmlformats.org/officeDocument/2006/relationships/hyperlink" Target="http://www.sports-reference.com/cfb/boxscores/2016-11-10-georgia-southern.html" TargetMode="External"/><Relationship Id="rId184" Type="http://schemas.openxmlformats.org/officeDocument/2006/relationships/hyperlink" Target="http://www.sports-reference.com/cfb/schools/texas-san-antonio/2016.html" TargetMode="External"/><Relationship Id="rId391" Type="http://schemas.openxmlformats.org/officeDocument/2006/relationships/hyperlink" Target="http://www.sports-reference.com/cfb/boxscores/2016-09-10-utah.html" TargetMode="External"/><Relationship Id="rId1908" Type="http://schemas.openxmlformats.org/officeDocument/2006/relationships/hyperlink" Target="http://www.sports-reference.com/cfb/boxscores/2016-11-12-purdue.html" TargetMode="External"/><Relationship Id="rId2072" Type="http://schemas.openxmlformats.org/officeDocument/2006/relationships/hyperlink" Target="http://www.sports-reference.com/cfb/boxscores/2016-11-19-east-carolina.html" TargetMode="External"/><Relationship Id="rId251" Type="http://schemas.openxmlformats.org/officeDocument/2006/relationships/hyperlink" Target="http://www.sports-reference.com/cfb/schools/bowling-green-state/2016.html" TargetMode="External"/><Relationship Id="rId489" Type="http://schemas.openxmlformats.org/officeDocument/2006/relationships/hyperlink" Target="http://www.sports-reference.com/cfb/schools/florida-international/2016.html" TargetMode="External"/><Relationship Id="rId696" Type="http://schemas.openxmlformats.org/officeDocument/2006/relationships/hyperlink" Target="http://www.sports-reference.com/cfb/schools/missouri/2016.html" TargetMode="External"/><Relationship Id="rId2377" Type="http://schemas.openxmlformats.org/officeDocument/2006/relationships/hyperlink" Target="http://www.sports-reference.com/cfb/schools/wyoming/2016.html" TargetMode="External"/><Relationship Id="rId349" Type="http://schemas.openxmlformats.org/officeDocument/2006/relationships/hyperlink" Target="http://www.sports-reference.com/cfb/schools/tulsa/2016.html" TargetMode="External"/><Relationship Id="rId556" Type="http://schemas.openxmlformats.org/officeDocument/2006/relationships/hyperlink" Target="http://www.sports-reference.com/cfb/schools/texas-am/2016.html" TargetMode="External"/><Relationship Id="rId763" Type="http://schemas.openxmlformats.org/officeDocument/2006/relationships/hyperlink" Target="http://www.sports-reference.com/cfb/boxscores/2016-09-24-western-michigan.html" TargetMode="External"/><Relationship Id="rId1186" Type="http://schemas.openxmlformats.org/officeDocument/2006/relationships/hyperlink" Target="http://www.sports-reference.com/cfb/schools/tulsa/2016.html" TargetMode="External"/><Relationship Id="rId1393" Type="http://schemas.openxmlformats.org/officeDocument/2006/relationships/hyperlink" Target="http://www.sports-reference.com/cfb/boxscores/2016-10-22-kent-state.html" TargetMode="External"/><Relationship Id="rId2237" Type="http://schemas.openxmlformats.org/officeDocument/2006/relationships/hyperlink" Target="http://www.sports-reference.com/cfb/boxscores/2016-11-26-florida-state.html" TargetMode="External"/><Relationship Id="rId111" Type="http://schemas.openxmlformats.org/officeDocument/2006/relationships/hyperlink" Target="http://www.sports-reference.com/cfb/schools/houston/2016.html" TargetMode="External"/><Relationship Id="rId209" Type="http://schemas.openxmlformats.org/officeDocument/2006/relationships/hyperlink" Target="http://www.sports-reference.com/cfb/boxscores/2016-09-04-texas.html" TargetMode="External"/><Relationship Id="rId416" Type="http://schemas.openxmlformats.org/officeDocument/2006/relationships/hyperlink" Target="http://www.sports-reference.com/cfb/boxscores/2016-09-16-rice.html" TargetMode="External"/><Relationship Id="rId970" Type="http://schemas.openxmlformats.org/officeDocument/2006/relationships/hyperlink" Target="http://www.sports-reference.com/cfb/schools/tulsa/2016.html" TargetMode="External"/><Relationship Id="rId1046" Type="http://schemas.openxmlformats.org/officeDocument/2006/relationships/hyperlink" Target="http://www.sports-reference.com/cfb/schools/north-carolina-state/2016.html" TargetMode="External"/><Relationship Id="rId1253" Type="http://schemas.openxmlformats.org/officeDocument/2006/relationships/hyperlink" Target="http://www.sports-reference.com/cfb/boxscores/2016-10-15-central-florida.html" TargetMode="External"/><Relationship Id="rId1698" Type="http://schemas.openxmlformats.org/officeDocument/2006/relationships/hyperlink" Target="http://www.sports-reference.com/cfb/boxscores/2016-11-05-boston-college.html" TargetMode="External"/><Relationship Id="rId623" Type="http://schemas.openxmlformats.org/officeDocument/2006/relationships/hyperlink" Target="http://www.sports-reference.com/cfb/boxscores/2016-09-24-auburn.html" TargetMode="External"/><Relationship Id="rId830" Type="http://schemas.openxmlformats.org/officeDocument/2006/relationships/hyperlink" Target="http://www.sports-reference.com/cfb/schools/nevada/2016.html" TargetMode="External"/><Relationship Id="rId928" Type="http://schemas.openxmlformats.org/officeDocument/2006/relationships/hyperlink" Target="http://www.sports-reference.com/cfb/schools/idaho/2016.html" TargetMode="External"/><Relationship Id="rId1460" Type="http://schemas.openxmlformats.org/officeDocument/2006/relationships/hyperlink" Target="http://www.sports-reference.com/cfb/boxscores/2016-10-27-toledo.html" TargetMode="External"/><Relationship Id="rId1558" Type="http://schemas.openxmlformats.org/officeDocument/2006/relationships/hyperlink" Target="http://www.sports-reference.com/cfb/schools/oregon/2016.html" TargetMode="External"/><Relationship Id="rId1765" Type="http://schemas.openxmlformats.org/officeDocument/2006/relationships/hyperlink" Target="http://www.sports-reference.com/cfb/boxscores/2016-11-05-troy.html" TargetMode="External"/><Relationship Id="rId2304" Type="http://schemas.openxmlformats.org/officeDocument/2006/relationships/hyperlink" Target="http://www.sports-reference.com/cfb/schools/south-florida/2016.html" TargetMode="External"/><Relationship Id="rId57" Type="http://schemas.openxmlformats.org/officeDocument/2006/relationships/hyperlink" Target="http://www.sports-reference.com/cfb/schools/michigan-state/2016.html" TargetMode="External"/><Relationship Id="rId1113" Type="http://schemas.openxmlformats.org/officeDocument/2006/relationships/hyperlink" Target="http://www.sports-reference.com/cfb/schools/northern-illinois/2016.html" TargetMode="External"/><Relationship Id="rId1320" Type="http://schemas.openxmlformats.org/officeDocument/2006/relationships/hyperlink" Target="http://www.sports-reference.com/cfb/schools/charlotte/2016.html" TargetMode="External"/><Relationship Id="rId1418" Type="http://schemas.openxmlformats.org/officeDocument/2006/relationships/hyperlink" Target="http://www.sports-reference.com/cfb/schools/texas-san-antonio/2016.html" TargetMode="External"/><Relationship Id="rId1972" Type="http://schemas.openxmlformats.org/officeDocument/2006/relationships/hyperlink" Target="http://www.sports-reference.com/cfb/schools/bowling-green-state/2016.html" TargetMode="External"/><Relationship Id="rId1625" Type="http://schemas.openxmlformats.org/officeDocument/2006/relationships/hyperlink" Target="http://www.sports-reference.com/cfb/schools/georgia-state/2016.html" TargetMode="External"/><Relationship Id="rId1832" Type="http://schemas.openxmlformats.org/officeDocument/2006/relationships/hyperlink" Target="http://www.sports-reference.com/cfb/schools/brigham-young/2016.html" TargetMode="External"/><Relationship Id="rId2094" Type="http://schemas.openxmlformats.org/officeDocument/2006/relationships/hyperlink" Target="http://www.sports-reference.com/cfb/schools/west-virginia/2016.html" TargetMode="External"/><Relationship Id="rId273" Type="http://schemas.openxmlformats.org/officeDocument/2006/relationships/hyperlink" Target="http://www.sports-reference.com/cfb/boxscores/2016-09-10-florida.html" TargetMode="External"/><Relationship Id="rId480" Type="http://schemas.openxmlformats.org/officeDocument/2006/relationships/hyperlink" Target="http://www.sports-reference.com/cfb/schools/south-alabama/2016.html" TargetMode="External"/><Relationship Id="rId2161" Type="http://schemas.openxmlformats.org/officeDocument/2006/relationships/hyperlink" Target="http://www.sports-reference.com/cfb/schools/central-michigan/2016.html" TargetMode="External"/><Relationship Id="rId133" Type="http://schemas.openxmlformats.org/officeDocument/2006/relationships/hyperlink" Target="http://www.sports-reference.com/cfb/boxscores/2016-09-03-navy.html" TargetMode="External"/><Relationship Id="rId340" Type="http://schemas.openxmlformats.org/officeDocument/2006/relationships/hyperlink" Target="http://www.sports-reference.com/cfb/schools/north-texas/2016.html" TargetMode="External"/><Relationship Id="rId578" Type="http://schemas.openxmlformats.org/officeDocument/2006/relationships/hyperlink" Target="http://www.sports-reference.com/cfb/boxscores/2016-09-17-virginia-tech.html" TargetMode="External"/><Relationship Id="rId785" Type="http://schemas.openxmlformats.org/officeDocument/2006/relationships/hyperlink" Target="http://www.sports-reference.com/cfb/schools/akron/2016.html" TargetMode="External"/><Relationship Id="rId992" Type="http://schemas.openxmlformats.org/officeDocument/2006/relationships/hyperlink" Target="http://www.sports-reference.com/cfb/boxscores/2016-10-08-colorado-state.html" TargetMode="External"/><Relationship Id="rId2021" Type="http://schemas.openxmlformats.org/officeDocument/2006/relationships/hyperlink" Target="http://www.sports-reference.com/cfb/schools/washington-state/2016.html" TargetMode="External"/><Relationship Id="rId2259" Type="http://schemas.openxmlformats.org/officeDocument/2006/relationships/hyperlink" Target="http://www.sports-reference.com/cfb/schools/louisiana-lafayette/2016.html" TargetMode="External"/><Relationship Id="rId200" Type="http://schemas.openxmlformats.org/officeDocument/2006/relationships/hyperlink" Target="http://www.sports-reference.com/cfb/schools/northwestern/2016.html" TargetMode="External"/><Relationship Id="rId438" Type="http://schemas.openxmlformats.org/officeDocument/2006/relationships/hyperlink" Target="http://www.sports-reference.com/cfb/schools/ball-state/2016.html" TargetMode="External"/><Relationship Id="rId645" Type="http://schemas.openxmlformats.org/officeDocument/2006/relationships/hyperlink" Target="http://www.sports-reference.com/cfb/boxscores/2016-09-24-cincinnati.html" TargetMode="External"/><Relationship Id="rId852" Type="http://schemas.openxmlformats.org/officeDocument/2006/relationships/hyperlink" Target="http://www.sports-reference.com/cfb/boxscores/2016-10-01-mississippi.html" TargetMode="External"/><Relationship Id="rId1068" Type="http://schemas.openxmlformats.org/officeDocument/2006/relationships/hyperlink" Target="http://www.sports-reference.com/cfb/schools/maryland/2016.html" TargetMode="External"/><Relationship Id="rId1275" Type="http://schemas.openxmlformats.org/officeDocument/2006/relationships/hyperlink" Target="http://www.sports-reference.com/cfb/schools/washington-state/2016.html" TargetMode="External"/><Relationship Id="rId1482" Type="http://schemas.openxmlformats.org/officeDocument/2006/relationships/hyperlink" Target="http://www.sports-reference.com/cfb/schools/army/2016.html" TargetMode="External"/><Relationship Id="rId2119" Type="http://schemas.openxmlformats.org/officeDocument/2006/relationships/hyperlink" Target="http://www.sports-reference.com/cfb/schools/south-carolina/2016.html" TargetMode="External"/><Relationship Id="rId2326" Type="http://schemas.openxmlformats.org/officeDocument/2006/relationships/hyperlink" Target="http://www.sports-reference.com/cfb/schools/connecticut/2016.html" TargetMode="External"/><Relationship Id="rId505" Type="http://schemas.openxmlformats.org/officeDocument/2006/relationships/hyperlink" Target="http://www.sports-reference.com/cfb/boxscores/2016-09-17-tulane.html" TargetMode="External"/><Relationship Id="rId712" Type="http://schemas.openxmlformats.org/officeDocument/2006/relationships/hyperlink" Target="http://www.sports-reference.com/cfb/schools/purdue/2016.html" TargetMode="External"/><Relationship Id="rId1135" Type="http://schemas.openxmlformats.org/officeDocument/2006/relationships/hyperlink" Target="http://www.sports-reference.com/cfb/schools/memphis/2016.html" TargetMode="External"/><Relationship Id="rId1342" Type="http://schemas.openxmlformats.org/officeDocument/2006/relationships/hyperlink" Target="http://www.sports-reference.com/cfb/boxscores/2016-10-22-kentucky.html" TargetMode="External"/><Relationship Id="rId1787" Type="http://schemas.openxmlformats.org/officeDocument/2006/relationships/hyperlink" Target="http://www.sports-reference.com/cfb/schools/western-kentucky/2016.html" TargetMode="External"/><Relationship Id="rId1994" Type="http://schemas.openxmlformats.org/officeDocument/2006/relationships/hyperlink" Target="http://www.sports-reference.com/cfb/schools/cincinnati/2016.html" TargetMode="External"/><Relationship Id="rId79" Type="http://schemas.openxmlformats.org/officeDocument/2006/relationships/hyperlink" Target="http://www.sports-reference.com/cfb/schools/louisiana-tech/2016.html" TargetMode="External"/><Relationship Id="rId1202" Type="http://schemas.openxmlformats.org/officeDocument/2006/relationships/hyperlink" Target="http://www.sports-reference.com/cfb/boxscores/2016-10-15-louisiana-monroe.html" TargetMode="External"/><Relationship Id="rId1647" Type="http://schemas.openxmlformats.org/officeDocument/2006/relationships/hyperlink" Target="http://www.sports-reference.com/cfb/boxscores/2016-11-05-louisiana-state.html" TargetMode="External"/><Relationship Id="rId1854" Type="http://schemas.openxmlformats.org/officeDocument/2006/relationships/hyperlink" Target="http://www.sports-reference.com/cfb/boxscores/2016-11-12-texas-state.html" TargetMode="External"/><Relationship Id="rId1507" Type="http://schemas.openxmlformats.org/officeDocument/2006/relationships/hyperlink" Target="http://www.sports-reference.com/cfb/schools/maryland/2016.html" TargetMode="External"/><Relationship Id="rId1714" Type="http://schemas.openxmlformats.org/officeDocument/2006/relationships/hyperlink" Target="http://www.sports-reference.com/cfb/schools/mississippi/2016.html" TargetMode="External"/><Relationship Id="rId295" Type="http://schemas.openxmlformats.org/officeDocument/2006/relationships/hyperlink" Target="http://www.sports-reference.com/cfb/schools/ball-state/2016.html" TargetMode="External"/><Relationship Id="rId1921" Type="http://schemas.openxmlformats.org/officeDocument/2006/relationships/hyperlink" Target="http://www.sports-reference.com/cfb/schools/oklahoma-state/2016.html" TargetMode="External"/><Relationship Id="rId2183" Type="http://schemas.openxmlformats.org/officeDocument/2006/relationships/hyperlink" Target="http://www.sports-reference.com/cfb/boxscores/2016-11-25-memphis.html" TargetMode="External"/><Relationship Id="rId2390" Type="http://schemas.openxmlformats.org/officeDocument/2006/relationships/printerSettings" Target="../printerSettings/printerSettings2.bin"/><Relationship Id="rId155" Type="http://schemas.openxmlformats.org/officeDocument/2006/relationships/hyperlink" Target="http://www.sports-reference.com/cfb/boxscores/2016-09-03-virginia.html" TargetMode="External"/><Relationship Id="rId362" Type="http://schemas.openxmlformats.org/officeDocument/2006/relationships/hyperlink" Target="http://www.sports-reference.com/cfb/schools/san-diego-state/2016.html" TargetMode="External"/><Relationship Id="rId1297" Type="http://schemas.openxmlformats.org/officeDocument/2006/relationships/hyperlink" Target="http://www.sports-reference.com/cfb/schools/oregon/2016.html" TargetMode="External"/><Relationship Id="rId2043" Type="http://schemas.openxmlformats.org/officeDocument/2006/relationships/hyperlink" Target="http://www.sports-reference.com/cfb/boxscores/2016-11-19-fresno-state.html" TargetMode="External"/><Relationship Id="rId2250" Type="http://schemas.openxmlformats.org/officeDocument/2006/relationships/hyperlink" Target="http://www.sports-reference.com/cfb/schools/indiana/2016.html" TargetMode="External"/><Relationship Id="rId222" Type="http://schemas.openxmlformats.org/officeDocument/2006/relationships/hyperlink" Target="http://www.sports-reference.com/cfb/schools/alabama/2016.html" TargetMode="External"/><Relationship Id="rId667" Type="http://schemas.openxmlformats.org/officeDocument/2006/relationships/hyperlink" Target="http://www.sports-reference.com/cfb/schools/iowa-state/2016.html" TargetMode="External"/><Relationship Id="rId874" Type="http://schemas.openxmlformats.org/officeDocument/2006/relationships/hyperlink" Target="http://www.sports-reference.com/cfb/schools/northern-illinois/2016.html" TargetMode="External"/><Relationship Id="rId2110" Type="http://schemas.openxmlformats.org/officeDocument/2006/relationships/hyperlink" Target="http://www.sports-reference.com/cfb/boxscores/2016-11-19-pittsburgh.html" TargetMode="External"/><Relationship Id="rId2348" Type="http://schemas.openxmlformats.org/officeDocument/2006/relationships/hyperlink" Target="http://www.sports-reference.com/cfb/boxscores/2016-12-03-florida.html" TargetMode="External"/><Relationship Id="rId527" Type="http://schemas.openxmlformats.org/officeDocument/2006/relationships/hyperlink" Target="http://www.sports-reference.com/cfb/boxscores/2016-09-17-oklahoma-state.html" TargetMode="External"/><Relationship Id="rId734" Type="http://schemas.openxmlformats.org/officeDocument/2006/relationships/hyperlink" Target="http://www.sports-reference.com/cfb/boxscores/2016-09-24-troy.html" TargetMode="External"/><Relationship Id="rId941" Type="http://schemas.openxmlformats.org/officeDocument/2006/relationships/hyperlink" Target="http://www.sports-reference.com/cfb/boxscores/2016-10-01-west-virginia.html" TargetMode="External"/><Relationship Id="rId1157" Type="http://schemas.openxmlformats.org/officeDocument/2006/relationships/hyperlink" Target="http://www.sports-reference.com/cfb/boxscores/2016-10-15-boise-state.html" TargetMode="External"/><Relationship Id="rId1364" Type="http://schemas.openxmlformats.org/officeDocument/2006/relationships/hyperlink" Target="http://www.sports-reference.com/cfb/schools/michigan/2016.html" TargetMode="External"/><Relationship Id="rId1571" Type="http://schemas.openxmlformats.org/officeDocument/2006/relationships/hyperlink" Target="http://www.sports-reference.com/cfb/schools/tennessee/2016.html" TargetMode="External"/><Relationship Id="rId2208" Type="http://schemas.openxmlformats.org/officeDocument/2006/relationships/hyperlink" Target="http://www.sports-reference.com/cfb/schools/washington/2016.html" TargetMode="External"/><Relationship Id="rId70" Type="http://schemas.openxmlformats.org/officeDocument/2006/relationships/hyperlink" Target="http://www.sports-reference.com/cfb/boxscores/2016-09-03-akron.html" TargetMode="External"/><Relationship Id="rId801" Type="http://schemas.openxmlformats.org/officeDocument/2006/relationships/hyperlink" Target="http://www.sports-reference.com/cfb/boxscores/2016-10-01-boise-state.html" TargetMode="External"/><Relationship Id="rId1017" Type="http://schemas.openxmlformats.org/officeDocument/2006/relationships/hyperlink" Target="http://www.sports-reference.com/cfb/schools/louisiana-monroe/2016.html" TargetMode="External"/><Relationship Id="rId1224" Type="http://schemas.openxmlformats.org/officeDocument/2006/relationships/hyperlink" Target="http://www.sports-reference.com/cfb/schools/north-carolina/2016.html" TargetMode="External"/><Relationship Id="rId1431" Type="http://schemas.openxmlformats.org/officeDocument/2006/relationships/hyperlink" Target="http://www.sports-reference.com/cfb/boxscores/2016-10-22-vanderbilt.html" TargetMode="External"/><Relationship Id="rId1669" Type="http://schemas.openxmlformats.org/officeDocument/2006/relationships/hyperlink" Target="http://www.sports-reference.com/cfb/schools/clemson/2016.html" TargetMode="External"/><Relationship Id="rId1876" Type="http://schemas.openxmlformats.org/officeDocument/2006/relationships/hyperlink" Target="http://www.sports-reference.com/cfb/schools/marshall/2016.html" TargetMode="External"/><Relationship Id="rId1529" Type="http://schemas.openxmlformats.org/officeDocument/2006/relationships/hyperlink" Target="http://www.sports-reference.com/cfb/schools/michigan/2016.html" TargetMode="External"/><Relationship Id="rId1736" Type="http://schemas.openxmlformats.org/officeDocument/2006/relationships/hyperlink" Target="http://www.sports-reference.com/cfb/schools/marshall/2016.html" TargetMode="External"/><Relationship Id="rId1943" Type="http://schemas.openxmlformats.org/officeDocument/2006/relationships/hyperlink" Target="http://www.sports-reference.com/cfb/schools/washington/2016.html" TargetMode="External"/><Relationship Id="rId28" Type="http://schemas.openxmlformats.org/officeDocument/2006/relationships/hyperlink" Target="http://www.sports-reference.com/cfb/boxscores/2016-09-01-tennessee.html" TargetMode="External"/><Relationship Id="rId1803" Type="http://schemas.openxmlformats.org/officeDocument/2006/relationships/hyperlink" Target="http://www.sports-reference.com/cfb/schools/akron/2016.html" TargetMode="External"/><Relationship Id="rId177" Type="http://schemas.openxmlformats.org/officeDocument/2006/relationships/hyperlink" Target="http://www.sports-reference.com/cfb/schools/ohio/2016.html" TargetMode="External"/><Relationship Id="rId384" Type="http://schemas.openxmlformats.org/officeDocument/2006/relationships/hyperlink" Target="http://www.sports-reference.com/cfb/boxscores/2016-09-10-toledo.html" TargetMode="External"/><Relationship Id="rId591" Type="http://schemas.openxmlformats.org/officeDocument/2006/relationships/hyperlink" Target="http://www.sports-reference.com/cfb/boxscores/2016-09-17-illinois.html" TargetMode="External"/><Relationship Id="rId2065" Type="http://schemas.openxmlformats.org/officeDocument/2006/relationships/hyperlink" Target="http://www.sports-reference.com/cfb/schools/indiana/2016.html" TargetMode="External"/><Relationship Id="rId2272" Type="http://schemas.openxmlformats.org/officeDocument/2006/relationships/hyperlink" Target="http://www.sports-reference.com/cfb/schools/mississippi/2016.html" TargetMode="External"/><Relationship Id="rId244" Type="http://schemas.openxmlformats.org/officeDocument/2006/relationships/hyperlink" Target="http://www.sports-reference.com/cfb/boxscores/2016-09-10-boise-state.html" TargetMode="External"/><Relationship Id="rId689" Type="http://schemas.openxmlformats.org/officeDocument/2006/relationships/hyperlink" Target="http://www.sports-reference.com/cfb/boxscores/2016-09-24-mississippi.html" TargetMode="External"/><Relationship Id="rId896" Type="http://schemas.openxmlformats.org/officeDocument/2006/relationships/hyperlink" Target="http://www.sports-reference.com/cfb/schools/charlotte/2016.html" TargetMode="External"/><Relationship Id="rId1081" Type="http://schemas.openxmlformats.org/officeDocument/2006/relationships/hyperlink" Target="http://www.sports-reference.com/cfb/boxscores/2016-10-08-southern-california.html" TargetMode="External"/><Relationship Id="rId451" Type="http://schemas.openxmlformats.org/officeDocument/2006/relationships/hyperlink" Target="http://www.sports-reference.com/cfb/schools/virginia/2016.html" TargetMode="External"/><Relationship Id="rId549" Type="http://schemas.openxmlformats.org/officeDocument/2006/relationships/hyperlink" Target="http://www.sports-reference.com/cfb/boxscores/2016-09-17-stanford.html" TargetMode="External"/><Relationship Id="rId756" Type="http://schemas.openxmlformats.org/officeDocument/2006/relationships/hyperlink" Target="http://www.sports-reference.com/cfb/schools/washington/2016.html" TargetMode="External"/><Relationship Id="rId1179" Type="http://schemas.openxmlformats.org/officeDocument/2006/relationships/hyperlink" Target="http://www.sports-reference.com/cfb/schools/florida-state/2016.html" TargetMode="External"/><Relationship Id="rId1386" Type="http://schemas.openxmlformats.org/officeDocument/2006/relationships/hyperlink" Target="http://www.sports-reference.com/cfb/schools/army/2016.html" TargetMode="External"/><Relationship Id="rId1593" Type="http://schemas.openxmlformats.org/officeDocument/2006/relationships/hyperlink" Target="http://www.sports-reference.com/cfb/boxscores/2016-10-29-texas-san-antonio.html" TargetMode="External"/><Relationship Id="rId2132" Type="http://schemas.openxmlformats.org/officeDocument/2006/relationships/hyperlink" Target="http://www.sports-reference.com/cfb/boxscores/2016-11-19-tennessee.html" TargetMode="External"/><Relationship Id="rId104" Type="http://schemas.openxmlformats.org/officeDocument/2006/relationships/hyperlink" Target="http://www.sports-reference.com/cfb/schools/north-carolina/2016.html" TargetMode="External"/><Relationship Id="rId311" Type="http://schemas.openxmlformats.org/officeDocument/2006/relationships/hyperlink" Target="http://www.sports-reference.com/cfb/schools/florida-atlantic/2016.html" TargetMode="External"/><Relationship Id="rId409" Type="http://schemas.openxmlformats.org/officeDocument/2006/relationships/hyperlink" Target="http://www.sports-reference.com/cfb/schools/akron/2016.html" TargetMode="External"/><Relationship Id="rId963" Type="http://schemas.openxmlformats.org/officeDocument/2006/relationships/hyperlink" Target="http://www.sports-reference.com/cfb/schools/boston-college/2016.html" TargetMode="External"/><Relationship Id="rId1039" Type="http://schemas.openxmlformats.org/officeDocument/2006/relationships/hyperlink" Target="http://www.sports-reference.com/cfb/boxscores/2016-10-08-navy.html" TargetMode="External"/><Relationship Id="rId1246" Type="http://schemas.openxmlformats.org/officeDocument/2006/relationships/hyperlink" Target="http://www.sports-reference.com/cfb/schools/arizona/2016.html" TargetMode="External"/><Relationship Id="rId1898" Type="http://schemas.openxmlformats.org/officeDocument/2006/relationships/hyperlink" Target="http://www.sports-reference.com/cfb/schools/minnesota/2016.html" TargetMode="External"/><Relationship Id="rId92" Type="http://schemas.openxmlformats.org/officeDocument/2006/relationships/hyperlink" Target="http://www.sports-reference.com/cfb/schools/duke/2016.html" TargetMode="External"/><Relationship Id="rId616" Type="http://schemas.openxmlformats.org/officeDocument/2006/relationships/hyperlink" Target="http://www.sports-reference.com/cfb/schools/kent-state/2016.html" TargetMode="External"/><Relationship Id="rId823" Type="http://schemas.openxmlformats.org/officeDocument/2006/relationships/hyperlink" Target="http://www.sports-reference.com/cfb/schools/florida/2016.html" TargetMode="External"/><Relationship Id="rId1453" Type="http://schemas.openxmlformats.org/officeDocument/2006/relationships/hyperlink" Target="http://www.sports-reference.com/cfb/schools/nevada/2016.html" TargetMode="External"/><Relationship Id="rId1660" Type="http://schemas.openxmlformats.org/officeDocument/2006/relationships/hyperlink" Target="http://www.sports-reference.com/cfb/schools/brigham-young/2016.html" TargetMode="External"/><Relationship Id="rId1758" Type="http://schemas.openxmlformats.org/officeDocument/2006/relationships/hyperlink" Target="http://www.sports-reference.com/cfb/schools/texas-christian/2016.html" TargetMode="External"/><Relationship Id="rId1106" Type="http://schemas.openxmlformats.org/officeDocument/2006/relationships/hyperlink" Target="http://www.sports-reference.com/cfb/schools/washington/2016.html" TargetMode="External"/><Relationship Id="rId1313" Type="http://schemas.openxmlformats.org/officeDocument/2006/relationships/hyperlink" Target="http://www.sports-reference.com/cfb/boxscores/2016-10-22-auburn.html" TargetMode="External"/><Relationship Id="rId1520" Type="http://schemas.openxmlformats.org/officeDocument/2006/relationships/hyperlink" Target="http://www.sports-reference.com/cfb/boxscores/2016-10-29-virginia.html" TargetMode="External"/><Relationship Id="rId1965" Type="http://schemas.openxmlformats.org/officeDocument/2006/relationships/hyperlink" Target="http://www.sports-reference.com/cfb/boxscores/2016-11-12-western-kentucky.html" TargetMode="External"/><Relationship Id="rId1618" Type="http://schemas.openxmlformats.org/officeDocument/2006/relationships/hyperlink" Target="http://www.sports-reference.com/cfb/schools/western-michigan/2016.html" TargetMode="External"/><Relationship Id="rId1825" Type="http://schemas.openxmlformats.org/officeDocument/2006/relationships/hyperlink" Target="http://www.sports-reference.com/cfb/boxscores/2016-11-12-arkansas-state.html" TargetMode="External"/><Relationship Id="rId199" Type="http://schemas.openxmlformats.org/officeDocument/2006/relationships/hyperlink" Target="http://www.sports-reference.com/cfb/schools/western-michigan/2016.html" TargetMode="External"/><Relationship Id="rId2087" Type="http://schemas.openxmlformats.org/officeDocument/2006/relationships/hyperlink" Target="http://www.sports-reference.com/cfb/schools/north-texas/2016.html" TargetMode="External"/><Relationship Id="rId2294" Type="http://schemas.openxmlformats.org/officeDocument/2006/relationships/hyperlink" Target="http://www.sports-reference.com/cfb/boxscores/2016-11-26-penn-state.html" TargetMode="External"/><Relationship Id="rId266" Type="http://schemas.openxmlformats.org/officeDocument/2006/relationships/hyperlink" Target="http://www.sports-reference.com/cfb/schools/colorado-state/2016.html" TargetMode="External"/><Relationship Id="rId473" Type="http://schemas.openxmlformats.org/officeDocument/2006/relationships/hyperlink" Target="http://www.sports-reference.com/cfb/schools/kentucky/2016.html" TargetMode="External"/><Relationship Id="rId680" Type="http://schemas.openxmlformats.org/officeDocument/2006/relationships/hyperlink" Target="http://www.sports-reference.com/cfb/boxscores/2016-09-24-michigan.html" TargetMode="External"/><Relationship Id="rId2154" Type="http://schemas.openxmlformats.org/officeDocument/2006/relationships/hyperlink" Target="http://www.sports-reference.com/cfb/schools/wisconsin/2016.html" TargetMode="External"/><Relationship Id="rId2361" Type="http://schemas.openxmlformats.org/officeDocument/2006/relationships/hyperlink" Target="http://www.sports-reference.com/cfb/schools/idaho/2016.html" TargetMode="External"/><Relationship Id="rId126" Type="http://schemas.openxmlformats.org/officeDocument/2006/relationships/hyperlink" Target="http://www.sports-reference.com/cfb/boxscores/2016-09-03-miami-fl.html" TargetMode="External"/><Relationship Id="rId333" Type="http://schemas.openxmlformats.org/officeDocument/2006/relationships/hyperlink" Target="http://www.sports-reference.com/cfb/schools/new-mexico/2016.html" TargetMode="External"/><Relationship Id="rId540" Type="http://schemas.openxmlformats.org/officeDocument/2006/relationships/hyperlink" Target="http://www.sports-reference.com/cfb/schools/northern-illinois/2016.html" TargetMode="External"/><Relationship Id="rId778" Type="http://schemas.openxmlformats.org/officeDocument/2006/relationships/hyperlink" Target="http://www.sports-reference.com/cfb/boxscores/2016-09-30-washington.html" TargetMode="External"/><Relationship Id="rId985" Type="http://schemas.openxmlformats.org/officeDocument/2006/relationships/hyperlink" Target="http://www.sports-reference.com/cfb/schools/brigham-young/2016.html" TargetMode="External"/><Relationship Id="rId1170" Type="http://schemas.openxmlformats.org/officeDocument/2006/relationships/hyperlink" Target="http://www.sports-reference.com/cfb/schools/eastern-michigan/2016.html" TargetMode="External"/><Relationship Id="rId2014" Type="http://schemas.openxmlformats.org/officeDocument/2006/relationships/hyperlink" Target="http://www.sports-reference.com/cfb/schools/brigham-young/2016.html" TargetMode="External"/><Relationship Id="rId2221" Type="http://schemas.openxmlformats.org/officeDocument/2006/relationships/hyperlink" Target="http://www.sports-reference.com/cfb/schools/wake-forest/2016.html" TargetMode="External"/><Relationship Id="rId638" Type="http://schemas.openxmlformats.org/officeDocument/2006/relationships/hyperlink" Target="http://www.sports-reference.com/cfb/schools/buffalo/2016.html" TargetMode="External"/><Relationship Id="rId845" Type="http://schemas.openxmlformats.org/officeDocument/2006/relationships/hyperlink" Target="http://www.sports-reference.com/cfb/schools/georgia-tech/2016.html" TargetMode="External"/><Relationship Id="rId1030" Type="http://schemas.openxmlformats.org/officeDocument/2006/relationships/hyperlink" Target="http://www.sports-reference.com/cfb/schools/louisiana-state/2016.html" TargetMode="External"/><Relationship Id="rId1268" Type="http://schemas.openxmlformats.org/officeDocument/2006/relationships/hyperlink" Target="http://www.sports-reference.com/cfb/boxscores/2016-10-15-oregon-state.html" TargetMode="External"/><Relationship Id="rId1475" Type="http://schemas.openxmlformats.org/officeDocument/2006/relationships/hyperlink" Target="http://www.sports-reference.com/cfb/boxscores/2016-10-28-south-florida.html" TargetMode="External"/><Relationship Id="rId1682" Type="http://schemas.openxmlformats.org/officeDocument/2006/relationships/hyperlink" Target="http://www.sports-reference.com/cfb/schools/kentucky/2016.html" TargetMode="External"/><Relationship Id="rId2319" Type="http://schemas.openxmlformats.org/officeDocument/2006/relationships/hyperlink" Target="http://www.sports-reference.com/cfb/schools/texas-san-antonio/2016.html" TargetMode="External"/><Relationship Id="rId400" Type="http://schemas.openxmlformats.org/officeDocument/2006/relationships/hyperlink" Target="http://www.sports-reference.com/cfb/boxscores/2016-09-10-washington.html" TargetMode="External"/><Relationship Id="rId705" Type="http://schemas.openxmlformats.org/officeDocument/2006/relationships/hyperlink" Target="http://www.sports-reference.com/cfb/schools/rice/2016.html" TargetMode="External"/><Relationship Id="rId1128" Type="http://schemas.openxmlformats.org/officeDocument/2006/relationships/hyperlink" Target="http://www.sports-reference.com/cfb/boxscores/2016-10-14-brigham-young.html" TargetMode="External"/><Relationship Id="rId1335" Type="http://schemas.openxmlformats.org/officeDocument/2006/relationships/hyperlink" Target="http://www.sports-reference.com/cfb/schools/georgia-state/2016.html" TargetMode="External"/><Relationship Id="rId1542" Type="http://schemas.openxmlformats.org/officeDocument/2006/relationships/hyperlink" Target="http://www.sports-reference.com/cfb/boxscores/2016-10-29-notre-dame.html" TargetMode="External"/><Relationship Id="rId1987" Type="http://schemas.openxmlformats.org/officeDocument/2006/relationships/hyperlink" Target="http://www.sports-reference.com/cfb/schools/houston/2016.html" TargetMode="External"/><Relationship Id="rId912" Type="http://schemas.openxmlformats.org/officeDocument/2006/relationships/hyperlink" Target="http://www.sports-reference.com/cfb/boxscores/2016-10-01-southern-mississippi.html" TargetMode="External"/><Relationship Id="rId1847" Type="http://schemas.openxmlformats.org/officeDocument/2006/relationships/hyperlink" Target="http://www.sports-reference.com/cfb/schools/auburn/2016.html" TargetMode="External"/><Relationship Id="rId41" Type="http://schemas.openxmlformats.org/officeDocument/2006/relationships/hyperlink" Target="http://www.sports-reference.com/cfb/boxscores/2016-09-02-buffalo.html" TargetMode="External"/><Relationship Id="rId1402" Type="http://schemas.openxmlformats.org/officeDocument/2006/relationships/hyperlink" Target="http://www.sports-reference.com/cfb/boxscores/2016-10-22-penn-state.html" TargetMode="External"/><Relationship Id="rId1707" Type="http://schemas.openxmlformats.org/officeDocument/2006/relationships/hyperlink" Target="http://www.sports-reference.com/cfb/boxscores/2016-11-05-michigan.html" TargetMode="External"/><Relationship Id="rId190" Type="http://schemas.openxmlformats.org/officeDocument/2006/relationships/hyperlink" Target="http://www.sports-reference.com/cfb/boxscores/2016-09-03-virginia-tech.html" TargetMode="External"/><Relationship Id="rId288" Type="http://schemas.openxmlformats.org/officeDocument/2006/relationships/hyperlink" Target="http://www.sports-reference.com/cfb/schools/hawaii/2016.html" TargetMode="External"/><Relationship Id="rId1914" Type="http://schemas.openxmlformats.org/officeDocument/2006/relationships/hyperlink" Target="http://www.sports-reference.com/cfb/boxscores/2016-11-12-maryland.html" TargetMode="External"/><Relationship Id="rId495" Type="http://schemas.openxmlformats.org/officeDocument/2006/relationships/hyperlink" Target="http://www.sports-reference.com/cfb/schools/appalachian-state/2016.html" TargetMode="External"/><Relationship Id="rId2176" Type="http://schemas.openxmlformats.org/officeDocument/2006/relationships/hyperlink" Target="http://www.sports-reference.com/cfb/schools/arizona-state/2016.html" TargetMode="External"/><Relationship Id="rId2383" Type="http://schemas.openxmlformats.org/officeDocument/2006/relationships/hyperlink" Target="http://www.sports-reference.com/cfb/schools/navy/2016.html" TargetMode="External"/><Relationship Id="rId148" Type="http://schemas.openxmlformats.org/officeDocument/2006/relationships/hyperlink" Target="http://www.sports-reference.com/cfb/boxscores/2016-09-03-penn-state.html" TargetMode="External"/><Relationship Id="rId355" Type="http://schemas.openxmlformats.org/officeDocument/2006/relationships/hyperlink" Target="http://www.sports-reference.com/cfb/schools/virginia/2016.html" TargetMode="External"/><Relationship Id="rId562" Type="http://schemas.openxmlformats.org/officeDocument/2006/relationships/hyperlink" Target="http://www.sports-reference.com/cfb/schools/texas-tech/2016.html" TargetMode="External"/><Relationship Id="rId1192" Type="http://schemas.openxmlformats.org/officeDocument/2006/relationships/hyperlink" Target="http://www.sports-reference.com/cfb/schools/rutgers/2016.html" TargetMode="External"/><Relationship Id="rId2036" Type="http://schemas.openxmlformats.org/officeDocument/2006/relationships/hyperlink" Target="http://www.sports-reference.com/cfb/schools/louisiana-lafayette/2016.html" TargetMode="External"/><Relationship Id="rId2243" Type="http://schemas.openxmlformats.org/officeDocument/2006/relationships/hyperlink" Target="http://www.sports-reference.com/cfb/boxscores/2016-11-26-hawaii.html" TargetMode="External"/><Relationship Id="rId215" Type="http://schemas.openxmlformats.org/officeDocument/2006/relationships/hyperlink" Target="http://www.sports-reference.com/cfb/boxscores/2016-09-09-syracuse.html" TargetMode="External"/><Relationship Id="rId422" Type="http://schemas.openxmlformats.org/officeDocument/2006/relationships/hyperlink" Target="http://www.sports-reference.com/cfb/boxscores/2016-09-17-marshall.html" TargetMode="External"/><Relationship Id="rId867" Type="http://schemas.openxmlformats.org/officeDocument/2006/relationships/hyperlink" Target="http://www.sports-reference.com/cfb/boxscores/2016-10-01-florida-state.html" TargetMode="External"/><Relationship Id="rId1052" Type="http://schemas.openxmlformats.org/officeDocument/2006/relationships/hyperlink" Target="http://www.sports-reference.com/cfb/schools/ohio/2016.html" TargetMode="External"/><Relationship Id="rId1497" Type="http://schemas.openxmlformats.org/officeDocument/2006/relationships/hyperlink" Target="http://www.sports-reference.com/cfb/schools/florida/2016.html" TargetMode="External"/><Relationship Id="rId2103" Type="http://schemas.openxmlformats.org/officeDocument/2006/relationships/hyperlink" Target="http://www.sports-reference.com/cfb/schools/utah/2016.html" TargetMode="External"/><Relationship Id="rId2310" Type="http://schemas.openxmlformats.org/officeDocument/2006/relationships/hyperlink" Target="http://www.sports-reference.com/cfb/schools/stanford/2016.html" TargetMode="External"/><Relationship Id="rId727" Type="http://schemas.openxmlformats.org/officeDocument/2006/relationships/hyperlink" Target="http://www.sports-reference.com/cfb/schools/charlotte/2016.html" TargetMode="External"/><Relationship Id="rId934" Type="http://schemas.openxmlformats.org/officeDocument/2006/relationships/hyperlink" Target="http://www.sports-reference.com/cfb/schools/arizona/2016.html" TargetMode="External"/><Relationship Id="rId1357" Type="http://schemas.openxmlformats.org/officeDocument/2006/relationships/hyperlink" Target="http://www.sports-reference.com/cfb/boxscores/2016-10-22-maryland.html" TargetMode="External"/><Relationship Id="rId1564" Type="http://schemas.openxmlformats.org/officeDocument/2006/relationships/hyperlink" Target="http://www.sports-reference.com/cfb/schools/san-jose-state/2016.html" TargetMode="External"/><Relationship Id="rId1771" Type="http://schemas.openxmlformats.org/officeDocument/2006/relationships/hyperlink" Target="http://www.sports-reference.com/cfb/boxscores/2016-11-05-duke.html" TargetMode="External"/><Relationship Id="rId63" Type="http://schemas.openxmlformats.org/officeDocument/2006/relationships/hyperlink" Target="http://www.sports-reference.com/cfb/boxscores/2016-09-02-syracuse.html" TargetMode="External"/><Relationship Id="rId1217" Type="http://schemas.openxmlformats.org/officeDocument/2006/relationships/hyperlink" Target="http://www.sports-reference.com/cfb/boxscores/2016-10-15-hawaii.html" TargetMode="External"/><Relationship Id="rId1424" Type="http://schemas.openxmlformats.org/officeDocument/2006/relationships/hyperlink" Target="http://www.sports-reference.com/cfb/schools/tulane/2016.html" TargetMode="External"/><Relationship Id="rId1631" Type="http://schemas.openxmlformats.org/officeDocument/2006/relationships/hyperlink" Target="http://www.sports-reference.com/cfb/schools/buffalo/2016.html" TargetMode="External"/><Relationship Id="rId1869" Type="http://schemas.openxmlformats.org/officeDocument/2006/relationships/hyperlink" Target="http://www.sports-reference.com/cfb/boxscores/2016-11-12-georgia-state.html" TargetMode="External"/><Relationship Id="rId1729" Type="http://schemas.openxmlformats.org/officeDocument/2006/relationships/hyperlink" Target="http://www.sports-reference.com/cfb/schools/ohio-state/2016.html" TargetMode="External"/><Relationship Id="rId1936" Type="http://schemas.openxmlformats.org/officeDocument/2006/relationships/hyperlink" Target="http://www.sports-reference.com/cfb/schools/san-diego-state/2016.html" TargetMode="External"/><Relationship Id="rId2198" Type="http://schemas.openxmlformats.org/officeDocument/2006/relationships/hyperlink" Target="http://www.sports-reference.com/cfb/boxscores/2016-11-25-texas.html" TargetMode="External"/><Relationship Id="rId377" Type="http://schemas.openxmlformats.org/officeDocument/2006/relationships/hyperlink" Target="http://www.sports-reference.com/cfb/schools/tennessee/2016.html" TargetMode="External"/><Relationship Id="rId584" Type="http://schemas.openxmlformats.org/officeDocument/2006/relationships/hyperlink" Target="http://www.sports-reference.com/cfb/schools/washington/2016.html" TargetMode="External"/><Relationship Id="rId2058" Type="http://schemas.openxmlformats.org/officeDocument/2006/relationships/hyperlink" Target="http://www.sports-reference.com/cfb/boxscores/2016-11-19-kentucky.html" TargetMode="External"/><Relationship Id="rId2265" Type="http://schemas.openxmlformats.org/officeDocument/2006/relationships/hyperlink" Target="http://www.sports-reference.com/cfb/schools/miami-fl/2016.html" TargetMode="External"/><Relationship Id="rId5" Type="http://schemas.openxmlformats.org/officeDocument/2006/relationships/hyperlink" Target="http://www.sports-reference.com/cfb/schools/central-michigan/2016.html" TargetMode="External"/><Relationship Id="rId237" Type="http://schemas.openxmlformats.org/officeDocument/2006/relationships/hyperlink" Target="http://www.sports-reference.com/cfb/schools/rice/2016.html" TargetMode="External"/><Relationship Id="rId791" Type="http://schemas.openxmlformats.org/officeDocument/2006/relationships/hyperlink" Target="http://www.sports-reference.com/cfb/schools/appalachian-state/2016.html" TargetMode="External"/><Relationship Id="rId889" Type="http://schemas.openxmlformats.org/officeDocument/2006/relationships/hyperlink" Target="http://www.sports-reference.com/cfb/schools/oklahoma/2016.html" TargetMode="External"/><Relationship Id="rId1074" Type="http://schemas.openxmlformats.org/officeDocument/2006/relationships/hyperlink" Target="http://www.sports-reference.com/cfb/schools/illinois/2016.html" TargetMode="External"/><Relationship Id="rId444" Type="http://schemas.openxmlformats.org/officeDocument/2006/relationships/hyperlink" Target="http://www.sports-reference.com/cfb/schools/nevada-las-vegas/2016.html" TargetMode="External"/><Relationship Id="rId651" Type="http://schemas.openxmlformats.org/officeDocument/2006/relationships/hyperlink" Target="http://www.sports-reference.com/cfb/boxscores/2016-09-24-notre-dame.html" TargetMode="External"/><Relationship Id="rId749" Type="http://schemas.openxmlformats.org/officeDocument/2006/relationships/hyperlink" Target="http://www.sports-reference.com/cfb/boxscores/2016-09-24-virginia-tech.html" TargetMode="External"/><Relationship Id="rId1281" Type="http://schemas.openxmlformats.org/officeDocument/2006/relationships/hyperlink" Target="http://www.sports-reference.com/cfb/schools/western-kentucky/2016.html" TargetMode="External"/><Relationship Id="rId1379" Type="http://schemas.openxmlformats.org/officeDocument/2006/relationships/hyperlink" Target="http://www.sports-reference.com/cfb/schools/new-mexico/2016.html" TargetMode="External"/><Relationship Id="rId1586" Type="http://schemas.openxmlformats.org/officeDocument/2006/relationships/hyperlink" Target="http://www.sports-reference.com/cfb/schools/baylor/2016.html" TargetMode="External"/><Relationship Id="rId2125" Type="http://schemas.openxmlformats.org/officeDocument/2006/relationships/hyperlink" Target="http://www.sports-reference.com/cfb/schools/ucla/2016.html" TargetMode="External"/><Relationship Id="rId2332" Type="http://schemas.openxmlformats.org/officeDocument/2006/relationships/hyperlink" Target="http://www.sports-reference.com/cfb/schools/virginia/2016.html" TargetMode="External"/><Relationship Id="rId304" Type="http://schemas.openxmlformats.org/officeDocument/2006/relationships/hyperlink" Target="http://www.sports-reference.com/cfb/schools/louisiana-lafayette/2016.html" TargetMode="External"/><Relationship Id="rId511" Type="http://schemas.openxmlformats.org/officeDocument/2006/relationships/hyperlink" Target="http://www.sports-reference.com/cfb/boxscores/2016-09-17-nevada.html" TargetMode="External"/><Relationship Id="rId609" Type="http://schemas.openxmlformats.org/officeDocument/2006/relationships/hyperlink" Target="http://www.sports-reference.com/cfb/schools/utah/2016.html" TargetMode="External"/><Relationship Id="rId956" Type="http://schemas.openxmlformats.org/officeDocument/2006/relationships/hyperlink" Target="http://www.sports-reference.com/cfb/schools/memphis/2016.html" TargetMode="External"/><Relationship Id="rId1141" Type="http://schemas.openxmlformats.org/officeDocument/2006/relationships/hyperlink" Target="http://www.sports-reference.com/cfb/schools/alabama/2016.html" TargetMode="External"/><Relationship Id="rId1239" Type="http://schemas.openxmlformats.org/officeDocument/2006/relationships/hyperlink" Target="http://www.sports-reference.com/cfb/schools/san-jose-state/2016.html" TargetMode="External"/><Relationship Id="rId1793" Type="http://schemas.openxmlformats.org/officeDocument/2006/relationships/hyperlink" Target="http://www.sports-reference.com/cfb/schools/wyoming/2016.html" TargetMode="External"/><Relationship Id="rId85" Type="http://schemas.openxmlformats.org/officeDocument/2006/relationships/hyperlink" Target="http://www.sports-reference.com/cfb/schools/arizona/2016.html" TargetMode="External"/><Relationship Id="rId816" Type="http://schemas.openxmlformats.org/officeDocument/2006/relationships/hyperlink" Target="http://www.sports-reference.com/cfb/boxscores/2016-10-01-colorado.html" TargetMode="External"/><Relationship Id="rId1001" Type="http://schemas.openxmlformats.org/officeDocument/2006/relationships/hyperlink" Target="http://www.sports-reference.com/cfb/boxscores/2016-10-08-texas-el-paso.html" TargetMode="External"/><Relationship Id="rId1446" Type="http://schemas.openxmlformats.org/officeDocument/2006/relationships/hyperlink" Target="http://www.sports-reference.com/cfb/schools/western-michigan/2016.html" TargetMode="External"/><Relationship Id="rId1653" Type="http://schemas.openxmlformats.org/officeDocument/2006/relationships/hyperlink" Target="http://www.sports-reference.com/cfb/boxscores/2016-11-05-arkansas.html" TargetMode="External"/><Relationship Id="rId1860" Type="http://schemas.openxmlformats.org/officeDocument/2006/relationships/hyperlink" Target="http://www.sports-reference.com/cfb/boxscores/2016-11-12-kansas.html" TargetMode="External"/><Relationship Id="rId1306" Type="http://schemas.openxmlformats.org/officeDocument/2006/relationships/hyperlink" Target="http://www.sports-reference.com/cfb/schools/ball-state/2016.html" TargetMode="External"/><Relationship Id="rId1513" Type="http://schemas.openxmlformats.org/officeDocument/2006/relationships/hyperlink" Target="http://www.sports-reference.com/cfb/schools/central-michigan/2016.html" TargetMode="External"/><Relationship Id="rId1720" Type="http://schemas.openxmlformats.org/officeDocument/2006/relationships/hyperlink" Target="http://www.sports-reference.com/cfb/schools/navy/2016.html" TargetMode="External"/><Relationship Id="rId1958" Type="http://schemas.openxmlformats.org/officeDocument/2006/relationships/hyperlink" Target="http://www.sports-reference.com/cfb/schools/oregon-state/2016.html" TargetMode="External"/><Relationship Id="rId12" Type="http://schemas.openxmlformats.org/officeDocument/2006/relationships/hyperlink" Target="http://www.sports-reference.com/cfb/boxscores/2016-09-01-florida-international.html" TargetMode="External"/><Relationship Id="rId1818" Type="http://schemas.openxmlformats.org/officeDocument/2006/relationships/hyperlink" Target="http://www.sports-reference.com/cfb/schools/boston-college/2016.html" TargetMode="External"/><Relationship Id="rId161" Type="http://schemas.openxmlformats.org/officeDocument/2006/relationships/hyperlink" Target="http://www.sports-reference.com/cfb/schools/mississippi-state/2016.html" TargetMode="External"/><Relationship Id="rId399" Type="http://schemas.openxmlformats.org/officeDocument/2006/relationships/hyperlink" Target="http://www.sports-reference.com/cfb/schools/duke/2016.html" TargetMode="External"/><Relationship Id="rId2287" Type="http://schemas.openxmlformats.org/officeDocument/2006/relationships/hyperlink" Target="http://www.sports-reference.com/cfb/schools/michigan/2016.html" TargetMode="External"/><Relationship Id="rId259" Type="http://schemas.openxmlformats.org/officeDocument/2006/relationships/hyperlink" Target="http://www.sports-reference.com/cfb/schools/purdue/2016.html" TargetMode="External"/><Relationship Id="rId466" Type="http://schemas.openxmlformats.org/officeDocument/2006/relationships/hyperlink" Target="http://www.sports-reference.com/cfb/schools/vanderbilt/2016.html" TargetMode="External"/><Relationship Id="rId673" Type="http://schemas.openxmlformats.org/officeDocument/2006/relationships/hyperlink" Target="http://www.sports-reference.com/cfb/schools/south-carolina/2016.html" TargetMode="External"/><Relationship Id="rId880" Type="http://schemas.openxmlformats.org/officeDocument/2006/relationships/hyperlink" Target="http://www.sports-reference.com/cfb/schools/notre-dame/2016.html" TargetMode="External"/><Relationship Id="rId1096" Type="http://schemas.openxmlformats.org/officeDocument/2006/relationships/hyperlink" Target="http://www.sports-reference.com/cfb/boxscores/2016-10-08-utah.html" TargetMode="External"/><Relationship Id="rId2147" Type="http://schemas.openxmlformats.org/officeDocument/2006/relationships/hyperlink" Target="http://www.sports-reference.com/cfb/boxscores/2016-11-19-washington.html" TargetMode="External"/><Relationship Id="rId2354" Type="http://schemas.openxmlformats.org/officeDocument/2006/relationships/hyperlink" Target="http://www.sports-reference.com/cfb/boxscores/2016-12-03-virginia-tech.html" TargetMode="External"/><Relationship Id="rId119" Type="http://schemas.openxmlformats.org/officeDocument/2006/relationships/hyperlink" Target="http://www.sports-reference.com/cfb/schools/kansas/2016.html" TargetMode="External"/><Relationship Id="rId326" Type="http://schemas.openxmlformats.org/officeDocument/2006/relationships/hyperlink" Target="http://www.sports-reference.com/cfb/schools/navy/2016.html" TargetMode="External"/><Relationship Id="rId533" Type="http://schemas.openxmlformats.org/officeDocument/2006/relationships/hyperlink" Target="http://www.sports-reference.com/cfb/schools/penn-state/2016.html" TargetMode="External"/><Relationship Id="rId978" Type="http://schemas.openxmlformats.org/officeDocument/2006/relationships/hyperlink" Target="http://www.sports-reference.com/cfb/boxscores/2016-10-08-arizona-state.html" TargetMode="External"/><Relationship Id="rId1163" Type="http://schemas.openxmlformats.org/officeDocument/2006/relationships/hyperlink" Target="http://www.sports-reference.com/cfb/boxscores/2016-10-15-clemson.html" TargetMode="External"/><Relationship Id="rId1370" Type="http://schemas.openxmlformats.org/officeDocument/2006/relationships/hyperlink" Target="http://www.sports-reference.com/cfb/schools/minnesota/2016.html" TargetMode="External"/><Relationship Id="rId2007" Type="http://schemas.openxmlformats.org/officeDocument/2006/relationships/hyperlink" Target="http://www.sports-reference.com/cfb/schools/army/2016.html" TargetMode="External"/><Relationship Id="rId2214" Type="http://schemas.openxmlformats.org/officeDocument/2006/relationships/hyperlink" Target="http://www.sports-reference.com/cfb/schools/alabama/2016.html" TargetMode="External"/><Relationship Id="rId740" Type="http://schemas.openxmlformats.org/officeDocument/2006/relationships/hyperlink" Target="http://www.sports-reference.com/cfb/boxscores/2016-09-24-fresno-state.html" TargetMode="External"/><Relationship Id="rId838" Type="http://schemas.openxmlformats.org/officeDocument/2006/relationships/hyperlink" Target="http://www.sports-reference.com/cfb/schools/louisiana-tech/2016.html" TargetMode="External"/><Relationship Id="rId1023" Type="http://schemas.openxmlformats.org/officeDocument/2006/relationships/hyperlink" Target="http://www.sports-reference.com/cfb/schools/texas-tech/2016.html" TargetMode="External"/><Relationship Id="rId1468" Type="http://schemas.openxmlformats.org/officeDocument/2006/relationships/hyperlink" Target="http://www.sports-reference.com/cfb/schools/pittsburgh/2016.html" TargetMode="External"/><Relationship Id="rId1675" Type="http://schemas.openxmlformats.org/officeDocument/2006/relationships/hyperlink" Target="http://www.sports-reference.com/cfb/schools/florida-atlantic/2016.html" TargetMode="External"/><Relationship Id="rId1882" Type="http://schemas.openxmlformats.org/officeDocument/2006/relationships/hyperlink" Target="http://www.sports-reference.com/cfb/schools/miami-oh/2016.html" TargetMode="External"/><Relationship Id="rId172" Type="http://schemas.openxmlformats.org/officeDocument/2006/relationships/hyperlink" Target="http://www.sports-reference.com/cfb/schools/ucla/2016.html" TargetMode="External"/><Relationship Id="rId477" Type="http://schemas.openxmlformats.org/officeDocument/2006/relationships/hyperlink" Target="http://www.sports-reference.com/cfb/schools/mississippi-state/2016.html" TargetMode="External"/><Relationship Id="rId600" Type="http://schemas.openxmlformats.org/officeDocument/2006/relationships/hyperlink" Target="http://www.sports-reference.com/cfb/schools/clemson/2016.html" TargetMode="External"/><Relationship Id="rId684" Type="http://schemas.openxmlformats.org/officeDocument/2006/relationships/hyperlink" Target="http://www.sports-reference.com/cfb/schools/middle-tennessee-state/2016.html" TargetMode="External"/><Relationship Id="rId1230" Type="http://schemas.openxmlformats.org/officeDocument/2006/relationships/hyperlink" Target="http://www.sports-reference.com/cfb/schools/ohio-state/2016.html" TargetMode="External"/><Relationship Id="rId1328" Type="http://schemas.openxmlformats.org/officeDocument/2006/relationships/hyperlink" Target="http://www.sports-reference.com/cfb/boxscores/2016-10-22-nevada-las-vegas.html" TargetMode="External"/><Relationship Id="rId1535" Type="http://schemas.openxmlformats.org/officeDocument/2006/relationships/hyperlink" Target="http://www.sports-reference.com/cfb/schools/minnesota/2016.html" TargetMode="External"/><Relationship Id="rId2060" Type="http://schemas.openxmlformats.org/officeDocument/2006/relationships/hyperlink" Target="http://www.sports-reference.com/cfb/boxscores/2016-11-19-north-carolina-state.html" TargetMode="External"/><Relationship Id="rId2158" Type="http://schemas.openxmlformats.org/officeDocument/2006/relationships/hyperlink" Target="http://www.sports-reference.com/cfb/schools/san-diego-state/2016.html" TargetMode="External"/><Relationship Id="rId2365" Type="http://schemas.openxmlformats.org/officeDocument/2006/relationships/hyperlink" Target="http://www.sports-reference.com/cfb/schools/texas-christian/2016.html" TargetMode="External"/><Relationship Id="rId337" Type="http://schemas.openxmlformats.org/officeDocument/2006/relationships/hyperlink" Target="http://www.sports-reference.com/cfb/boxscores/2016-09-10-kent-state.html" TargetMode="External"/><Relationship Id="rId891" Type="http://schemas.openxmlformats.org/officeDocument/2006/relationships/hyperlink" Target="http://www.sports-reference.com/cfb/boxscores/2016-10-01-oklahoma-state.html" TargetMode="External"/><Relationship Id="rId905" Type="http://schemas.openxmlformats.org/officeDocument/2006/relationships/hyperlink" Target="http://www.sports-reference.com/cfb/schools/san-diego-state/2016.html" TargetMode="External"/><Relationship Id="rId989" Type="http://schemas.openxmlformats.org/officeDocument/2006/relationships/hyperlink" Target="http://www.sports-reference.com/cfb/schools/ball-state/2016.html" TargetMode="External"/><Relationship Id="rId1742" Type="http://schemas.openxmlformats.org/officeDocument/2006/relationships/hyperlink" Target="http://www.sports-reference.com/cfb/schools/hawaii/2016.html" TargetMode="External"/><Relationship Id="rId2018" Type="http://schemas.openxmlformats.org/officeDocument/2006/relationships/hyperlink" Target="http://www.sports-reference.com/cfb/schools/wake-forest/2016.html" TargetMode="External"/><Relationship Id="rId34" Type="http://schemas.openxmlformats.org/officeDocument/2006/relationships/hyperlink" Target="http://www.sports-reference.com/cfb/schools/utah-state/2016.html" TargetMode="External"/><Relationship Id="rId544" Type="http://schemas.openxmlformats.org/officeDocument/2006/relationships/hyperlink" Target="http://www.sports-reference.com/cfb/boxscores/2016-09-17-syracuse.html" TargetMode="External"/><Relationship Id="rId751" Type="http://schemas.openxmlformats.org/officeDocument/2006/relationships/hyperlink" Target="http://www.sports-reference.com/cfb/schools/east-carolina/2016.html" TargetMode="External"/><Relationship Id="rId849" Type="http://schemas.openxmlformats.org/officeDocument/2006/relationships/hyperlink" Target="http://www.sports-reference.com/cfb/boxscores/2016-10-01-north-texas.html" TargetMode="External"/><Relationship Id="rId1174" Type="http://schemas.openxmlformats.org/officeDocument/2006/relationships/hyperlink" Target="http://www.sports-reference.com/cfb/schools/missouri/2016.html" TargetMode="External"/><Relationship Id="rId1381" Type="http://schemas.openxmlformats.org/officeDocument/2006/relationships/hyperlink" Target="http://www.sports-reference.com/cfb/boxscores/2016-10-22-virginia.html" TargetMode="External"/><Relationship Id="rId1479" Type="http://schemas.openxmlformats.org/officeDocument/2006/relationships/hyperlink" Target="http://www.sports-reference.com/cfb/schools/arkansas-state/2016.html" TargetMode="External"/><Relationship Id="rId1602" Type="http://schemas.openxmlformats.org/officeDocument/2006/relationships/hyperlink" Target="http://www.sports-reference.com/cfb/boxscores/2016-10-29-oregon-state.html" TargetMode="External"/><Relationship Id="rId1686" Type="http://schemas.openxmlformats.org/officeDocument/2006/relationships/hyperlink" Target="http://www.sports-reference.com/cfb/boxscores/2016-11-05-illinois.html" TargetMode="External"/><Relationship Id="rId2225" Type="http://schemas.openxmlformats.org/officeDocument/2006/relationships/hyperlink" Target="http://www.sports-reference.com/cfb/boxscores/2016-11-26-california.html" TargetMode="External"/><Relationship Id="rId183" Type="http://schemas.openxmlformats.org/officeDocument/2006/relationships/hyperlink" Target="http://www.sports-reference.com/cfb/boxscores/2016-09-03-texas-san-antonio.html" TargetMode="External"/><Relationship Id="rId390" Type="http://schemas.openxmlformats.org/officeDocument/2006/relationships/hyperlink" Target="http://www.sports-reference.com/cfb/schools/nevada-las-vegas/2016.html" TargetMode="External"/><Relationship Id="rId404" Type="http://schemas.openxmlformats.org/officeDocument/2006/relationships/hyperlink" Target="http://www.sports-reference.com/cfb/schools/west-virginia/2016.html" TargetMode="External"/><Relationship Id="rId611" Type="http://schemas.openxmlformats.org/officeDocument/2006/relationships/hyperlink" Target="http://www.sports-reference.com/cfb/boxscores/2016-09-24-utah-state.html" TargetMode="External"/><Relationship Id="rId1034" Type="http://schemas.openxmlformats.org/officeDocument/2006/relationships/hyperlink" Target="http://www.sports-reference.com/cfb/schools/massachusetts/2016.html" TargetMode="External"/><Relationship Id="rId1241" Type="http://schemas.openxmlformats.org/officeDocument/2006/relationships/hyperlink" Target="http://www.sports-reference.com/cfb/boxscores/2016-10-15-south-florida.html" TargetMode="External"/><Relationship Id="rId1339" Type="http://schemas.openxmlformats.org/officeDocument/2006/relationships/hyperlink" Target="http://www.sports-reference.com/cfb/boxscores/2016-10-22-kansas-state.html" TargetMode="External"/><Relationship Id="rId1893" Type="http://schemas.openxmlformats.org/officeDocument/2006/relationships/hyperlink" Target="http://www.sports-reference.com/cfb/boxscores/2016-11-12-navy.html" TargetMode="External"/><Relationship Id="rId1907" Type="http://schemas.openxmlformats.org/officeDocument/2006/relationships/hyperlink" Target="http://www.sports-reference.com/cfb/schools/syracuse/2016.html" TargetMode="External"/><Relationship Id="rId2071" Type="http://schemas.openxmlformats.org/officeDocument/2006/relationships/hyperlink" Target="http://www.sports-reference.com/cfb/schools/northwestern/2016.html" TargetMode="External"/><Relationship Id="rId250" Type="http://schemas.openxmlformats.org/officeDocument/2006/relationships/hyperlink" Target="http://www.sports-reference.com/cfb/boxscores/2016-09-10-bowling-green-state.html" TargetMode="External"/><Relationship Id="rId488" Type="http://schemas.openxmlformats.org/officeDocument/2006/relationships/hyperlink" Target="http://www.sports-reference.com/cfb/schools/massachusetts/2016.html" TargetMode="External"/><Relationship Id="rId695" Type="http://schemas.openxmlformats.org/officeDocument/2006/relationships/hyperlink" Target="http://www.sports-reference.com/cfb/boxscores/2016-09-24-missouri.html" TargetMode="External"/><Relationship Id="rId709" Type="http://schemas.openxmlformats.org/officeDocument/2006/relationships/hyperlink" Target="http://www.sports-reference.com/cfb/schools/old-dominion/2016.html" TargetMode="External"/><Relationship Id="rId916" Type="http://schemas.openxmlformats.org/officeDocument/2006/relationships/hyperlink" Target="http://www.sports-reference.com/cfb/schools/temple/2016.html" TargetMode="External"/><Relationship Id="rId1101" Type="http://schemas.openxmlformats.org/officeDocument/2006/relationships/hyperlink" Target="http://www.sports-reference.com/cfb/schools/north-carolina/2016.html" TargetMode="External"/><Relationship Id="rId1546" Type="http://schemas.openxmlformats.org/officeDocument/2006/relationships/hyperlink" Target="http://www.sports-reference.com/cfb/schools/ohio-state/2016.html" TargetMode="External"/><Relationship Id="rId1753" Type="http://schemas.openxmlformats.org/officeDocument/2006/relationships/hyperlink" Target="http://www.sports-reference.com/cfb/schools/tennessee/2016.html" TargetMode="External"/><Relationship Id="rId1960" Type="http://schemas.openxmlformats.org/officeDocument/2006/relationships/hyperlink" Target="http://www.sports-reference.com/cfb/schools/washington-state/2016.html" TargetMode="External"/><Relationship Id="rId2169" Type="http://schemas.openxmlformats.org/officeDocument/2006/relationships/hyperlink" Target="http://www.sports-reference.com/cfb/schools/louisiana-state/2016.html" TargetMode="External"/><Relationship Id="rId2376" Type="http://schemas.openxmlformats.org/officeDocument/2006/relationships/hyperlink" Target="http://www.sports-reference.com/cfb/schools/san-diego-state/2016.html" TargetMode="External"/><Relationship Id="rId45" Type="http://schemas.openxmlformats.org/officeDocument/2006/relationships/hyperlink" Target="http://www.sports-reference.com/cfb/schools/temple/2016.html" TargetMode="External"/><Relationship Id="rId110" Type="http://schemas.openxmlformats.org/officeDocument/2006/relationships/hyperlink" Target="http://www.sports-reference.com/cfb/boxscores/2016-09-03-houston.html" TargetMode="External"/><Relationship Id="rId348" Type="http://schemas.openxmlformats.org/officeDocument/2006/relationships/hyperlink" Target="http://www.sports-reference.com/cfb/schools/ohio-state/2016.html" TargetMode="External"/><Relationship Id="rId555" Type="http://schemas.openxmlformats.org/officeDocument/2006/relationships/hyperlink" Target="http://www.sports-reference.com/cfb/boxscores/2016-09-17-auburn.html" TargetMode="External"/><Relationship Id="rId762" Type="http://schemas.openxmlformats.org/officeDocument/2006/relationships/hyperlink" Target="http://www.sports-reference.com/cfb/schools/northern-illinois/2016.html" TargetMode="External"/><Relationship Id="rId1185" Type="http://schemas.openxmlformats.org/officeDocument/2006/relationships/hyperlink" Target="http://www.sports-reference.com/cfb/schools/houston/2016.html" TargetMode="External"/><Relationship Id="rId1392" Type="http://schemas.openxmlformats.org/officeDocument/2006/relationships/hyperlink" Target="http://www.sports-reference.com/cfb/schools/indiana/2016.html" TargetMode="External"/><Relationship Id="rId1406" Type="http://schemas.openxmlformats.org/officeDocument/2006/relationships/hyperlink" Target="http://www.sports-reference.com/cfb/schools/rice/2016.html" TargetMode="External"/><Relationship Id="rId1613" Type="http://schemas.openxmlformats.org/officeDocument/2006/relationships/hyperlink" Target="http://www.sports-reference.com/cfb/schools/boise-state/2016.html" TargetMode="External"/><Relationship Id="rId1820" Type="http://schemas.openxmlformats.org/officeDocument/2006/relationships/hyperlink" Target="http://www.sports-reference.com/cfb/schools/air-force/2016.html" TargetMode="External"/><Relationship Id="rId2029" Type="http://schemas.openxmlformats.org/officeDocument/2006/relationships/hyperlink" Target="http://www.sports-reference.com/cfb/schools/florida-international/2016.html" TargetMode="External"/><Relationship Id="rId2236" Type="http://schemas.openxmlformats.org/officeDocument/2006/relationships/hyperlink" Target="http://www.sports-reference.com/cfb/schools/san-diego-state/2016.html" TargetMode="External"/><Relationship Id="rId194" Type="http://schemas.openxmlformats.org/officeDocument/2006/relationships/hyperlink" Target="http://www.sports-reference.com/cfb/schools/rutgers/2016.html" TargetMode="External"/><Relationship Id="rId208" Type="http://schemas.openxmlformats.org/officeDocument/2006/relationships/hyperlink" Target="http://www.sports-reference.com/cfb/schools/old-dominion/2016.html" TargetMode="External"/><Relationship Id="rId415" Type="http://schemas.openxmlformats.org/officeDocument/2006/relationships/hyperlink" Target="http://www.sports-reference.com/cfb/schools/texas-san-antonio/2016.html" TargetMode="External"/><Relationship Id="rId622" Type="http://schemas.openxmlformats.org/officeDocument/2006/relationships/hyperlink" Target="http://www.sports-reference.com/cfb/schools/california/2016.html" TargetMode="External"/><Relationship Id="rId1045" Type="http://schemas.openxmlformats.org/officeDocument/2006/relationships/hyperlink" Target="http://www.sports-reference.com/cfb/boxscores/2016-10-08-north-carolina-state.html" TargetMode="External"/><Relationship Id="rId1252" Type="http://schemas.openxmlformats.org/officeDocument/2006/relationships/hyperlink" Target="http://www.sports-reference.com/cfb/schools/virginia-tech/2016.html" TargetMode="External"/><Relationship Id="rId1697" Type="http://schemas.openxmlformats.org/officeDocument/2006/relationships/hyperlink" Target="http://www.sports-reference.com/cfb/schools/south-alabama/2016.html" TargetMode="External"/><Relationship Id="rId1918" Type="http://schemas.openxmlformats.org/officeDocument/2006/relationships/hyperlink" Target="http://www.sports-reference.com/cfb/schools/oklahoma/2016.html" TargetMode="External"/><Relationship Id="rId2082" Type="http://schemas.openxmlformats.org/officeDocument/2006/relationships/hyperlink" Target="http://www.sports-reference.com/cfb/schools/new-mexico-state/2016.html" TargetMode="External"/><Relationship Id="rId2303" Type="http://schemas.openxmlformats.org/officeDocument/2006/relationships/hyperlink" Target="http://www.sports-reference.com/cfb/boxscores/2016-11-26-south-florida.html" TargetMode="External"/><Relationship Id="rId261" Type="http://schemas.openxmlformats.org/officeDocument/2006/relationships/hyperlink" Target="http://www.sports-reference.com/cfb/schools/clemson/2016.html" TargetMode="External"/><Relationship Id="rId499" Type="http://schemas.openxmlformats.org/officeDocument/2006/relationships/hyperlink" Target="http://www.sports-reference.com/cfb/boxscores/2016-09-17-notre-dame.html" TargetMode="External"/><Relationship Id="rId927" Type="http://schemas.openxmlformats.org/officeDocument/2006/relationships/hyperlink" Target="http://www.sports-reference.com/cfb/schools/troy/2016.html" TargetMode="External"/><Relationship Id="rId1112" Type="http://schemas.openxmlformats.org/officeDocument/2006/relationships/hyperlink" Target="http://www.sports-reference.com/cfb/schools/western-michigan/2016.html" TargetMode="External"/><Relationship Id="rId1557" Type="http://schemas.openxmlformats.org/officeDocument/2006/relationships/hyperlink" Target="http://www.sports-reference.com/cfb/boxscores/2016-10-29-oregon.html" TargetMode="External"/><Relationship Id="rId1764" Type="http://schemas.openxmlformats.org/officeDocument/2006/relationships/hyperlink" Target="http://www.sports-reference.com/cfb/schools/middle-tennessee-state/2016.html" TargetMode="External"/><Relationship Id="rId1971" Type="http://schemas.openxmlformats.org/officeDocument/2006/relationships/hyperlink" Target="http://www.sports-reference.com/cfb/boxscores/2016-11-15-bowling-green-state.html" TargetMode="External"/><Relationship Id="rId2387" Type="http://schemas.openxmlformats.org/officeDocument/2006/relationships/hyperlink" Target="http://www.sports-reference.com/cfb/boxscores/2016-12-03-western-kentucky.html" TargetMode="External"/><Relationship Id="rId56" Type="http://schemas.openxmlformats.org/officeDocument/2006/relationships/hyperlink" Target="http://www.sports-reference.com/cfb/boxscores/2016-09-02-michigan-state.html" TargetMode="External"/><Relationship Id="rId359" Type="http://schemas.openxmlformats.org/officeDocument/2006/relationships/hyperlink" Target="http://www.sports-reference.com/cfb/boxscores/2016-09-10-rutgers.html" TargetMode="External"/><Relationship Id="rId566" Type="http://schemas.openxmlformats.org/officeDocument/2006/relationships/hyperlink" Target="http://www.sports-reference.com/cfb/schools/fresno-state/2016.html" TargetMode="External"/><Relationship Id="rId773" Type="http://schemas.openxmlformats.org/officeDocument/2006/relationships/hyperlink" Target="http://www.sports-reference.com/cfb/schools/texas-tech/2016.html" TargetMode="External"/><Relationship Id="rId1196" Type="http://schemas.openxmlformats.org/officeDocument/2006/relationships/hyperlink" Target="http://www.sports-reference.com/cfb/boxscores/2016-10-15-louisiana-state.html" TargetMode="External"/><Relationship Id="rId1417" Type="http://schemas.openxmlformats.org/officeDocument/2006/relationships/hyperlink" Target="http://www.sports-reference.com/cfb/schools/texas-el-paso/2016.html" TargetMode="External"/><Relationship Id="rId1624" Type="http://schemas.openxmlformats.org/officeDocument/2006/relationships/hyperlink" Target="http://www.sports-reference.com/cfb/schools/arkansas-state/2016.html" TargetMode="External"/><Relationship Id="rId1831" Type="http://schemas.openxmlformats.org/officeDocument/2006/relationships/hyperlink" Target="http://www.sports-reference.com/cfb/boxscores/2016-11-12-brigham-young.html" TargetMode="External"/><Relationship Id="rId2247" Type="http://schemas.openxmlformats.org/officeDocument/2006/relationships/hyperlink" Target="http://www.sports-reference.com/cfb/schools/idaho/2016.html" TargetMode="External"/><Relationship Id="rId121" Type="http://schemas.openxmlformats.org/officeDocument/2006/relationships/hyperlink" Target="http://www.sports-reference.com/cfb/schools/louisiana-monroe/2016.html" TargetMode="External"/><Relationship Id="rId219" Type="http://schemas.openxmlformats.org/officeDocument/2006/relationships/hyperlink" Target="http://www.sports-reference.com/cfb/schools/air-force/2016.html" TargetMode="External"/><Relationship Id="rId426" Type="http://schemas.openxmlformats.org/officeDocument/2006/relationships/hyperlink" Target="http://www.sports-reference.com/cfb/schools/alabama/2016.html" TargetMode="External"/><Relationship Id="rId633" Type="http://schemas.openxmlformats.org/officeDocument/2006/relationships/hyperlink" Target="http://www.sports-reference.com/cfb/schools/boise-state/2016.html" TargetMode="External"/><Relationship Id="rId980" Type="http://schemas.openxmlformats.org/officeDocument/2006/relationships/hyperlink" Target="http://www.sports-reference.com/cfb/schools/ucla/2016.html" TargetMode="External"/><Relationship Id="rId1056" Type="http://schemas.openxmlformats.org/officeDocument/2006/relationships/hyperlink" Target="http://www.sports-reference.com/cfb/schools/indiana/2016.html" TargetMode="External"/><Relationship Id="rId1263" Type="http://schemas.openxmlformats.org/officeDocument/2006/relationships/hyperlink" Target="http://www.sports-reference.com/cfb/schools/toledo/2016.html" TargetMode="External"/><Relationship Id="rId1929" Type="http://schemas.openxmlformats.org/officeDocument/2006/relationships/hyperlink" Target="http://www.sports-reference.com/cfb/boxscores/2016-11-12-clemson.html" TargetMode="External"/><Relationship Id="rId2093" Type="http://schemas.openxmlformats.org/officeDocument/2006/relationships/hyperlink" Target="http://www.sports-reference.com/cfb/schools/oklahoma/2016.html" TargetMode="External"/><Relationship Id="rId2107" Type="http://schemas.openxmlformats.org/officeDocument/2006/relationships/hyperlink" Target="http://www.sports-reference.com/cfb/boxscores/2016-11-19-rutgers.html" TargetMode="External"/><Relationship Id="rId2314" Type="http://schemas.openxmlformats.org/officeDocument/2006/relationships/hyperlink" Target="http://www.sports-reference.com/cfb/schools/east-carolina/2016.html" TargetMode="External"/><Relationship Id="rId840" Type="http://schemas.openxmlformats.org/officeDocument/2006/relationships/hyperlink" Target="http://www.sports-reference.com/cfb/boxscores/2016-10-01-maryland.html" TargetMode="External"/><Relationship Id="rId938" Type="http://schemas.openxmlformats.org/officeDocument/2006/relationships/hyperlink" Target="http://www.sports-reference.com/cfb/boxscores/2016-10-01-washington-state.html" TargetMode="External"/><Relationship Id="rId1470" Type="http://schemas.openxmlformats.org/officeDocument/2006/relationships/hyperlink" Target="http://www.sports-reference.com/cfb/schools/air-force/2016.html" TargetMode="External"/><Relationship Id="rId1568" Type="http://schemas.openxmlformats.org/officeDocument/2006/relationships/hyperlink" Target="http://www.sports-reference.com/cfb/schools/georgia-state/2016.html" TargetMode="External"/><Relationship Id="rId1775" Type="http://schemas.openxmlformats.org/officeDocument/2006/relationships/hyperlink" Target="http://www.sports-reference.com/cfb/schools/wake-forest/2016.html" TargetMode="External"/><Relationship Id="rId67" Type="http://schemas.openxmlformats.org/officeDocument/2006/relationships/hyperlink" Target="http://www.sports-reference.com/cfb/schools/arkansas-state/2016.html" TargetMode="External"/><Relationship Id="rId272" Type="http://schemas.openxmlformats.org/officeDocument/2006/relationships/hyperlink" Target="http://www.sports-reference.com/cfb/schools/miami-oh/2016.html" TargetMode="External"/><Relationship Id="rId577" Type="http://schemas.openxmlformats.org/officeDocument/2006/relationships/hyperlink" Target="http://www.sports-reference.com/cfb/schools/san-jose-state/2016.html" TargetMode="External"/><Relationship Id="rId700" Type="http://schemas.openxmlformats.org/officeDocument/2006/relationships/hyperlink" Target="http://www.sports-reference.com/cfb/boxscores/2016-09-24-north-carolina.html" TargetMode="External"/><Relationship Id="rId1123" Type="http://schemas.openxmlformats.org/officeDocument/2006/relationships/hyperlink" Target="http://www.sports-reference.com/cfb/boxscores/2016-10-12-louisiana-lafayette.html" TargetMode="External"/><Relationship Id="rId1330" Type="http://schemas.openxmlformats.org/officeDocument/2006/relationships/hyperlink" Target="http://www.sports-reference.com/cfb/schools/nevada-las-vegas/2016.html" TargetMode="External"/><Relationship Id="rId1428" Type="http://schemas.openxmlformats.org/officeDocument/2006/relationships/hyperlink" Target="http://www.sports-reference.com/cfb/boxscores/2016-10-22-utah-state.html" TargetMode="External"/><Relationship Id="rId1635" Type="http://schemas.openxmlformats.org/officeDocument/2006/relationships/hyperlink" Target="http://www.sports-reference.com/cfb/boxscores/2016-11-04-boise-state.html" TargetMode="External"/><Relationship Id="rId1982" Type="http://schemas.openxmlformats.org/officeDocument/2006/relationships/hyperlink" Target="http://www.sports-reference.com/cfb/schools/ball-state/2016.html" TargetMode="External"/><Relationship Id="rId2160" Type="http://schemas.openxmlformats.org/officeDocument/2006/relationships/hyperlink" Target="http://www.sports-reference.com/cfb/schools/eastern-michigan/2016.html" TargetMode="External"/><Relationship Id="rId2258" Type="http://schemas.openxmlformats.org/officeDocument/2006/relationships/hyperlink" Target="http://www.sports-reference.com/cfb/boxscores/2016-11-26-louisiana-lafayette.html" TargetMode="External"/><Relationship Id="rId132" Type="http://schemas.openxmlformats.org/officeDocument/2006/relationships/hyperlink" Target="http://www.sports-reference.com/cfb/schools/middle-tennessee-state/2016.html" TargetMode="External"/><Relationship Id="rId784" Type="http://schemas.openxmlformats.org/officeDocument/2006/relationships/hyperlink" Target="http://www.sports-reference.com/cfb/boxscores/2016-10-01-kent-state.html" TargetMode="External"/><Relationship Id="rId991" Type="http://schemas.openxmlformats.org/officeDocument/2006/relationships/hyperlink" Target="http://www.sports-reference.com/cfb/schools/florida-atlantic/2016.html" TargetMode="External"/><Relationship Id="rId1067" Type="http://schemas.openxmlformats.org/officeDocument/2006/relationships/hyperlink" Target="http://www.sports-reference.com/cfb/schools/penn-state/2016.html" TargetMode="External"/><Relationship Id="rId1842" Type="http://schemas.openxmlformats.org/officeDocument/2006/relationships/hyperlink" Target="http://www.sports-reference.com/cfb/boxscores/2016-11-12-florida-atlantic.html" TargetMode="External"/><Relationship Id="rId2020" Type="http://schemas.openxmlformats.org/officeDocument/2006/relationships/hyperlink" Target="http://www.sports-reference.com/cfb/schools/colorado/2016.html" TargetMode="External"/><Relationship Id="rId437" Type="http://schemas.openxmlformats.org/officeDocument/2006/relationships/hyperlink" Target="http://www.sports-reference.com/cfb/boxscores/2016-09-17-ball-state.html" TargetMode="External"/><Relationship Id="rId644" Type="http://schemas.openxmlformats.org/officeDocument/2006/relationships/hyperlink" Target="http://www.sports-reference.com/cfb/schools/florida-international/2016.html" TargetMode="External"/><Relationship Id="rId851" Type="http://schemas.openxmlformats.org/officeDocument/2006/relationships/hyperlink" Target="http://www.sports-reference.com/cfb/schools/north-texas/2016.html" TargetMode="External"/><Relationship Id="rId1274" Type="http://schemas.openxmlformats.org/officeDocument/2006/relationships/hyperlink" Target="http://www.sports-reference.com/cfb/boxscores/2016-10-15-washington-state.html" TargetMode="External"/><Relationship Id="rId1481" Type="http://schemas.openxmlformats.org/officeDocument/2006/relationships/hyperlink" Target="http://www.sports-reference.com/cfb/boxscores/2016-10-29-wake-forest.html" TargetMode="External"/><Relationship Id="rId1579" Type="http://schemas.openxmlformats.org/officeDocument/2006/relationships/hyperlink" Target="http://www.sports-reference.com/cfb/schools/stanford/2016.html" TargetMode="External"/><Relationship Id="rId1702" Type="http://schemas.openxmlformats.org/officeDocument/2006/relationships/hyperlink" Target="http://www.sports-reference.com/cfb/schools/memphis/2016.html" TargetMode="External"/><Relationship Id="rId2118" Type="http://schemas.openxmlformats.org/officeDocument/2006/relationships/hyperlink" Target="http://www.sports-reference.com/cfb/boxscores/2016-11-19-south-carolina.html" TargetMode="External"/><Relationship Id="rId2325" Type="http://schemas.openxmlformats.org/officeDocument/2006/relationships/hyperlink" Target="http://www.sports-reference.com/cfb/schools/tulane/2016.html" TargetMode="External"/><Relationship Id="rId283" Type="http://schemas.openxmlformats.org/officeDocument/2006/relationships/hyperlink" Target="http://www.sports-reference.com/cfb/schools/georgia-southern/2016.html" TargetMode="External"/><Relationship Id="rId490" Type="http://schemas.openxmlformats.org/officeDocument/2006/relationships/hyperlink" Target="http://www.sports-reference.com/cfb/boxscores/2016-09-17-memphis.html" TargetMode="External"/><Relationship Id="rId504" Type="http://schemas.openxmlformats.org/officeDocument/2006/relationships/hyperlink" Target="http://www.sports-reference.com/cfb/schools/bowling-green-state/2016.html" TargetMode="External"/><Relationship Id="rId711" Type="http://schemas.openxmlformats.org/officeDocument/2006/relationships/hyperlink" Target="http://www.sports-reference.com/cfb/boxscores/2016-09-24-purdue.html" TargetMode="External"/><Relationship Id="rId949" Type="http://schemas.openxmlformats.org/officeDocument/2006/relationships/hyperlink" Target="http://www.sports-reference.com/cfb/boxscores/2016-10-01-colorado-state.html" TargetMode="External"/><Relationship Id="rId1134" Type="http://schemas.openxmlformats.org/officeDocument/2006/relationships/hyperlink" Target="http://www.sports-reference.com/cfb/boxscores/2016-10-14-tulane.html" TargetMode="External"/><Relationship Id="rId1341" Type="http://schemas.openxmlformats.org/officeDocument/2006/relationships/hyperlink" Target="http://www.sports-reference.com/cfb/schools/texas/2016.html" TargetMode="External"/><Relationship Id="rId1786" Type="http://schemas.openxmlformats.org/officeDocument/2006/relationships/hyperlink" Target="http://www.sports-reference.com/cfb/boxscores/2016-11-05-western-kentucky.html" TargetMode="External"/><Relationship Id="rId1993" Type="http://schemas.openxmlformats.org/officeDocument/2006/relationships/hyperlink" Target="http://www.sports-reference.com/cfb/schools/memphis/2016.html" TargetMode="External"/><Relationship Id="rId2171" Type="http://schemas.openxmlformats.org/officeDocument/2006/relationships/hyperlink" Target="http://www.sports-reference.com/cfb/boxscores/2016-11-25-air-force.html" TargetMode="External"/><Relationship Id="rId78" Type="http://schemas.openxmlformats.org/officeDocument/2006/relationships/hyperlink" Target="http://www.sports-reference.com/cfb/schools/arkansas/2016.html" TargetMode="External"/><Relationship Id="rId143" Type="http://schemas.openxmlformats.org/officeDocument/2006/relationships/hyperlink" Target="http://www.sports-reference.com/cfb/schools/bowling-green-state/2016.html" TargetMode="External"/><Relationship Id="rId350" Type="http://schemas.openxmlformats.org/officeDocument/2006/relationships/hyperlink" Target="http://www.sports-reference.com/cfb/boxscores/2016-09-10-oklahoma.html" TargetMode="External"/><Relationship Id="rId588" Type="http://schemas.openxmlformats.org/officeDocument/2006/relationships/hyperlink" Target="http://www.sports-reference.com/cfb/boxscores/2016-09-17-miami-oh.html" TargetMode="External"/><Relationship Id="rId795" Type="http://schemas.openxmlformats.org/officeDocument/2006/relationships/hyperlink" Target="http://www.sports-reference.com/cfb/boxscores/2016-10-01-auburn.html" TargetMode="External"/><Relationship Id="rId809" Type="http://schemas.openxmlformats.org/officeDocument/2006/relationships/hyperlink" Target="http://www.sports-reference.com/cfb/schools/utah/2016.html" TargetMode="External"/><Relationship Id="rId1201" Type="http://schemas.openxmlformats.org/officeDocument/2006/relationships/hyperlink" Target="http://www.sports-reference.com/cfb/schools/massachusetts/2016.html" TargetMode="External"/><Relationship Id="rId1439" Type="http://schemas.openxmlformats.org/officeDocument/2006/relationships/hyperlink" Target="http://www.sports-reference.com/cfb/boxscores/2016-10-22-west-virginia.html" TargetMode="External"/><Relationship Id="rId1646" Type="http://schemas.openxmlformats.org/officeDocument/2006/relationships/hyperlink" Target="http://www.sports-reference.com/cfb/schools/army/2016.html" TargetMode="External"/><Relationship Id="rId1853" Type="http://schemas.openxmlformats.org/officeDocument/2006/relationships/hyperlink" Target="http://www.sports-reference.com/cfb/schools/tulane/2016.html" TargetMode="External"/><Relationship Id="rId2031" Type="http://schemas.openxmlformats.org/officeDocument/2006/relationships/hyperlink" Target="http://www.sports-reference.com/cfb/boxscores/2016-11-19-syracuse.html" TargetMode="External"/><Relationship Id="rId2269" Type="http://schemas.openxmlformats.org/officeDocument/2006/relationships/hyperlink" Target="http://www.sports-reference.com/cfb/schools/florida-atlantic/2016.html" TargetMode="External"/><Relationship Id="rId9" Type="http://schemas.openxmlformats.org/officeDocument/2006/relationships/hyperlink" Target="http://www.sports-reference.com/cfb/schools/connecticut/2016.html" TargetMode="External"/><Relationship Id="rId210" Type="http://schemas.openxmlformats.org/officeDocument/2006/relationships/hyperlink" Target="http://www.sports-reference.com/cfb/schools/texas/2016.html" TargetMode="External"/><Relationship Id="rId448" Type="http://schemas.openxmlformats.org/officeDocument/2006/relationships/hyperlink" Target="http://www.sports-reference.com/cfb/schools/colorado-state/2016.html" TargetMode="External"/><Relationship Id="rId655" Type="http://schemas.openxmlformats.org/officeDocument/2006/relationships/hyperlink" Target="http://www.sports-reference.com/cfb/schools/florida-state/2016.html" TargetMode="External"/><Relationship Id="rId862" Type="http://schemas.openxmlformats.org/officeDocument/2006/relationships/hyperlink" Target="http://www.sports-reference.com/cfb/schools/new-mexico/2016.html" TargetMode="External"/><Relationship Id="rId1078" Type="http://schemas.openxmlformats.org/officeDocument/2006/relationships/hyperlink" Target="http://www.sports-reference.com/cfb/boxscores/2016-10-08-south-florida.html" TargetMode="External"/><Relationship Id="rId1285" Type="http://schemas.openxmlformats.org/officeDocument/2006/relationships/hyperlink" Target="http://www.sports-reference.com/cfb/schools/akron/2016.html" TargetMode="External"/><Relationship Id="rId1492" Type="http://schemas.openxmlformats.org/officeDocument/2006/relationships/hyperlink" Target="http://www.sports-reference.com/cfb/schools/florida-state/2016.html" TargetMode="External"/><Relationship Id="rId1506" Type="http://schemas.openxmlformats.org/officeDocument/2006/relationships/hyperlink" Target="http://www.sports-reference.com/cfb/schools/indiana/2016.html" TargetMode="External"/><Relationship Id="rId1713" Type="http://schemas.openxmlformats.org/officeDocument/2006/relationships/hyperlink" Target="http://www.sports-reference.com/cfb/boxscores/2016-11-05-mississippi.html" TargetMode="External"/><Relationship Id="rId1920" Type="http://schemas.openxmlformats.org/officeDocument/2006/relationships/hyperlink" Target="http://www.sports-reference.com/cfb/boxscores/2016-11-12-oklahoma-state.html" TargetMode="External"/><Relationship Id="rId2129" Type="http://schemas.openxmlformats.org/officeDocument/2006/relationships/hyperlink" Target="http://www.sports-reference.com/cfb/boxscores/2016-11-19-tulane.html" TargetMode="External"/><Relationship Id="rId2336" Type="http://schemas.openxmlformats.org/officeDocument/2006/relationships/hyperlink" Target="http://www.sports-reference.com/cfb/boxscores/2016-11-26-marshall.html" TargetMode="External"/><Relationship Id="rId294" Type="http://schemas.openxmlformats.org/officeDocument/2006/relationships/hyperlink" Target="http://www.sports-reference.com/cfb/schools/indiana/2016.html" TargetMode="External"/><Relationship Id="rId308" Type="http://schemas.openxmlformats.org/officeDocument/2006/relationships/hyperlink" Target="http://www.sports-reference.com/cfb/schools/florida-international/2016.html" TargetMode="External"/><Relationship Id="rId515" Type="http://schemas.openxmlformats.org/officeDocument/2006/relationships/hyperlink" Target="http://www.sports-reference.com/cfb/schools/north-carolina/2016.html" TargetMode="External"/><Relationship Id="rId722" Type="http://schemas.openxmlformats.org/officeDocument/2006/relationships/hyperlink" Target="http://www.sports-reference.com/cfb/boxscores/2016-09-24-connecticut.html" TargetMode="External"/><Relationship Id="rId1145" Type="http://schemas.openxmlformats.org/officeDocument/2006/relationships/hyperlink" Target="http://www.sports-reference.com/cfb/schools/mississippi/2016.html" TargetMode="External"/><Relationship Id="rId1352" Type="http://schemas.openxmlformats.org/officeDocument/2006/relationships/hyperlink" Target="http://www.sports-reference.com/cfb/schools/louisiana-lafayette/2016.html" TargetMode="External"/><Relationship Id="rId1797" Type="http://schemas.openxmlformats.org/officeDocument/2006/relationships/hyperlink" Target="http://www.sports-reference.com/cfb/schools/ball-state/2016.html" TargetMode="External"/><Relationship Id="rId2182" Type="http://schemas.openxmlformats.org/officeDocument/2006/relationships/hyperlink" Target="http://www.sports-reference.com/cfb/schools/nebraska/2016.html" TargetMode="External"/><Relationship Id="rId89" Type="http://schemas.openxmlformats.org/officeDocument/2006/relationships/hyperlink" Target="http://www.sports-reference.com/cfb/schools/clemson/2016.html" TargetMode="External"/><Relationship Id="rId154" Type="http://schemas.openxmlformats.org/officeDocument/2006/relationships/hyperlink" Target="http://www.sports-reference.com/cfb/schools/purdue/2016.html" TargetMode="External"/><Relationship Id="rId361" Type="http://schemas.openxmlformats.org/officeDocument/2006/relationships/hyperlink" Target="http://www.sports-reference.com/cfb/boxscores/2016-09-10-san-diego-state.html" TargetMode="External"/><Relationship Id="rId599" Type="http://schemas.openxmlformats.org/officeDocument/2006/relationships/hyperlink" Target="http://www.sports-reference.com/cfb/boxscores/2016-09-22-georgia-tech.html" TargetMode="External"/><Relationship Id="rId1005" Type="http://schemas.openxmlformats.org/officeDocument/2006/relationships/hyperlink" Target="http://www.sports-reference.com/cfb/schools/florida-state/2016.html" TargetMode="External"/><Relationship Id="rId1212" Type="http://schemas.openxmlformats.org/officeDocument/2006/relationships/hyperlink" Target="http://www.sports-reference.com/cfb/schools/minnesota/2016.html" TargetMode="External"/><Relationship Id="rId1657" Type="http://schemas.openxmlformats.org/officeDocument/2006/relationships/hyperlink" Target="http://www.sports-reference.com/cfb/schools/auburn/2016.html" TargetMode="External"/><Relationship Id="rId1864" Type="http://schemas.openxmlformats.org/officeDocument/2006/relationships/hyperlink" Target="http://www.sports-reference.com/cfb/schools/louisiana-state/2016.html" TargetMode="External"/><Relationship Id="rId2042" Type="http://schemas.openxmlformats.org/officeDocument/2006/relationships/hyperlink" Target="http://www.sports-reference.com/cfb/schools/virginia/2016.html" TargetMode="External"/><Relationship Id="rId459" Type="http://schemas.openxmlformats.org/officeDocument/2006/relationships/hyperlink" Target="http://www.sports-reference.com/cfb/schools/georgia/2016.html" TargetMode="External"/><Relationship Id="rId666" Type="http://schemas.openxmlformats.org/officeDocument/2006/relationships/hyperlink" Target="http://www.sports-reference.com/cfb/boxscores/2016-09-24-iowa-state.html" TargetMode="External"/><Relationship Id="rId873" Type="http://schemas.openxmlformats.org/officeDocument/2006/relationships/hyperlink" Target="http://www.sports-reference.com/cfb/boxscores/2016-10-01-ball-state.html" TargetMode="External"/><Relationship Id="rId1089" Type="http://schemas.openxmlformats.org/officeDocument/2006/relationships/hyperlink" Target="http://www.sports-reference.com/cfb/schools/kansas/2016.html" TargetMode="External"/><Relationship Id="rId1296" Type="http://schemas.openxmlformats.org/officeDocument/2006/relationships/hyperlink" Target="http://www.sports-reference.com/cfb/schools/california/2016.html" TargetMode="External"/><Relationship Id="rId1517" Type="http://schemas.openxmlformats.org/officeDocument/2006/relationships/hyperlink" Target="http://www.sports-reference.com/cfb/boxscores/2016-10-29-louisiana-tech.html" TargetMode="External"/><Relationship Id="rId1724" Type="http://schemas.openxmlformats.org/officeDocument/2006/relationships/hyperlink" Target="http://www.sports-reference.com/cfb/schools/nevada/2016.html" TargetMode="External"/><Relationship Id="rId2347" Type="http://schemas.openxmlformats.org/officeDocument/2006/relationships/hyperlink" Target="http://www.sports-reference.com/cfb/schools/ohio/2016.html" TargetMode="External"/><Relationship Id="rId16" Type="http://schemas.openxmlformats.org/officeDocument/2006/relationships/hyperlink" Target="http://www.sports-reference.com/cfb/schools/louisville/2016.html" TargetMode="External"/><Relationship Id="rId221" Type="http://schemas.openxmlformats.org/officeDocument/2006/relationships/hyperlink" Target="http://www.sports-reference.com/cfb/boxscores/2016-09-10-alabama.html" TargetMode="External"/><Relationship Id="rId319" Type="http://schemas.openxmlformats.org/officeDocument/2006/relationships/hyperlink" Target="http://www.sports-reference.com/cfb/boxscores/2016-09-10-mississippi-state.html" TargetMode="External"/><Relationship Id="rId526" Type="http://schemas.openxmlformats.org/officeDocument/2006/relationships/hyperlink" Target="http://www.sports-reference.com/cfb/schools/oklahoma/2016.html" TargetMode="External"/><Relationship Id="rId1156" Type="http://schemas.openxmlformats.org/officeDocument/2006/relationships/hyperlink" Target="http://www.sports-reference.com/cfb/schools/kansas/2016.html" TargetMode="External"/><Relationship Id="rId1363" Type="http://schemas.openxmlformats.org/officeDocument/2006/relationships/hyperlink" Target="http://www.sports-reference.com/cfb/boxscores/2016-10-22-michigan.html" TargetMode="External"/><Relationship Id="rId1931" Type="http://schemas.openxmlformats.org/officeDocument/2006/relationships/hyperlink" Target="http://www.sports-reference.com/cfb/schools/clemson/2016.html" TargetMode="External"/><Relationship Id="rId2207" Type="http://schemas.openxmlformats.org/officeDocument/2006/relationships/hyperlink" Target="http://www.sports-reference.com/cfb/boxscores/2016-11-25-washington-state.html" TargetMode="External"/><Relationship Id="rId733" Type="http://schemas.openxmlformats.org/officeDocument/2006/relationships/hyperlink" Target="http://www.sports-reference.com/cfb/schools/arkansas/2016.html" TargetMode="External"/><Relationship Id="rId940" Type="http://schemas.openxmlformats.org/officeDocument/2006/relationships/hyperlink" Target="http://www.sports-reference.com/cfb/schools/oregon/2016.html" TargetMode="External"/><Relationship Id="rId1016" Type="http://schemas.openxmlformats.org/officeDocument/2006/relationships/hyperlink" Target="http://www.sports-reference.com/cfb/schools/idaho/2016.html" TargetMode="External"/><Relationship Id="rId1570" Type="http://schemas.openxmlformats.org/officeDocument/2006/relationships/hyperlink" Target="http://www.sports-reference.com/cfb/schools/south-carolina/2016.html" TargetMode="External"/><Relationship Id="rId1668" Type="http://schemas.openxmlformats.org/officeDocument/2006/relationships/hyperlink" Target="http://www.sports-reference.com/cfb/boxscores/2016-11-05-clemson.html" TargetMode="External"/><Relationship Id="rId1875" Type="http://schemas.openxmlformats.org/officeDocument/2006/relationships/hyperlink" Target="http://www.sports-reference.com/cfb/boxscores/2016-11-12-marshall.html" TargetMode="External"/><Relationship Id="rId2193" Type="http://schemas.openxmlformats.org/officeDocument/2006/relationships/hyperlink" Target="http://www.sports-reference.com/cfb/schools/northern-illinois/2016.html" TargetMode="External"/><Relationship Id="rId165" Type="http://schemas.openxmlformats.org/officeDocument/2006/relationships/hyperlink" Target="http://www.sports-reference.com/cfb/schools/southern-methodist/2016.html" TargetMode="External"/><Relationship Id="rId372" Type="http://schemas.openxmlformats.org/officeDocument/2006/relationships/hyperlink" Target="http://www.sports-reference.com/cfb/boxscores/2016-09-10-southern-mississippi.html" TargetMode="External"/><Relationship Id="rId677" Type="http://schemas.openxmlformats.org/officeDocument/2006/relationships/hyperlink" Target="http://www.sports-reference.com/cfb/boxscores/2016-09-24-memphis.html" TargetMode="External"/><Relationship Id="rId800" Type="http://schemas.openxmlformats.org/officeDocument/2006/relationships/hyperlink" Target="http://www.sports-reference.com/cfb/schools/iowa-state/2016.html" TargetMode="External"/><Relationship Id="rId1223" Type="http://schemas.openxmlformats.org/officeDocument/2006/relationships/hyperlink" Target="http://www.sports-reference.com/cfb/boxscores/2016-10-15-miami-fl.html" TargetMode="External"/><Relationship Id="rId1430" Type="http://schemas.openxmlformats.org/officeDocument/2006/relationships/hyperlink" Target="http://www.sports-reference.com/cfb/schools/fresno-state/2016.html" TargetMode="External"/><Relationship Id="rId1528" Type="http://schemas.openxmlformats.org/officeDocument/2006/relationships/hyperlink" Target="http://www.sports-reference.com/cfb/boxscores/2016-10-29-michigan-state.html" TargetMode="External"/><Relationship Id="rId2053" Type="http://schemas.openxmlformats.org/officeDocument/2006/relationships/hyperlink" Target="http://www.sports-reference.com/cfb/schools/kansas/2016.html" TargetMode="External"/><Relationship Id="rId2260" Type="http://schemas.openxmlformats.org/officeDocument/2006/relationships/hyperlink" Target="http://www.sports-reference.com/cfb/schools/arkansas-state/2016.html" TargetMode="External"/><Relationship Id="rId2358" Type="http://schemas.openxmlformats.org/officeDocument/2006/relationships/hyperlink" Target="http://www.sports-reference.com/cfb/schools/georgia-southern/2016.html" TargetMode="External"/><Relationship Id="rId232" Type="http://schemas.openxmlformats.org/officeDocument/2006/relationships/hyperlink" Target="http://www.sports-reference.com/cfb/boxscores/2016-09-10-texas-christian.html" TargetMode="External"/><Relationship Id="rId884" Type="http://schemas.openxmlformats.org/officeDocument/2006/relationships/hyperlink" Target="http://www.sports-reference.com/cfb/schools/miami-oh/2016.html" TargetMode="External"/><Relationship Id="rId1735" Type="http://schemas.openxmlformats.org/officeDocument/2006/relationships/hyperlink" Target="http://www.sports-reference.com/cfb/schools/old-dominion/2016.html" TargetMode="External"/><Relationship Id="rId1942" Type="http://schemas.openxmlformats.org/officeDocument/2006/relationships/hyperlink" Target="http://www.sports-reference.com/cfb/schools/southern-california/2016.html" TargetMode="External"/><Relationship Id="rId2120" Type="http://schemas.openxmlformats.org/officeDocument/2006/relationships/hyperlink" Target="http://www.sports-reference.com/cfb/boxscores/2016-11-19-southern-methodist.html" TargetMode="External"/><Relationship Id="rId27" Type="http://schemas.openxmlformats.org/officeDocument/2006/relationships/hyperlink" Target="http://www.sports-reference.com/cfb/schools/vanderbilt/2016.html" TargetMode="External"/><Relationship Id="rId537" Type="http://schemas.openxmlformats.org/officeDocument/2006/relationships/hyperlink" Target="http://www.sports-reference.com/cfb/schools/new-mexico/2016.html" TargetMode="External"/><Relationship Id="rId744" Type="http://schemas.openxmlformats.org/officeDocument/2006/relationships/hyperlink" Target="http://www.sports-reference.com/cfb/schools/vanderbilt/2016.html" TargetMode="External"/><Relationship Id="rId951" Type="http://schemas.openxmlformats.org/officeDocument/2006/relationships/hyperlink" Target="http://www.sports-reference.com/cfb/schools/colorado-state/2016.html" TargetMode="External"/><Relationship Id="rId1167" Type="http://schemas.openxmlformats.org/officeDocument/2006/relationships/hyperlink" Target="http://www.sports-reference.com/cfb/schools/colorado/2016.html" TargetMode="External"/><Relationship Id="rId1374" Type="http://schemas.openxmlformats.org/officeDocument/2006/relationships/hyperlink" Target="http://www.sports-reference.com/cfb/schools/memphis/2016.html" TargetMode="External"/><Relationship Id="rId1581" Type="http://schemas.openxmlformats.org/officeDocument/2006/relationships/hyperlink" Target="http://www.sports-reference.com/cfb/boxscores/2016-10-29-temple.html" TargetMode="External"/><Relationship Id="rId1679" Type="http://schemas.openxmlformats.org/officeDocument/2006/relationships/hyperlink" Target="http://www.sports-reference.com/cfb/schools/north-carolina-state/2016.html" TargetMode="External"/><Relationship Id="rId1802" Type="http://schemas.openxmlformats.org/officeDocument/2006/relationships/hyperlink" Target="http://www.sports-reference.com/cfb/schools/bowling-green-state/2016.html" TargetMode="External"/><Relationship Id="rId2218" Type="http://schemas.openxmlformats.org/officeDocument/2006/relationships/hyperlink" Target="http://www.sports-reference.com/cfb/schools/new-mexico-state/2016.html" TargetMode="External"/><Relationship Id="rId80" Type="http://schemas.openxmlformats.org/officeDocument/2006/relationships/hyperlink" Target="http://www.sports-reference.com/cfb/boxscores/2016-09-03-louisiana-lafayette.html" TargetMode="External"/><Relationship Id="rId176" Type="http://schemas.openxmlformats.org/officeDocument/2006/relationships/hyperlink" Target="http://www.sports-reference.com/cfb/schools/texas-state/2016.html" TargetMode="External"/><Relationship Id="rId383" Type="http://schemas.openxmlformats.org/officeDocument/2006/relationships/hyperlink" Target="http://www.sports-reference.com/cfb/schools/texas-am/2016.html" TargetMode="External"/><Relationship Id="rId590" Type="http://schemas.openxmlformats.org/officeDocument/2006/relationships/hyperlink" Target="http://www.sports-reference.com/cfb/schools/miami-oh/2016.html" TargetMode="External"/><Relationship Id="rId604" Type="http://schemas.openxmlformats.org/officeDocument/2006/relationships/hyperlink" Target="http://www.sports-reference.com/cfb/schools/wyoming/2016.html" TargetMode="External"/><Relationship Id="rId811" Type="http://schemas.openxmlformats.org/officeDocument/2006/relationships/hyperlink" Target="http://www.sports-reference.com/cfb/schools/central-florida/2016.html" TargetMode="External"/><Relationship Id="rId1027" Type="http://schemas.openxmlformats.org/officeDocument/2006/relationships/hyperlink" Target="http://www.sports-reference.com/cfb/boxscores/2016-10-08-kentucky.html" TargetMode="External"/><Relationship Id="rId1234" Type="http://schemas.openxmlformats.org/officeDocument/2006/relationships/hyperlink" Target="http://www.sports-reference.com/cfb/schools/kansas-state/2016.html" TargetMode="External"/><Relationship Id="rId1441" Type="http://schemas.openxmlformats.org/officeDocument/2006/relationships/hyperlink" Target="http://www.sports-reference.com/cfb/schools/texas-christian/2016.html" TargetMode="External"/><Relationship Id="rId1886" Type="http://schemas.openxmlformats.org/officeDocument/2006/relationships/hyperlink" Target="http://www.sports-reference.com/cfb/schools/rutgers/2016.html" TargetMode="External"/><Relationship Id="rId2064" Type="http://schemas.openxmlformats.org/officeDocument/2006/relationships/hyperlink" Target="http://www.sports-reference.com/cfb/schools/michigan/2016.html" TargetMode="External"/><Relationship Id="rId2271" Type="http://schemas.openxmlformats.org/officeDocument/2006/relationships/hyperlink" Target="http://www.sports-reference.com/cfb/schools/mississippi-state/2016.html" TargetMode="External"/><Relationship Id="rId243" Type="http://schemas.openxmlformats.org/officeDocument/2006/relationships/hyperlink" Target="http://www.sports-reference.com/cfb/schools/southern-methodist/2016.html" TargetMode="External"/><Relationship Id="rId450" Type="http://schemas.openxmlformats.org/officeDocument/2006/relationships/hyperlink" Target="http://www.sports-reference.com/cfb/schools/connecticut/2016.html" TargetMode="External"/><Relationship Id="rId688" Type="http://schemas.openxmlformats.org/officeDocument/2006/relationships/hyperlink" Target="http://www.sports-reference.com/cfb/schools/colorado-state/2016.html" TargetMode="External"/><Relationship Id="rId895" Type="http://schemas.openxmlformats.org/officeDocument/2006/relationships/hyperlink" Target="http://www.sports-reference.com/cfb/schools/old-dominion/2016.html" TargetMode="External"/><Relationship Id="rId909" Type="http://schemas.openxmlformats.org/officeDocument/2006/relationships/hyperlink" Target="http://www.sports-reference.com/cfb/boxscores/2016-10-01-southern-california.html" TargetMode="External"/><Relationship Id="rId1080" Type="http://schemas.openxmlformats.org/officeDocument/2006/relationships/hyperlink" Target="http://www.sports-reference.com/cfb/schools/east-carolina/2016.html" TargetMode="External"/><Relationship Id="rId1301" Type="http://schemas.openxmlformats.org/officeDocument/2006/relationships/hyperlink" Target="http://www.sports-reference.com/cfb/boxscores/2016-10-21-temple.html" TargetMode="External"/><Relationship Id="rId1539" Type="http://schemas.openxmlformats.org/officeDocument/2006/relationships/hyperlink" Target="http://www.sports-reference.com/cfb/boxscores/2016-10-29-hawaii.html" TargetMode="External"/><Relationship Id="rId1746" Type="http://schemas.openxmlformats.org/officeDocument/2006/relationships/hyperlink" Target="http://www.sports-reference.com/cfb/boxscores/2016-11-05-southern-california.html" TargetMode="External"/><Relationship Id="rId1953" Type="http://schemas.openxmlformats.org/officeDocument/2006/relationships/hyperlink" Target="http://www.sports-reference.com/cfb/boxscores/2016-11-12-troy.html" TargetMode="External"/><Relationship Id="rId2131" Type="http://schemas.openxmlformats.org/officeDocument/2006/relationships/hyperlink" Target="http://www.sports-reference.com/cfb/schools/tulane/2016.html" TargetMode="External"/><Relationship Id="rId2369" Type="http://schemas.openxmlformats.org/officeDocument/2006/relationships/hyperlink" Target="http://www.sports-reference.com/cfb/boxscores/2016-12-03-oklahoma.html" TargetMode="External"/><Relationship Id="rId38" Type="http://schemas.openxmlformats.org/officeDocument/2006/relationships/hyperlink" Target="http://www.sports-reference.com/cfb/boxscores/2016-09-01-western-kentucky.html" TargetMode="External"/><Relationship Id="rId103" Type="http://schemas.openxmlformats.org/officeDocument/2006/relationships/hyperlink" Target="http://www.sports-reference.com/cfb/schools/georgia/2016.html" TargetMode="External"/><Relationship Id="rId310" Type="http://schemas.openxmlformats.org/officeDocument/2006/relationships/hyperlink" Target="http://www.sports-reference.com/cfb/schools/miami-fl/2016.html" TargetMode="External"/><Relationship Id="rId548" Type="http://schemas.openxmlformats.org/officeDocument/2006/relationships/hyperlink" Target="http://www.sports-reference.com/cfb/schools/southern-methodist/2016.html" TargetMode="External"/><Relationship Id="rId755" Type="http://schemas.openxmlformats.org/officeDocument/2006/relationships/hyperlink" Target="http://www.sports-reference.com/cfb/boxscores/2016-09-24-arizona.html" TargetMode="External"/><Relationship Id="rId962" Type="http://schemas.openxmlformats.org/officeDocument/2006/relationships/hyperlink" Target="http://www.sports-reference.com/cfb/schools/clemson/2016.html" TargetMode="External"/><Relationship Id="rId1178" Type="http://schemas.openxmlformats.org/officeDocument/2006/relationships/hyperlink" Target="http://www.sports-reference.com/cfb/boxscores/2016-10-15-florida-state.html" TargetMode="External"/><Relationship Id="rId1385" Type="http://schemas.openxmlformats.org/officeDocument/2006/relationships/hyperlink" Target="http://www.sports-reference.com/cfb/schools/north-texas/2016.html" TargetMode="External"/><Relationship Id="rId1592" Type="http://schemas.openxmlformats.org/officeDocument/2006/relationships/hyperlink" Target="http://www.sports-reference.com/cfb/schools/texas-christian/2016.html" TargetMode="External"/><Relationship Id="rId1606" Type="http://schemas.openxmlformats.org/officeDocument/2006/relationships/hyperlink" Target="http://www.sports-reference.com/cfb/schools/western-kentucky/2016.html" TargetMode="External"/><Relationship Id="rId1813" Type="http://schemas.openxmlformats.org/officeDocument/2006/relationships/hyperlink" Target="http://www.sports-reference.com/cfb/boxscores/2016-11-10-arizona-state.html" TargetMode="External"/><Relationship Id="rId2229" Type="http://schemas.openxmlformats.org/officeDocument/2006/relationships/hyperlink" Target="http://www.sports-reference.com/cfb/schools/clemson/2016.html" TargetMode="External"/><Relationship Id="rId91" Type="http://schemas.openxmlformats.org/officeDocument/2006/relationships/hyperlink" Target="http://www.sports-reference.com/cfb/boxscores/2016-09-03-duke.html" TargetMode="External"/><Relationship Id="rId187" Type="http://schemas.openxmlformats.org/officeDocument/2006/relationships/hyperlink" Target="http://www.sports-reference.com/cfb/boxscores/2016-09-03-tulsa.html" TargetMode="External"/><Relationship Id="rId394" Type="http://schemas.openxmlformats.org/officeDocument/2006/relationships/hyperlink" Target="http://www.sports-reference.com/cfb/boxscores/2016-09-10-vanderbilt.html" TargetMode="External"/><Relationship Id="rId408" Type="http://schemas.openxmlformats.org/officeDocument/2006/relationships/hyperlink" Target="http://www.sports-reference.com/cfb/schools/wisconsin/2016.html" TargetMode="External"/><Relationship Id="rId615" Type="http://schemas.openxmlformats.org/officeDocument/2006/relationships/hyperlink" Target="http://www.sports-reference.com/cfb/schools/alabama/2016.html" TargetMode="External"/><Relationship Id="rId822" Type="http://schemas.openxmlformats.org/officeDocument/2006/relationships/hyperlink" Target="http://www.sports-reference.com/cfb/boxscores/2016-10-01-vanderbilt.html" TargetMode="External"/><Relationship Id="rId1038" Type="http://schemas.openxmlformats.org/officeDocument/2006/relationships/hyperlink" Target="http://www.sports-reference.com/cfb/schools/rutgers/2016.html" TargetMode="External"/><Relationship Id="rId1245" Type="http://schemas.openxmlformats.org/officeDocument/2006/relationships/hyperlink" Target="http://www.sports-reference.com/cfb/schools/southern-california/2016.html" TargetMode="External"/><Relationship Id="rId1452" Type="http://schemas.openxmlformats.org/officeDocument/2006/relationships/hyperlink" Target="http://www.sports-reference.com/cfb/schools/wyoming/2016.html" TargetMode="External"/><Relationship Id="rId1897" Type="http://schemas.openxmlformats.org/officeDocument/2006/relationships/hyperlink" Target="http://www.sports-reference.com/cfb/schools/nebraska/2016.html" TargetMode="External"/><Relationship Id="rId2075" Type="http://schemas.openxmlformats.org/officeDocument/2006/relationships/hyperlink" Target="http://www.sports-reference.com/cfb/boxscores/2016-11-19-nebraska.html" TargetMode="External"/><Relationship Id="rId2282" Type="http://schemas.openxmlformats.org/officeDocument/2006/relationships/hyperlink" Target="http://www.sports-reference.com/cfb/boxscores/2016-11-26-northwestern.html" TargetMode="External"/><Relationship Id="rId254" Type="http://schemas.openxmlformats.org/officeDocument/2006/relationships/hyperlink" Target="http://www.sports-reference.com/cfb/schools/oklahoma-state/2016.html" TargetMode="External"/><Relationship Id="rId699" Type="http://schemas.openxmlformats.org/officeDocument/2006/relationships/hyperlink" Target="http://www.sports-reference.com/cfb/schools/northwestern/2016.html" TargetMode="External"/><Relationship Id="rId1091" Type="http://schemas.openxmlformats.org/officeDocument/2006/relationships/hyperlink" Target="http://www.sports-reference.com/cfb/schools/texas-san-antonio/2016.html" TargetMode="External"/><Relationship Id="rId1105" Type="http://schemas.openxmlformats.org/officeDocument/2006/relationships/hyperlink" Target="http://www.sports-reference.com/cfb/boxscores/2016-10-08-oregon.html" TargetMode="External"/><Relationship Id="rId1312" Type="http://schemas.openxmlformats.org/officeDocument/2006/relationships/hyperlink" Target="http://www.sports-reference.com/cfb/schools/idaho/2016.html" TargetMode="External"/><Relationship Id="rId1757" Type="http://schemas.openxmlformats.org/officeDocument/2006/relationships/hyperlink" Target="http://www.sports-reference.com/cfb/boxscores/2016-11-05-baylor.html" TargetMode="External"/><Relationship Id="rId1964" Type="http://schemas.openxmlformats.org/officeDocument/2006/relationships/hyperlink" Target="http://www.sports-reference.com/cfb/schools/texas/2016.html" TargetMode="External"/><Relationship Id="rId49" Type="http://schemas.openxmlformats.org/officeDocument/2006/relationships/hyperlink" Target="http://www.sports-reference.com/cfb/boxscores/2016-09-02-baylor.html" TargetMode="External"/><Relationship Id="rId114" Type="http://schemas.openxmlformats.org/officeDocument/2006/relationships/hyperlink" Target="http://www.sports-reference.com/cfb/schools/illinois/2016.html" TargetMode="External"/><Relationship Id="rId461" Type="http://schemas.openxmlformats.org/officeDocument/2006/relationships/hyperlink" Target="http://www.sports-reference.com/cfb/boxscores/2016-09-17-georgia-southern.html" TargetMode="External"/><Relationship Id="rId559" Type="http://schemas.openxmlformats.org/officeDocument/2006/relationships/hyperlink" Target="http://www.sports-reference.com/cfb/schools/texas-christian/2016.html" TargetMode="External"/><Relationship Id="rId766" Type="http://schemas.openxmlformats.org/officeDocument/2006/relationships/hyperlink" Target="http://www.sports-reference.com/cfb/boxscores/2016-09-24-michigan-state.html" TargetMode="External"/><Relationship Id="rId1189" Type="http://schemas.openxmlformats.org/officeDocument/2006/relationships/hyperlink" Target="http://www.sports-reference.com/cfb/schools/new-mexico-state/2016.html" TargetMode="External"/><Relationship Id="rId1396" Type="http://schemas.openxmlformats.org/officeDocument/2006/relationships/hyperlink" Target="http://www.sports-reference.com/cfb/boxscores/2016-10-22-texas-tech.html" TargetMode="External"/><Relationship Id="rId1617" Type="http://schemas.openxmlformats.org/officeDocument/2006/relationships/hyperlink" Target="http://www.sports-reference.com/cfb/boxscores/2016-11-01-ball-state.html" TargetMode="External"/><Relationship Id="rId1824" Type="http://schemas.openxmlformats.org/officeDocument/2006/relationships/hyperlink" Target="http://www.sports-reference.com/cfb/schools/mississippi-state/2016.html" TargetMode="External"/><Relationship Id="rId2142" Type="http://schemas.openxmlformats.org/officeDocument/2006/relationships/hyperlink" Target="http://www.sports-reference.com/cfb/schools/vanderbilt/2016.html" TargetMode="External"/><Relationship Id="rId198" Type="http://schemas.openxmlformats.org/officeDocument/2006/relationships/hyperlink" Target="http://www.sports-reference.com/cfb/boxscores/2016-09-03-northwestern.html" TargetMode="External"/><Relationship Id="rId321" Type="http://schemas.openxmlformats.org/officeDocument/2006/relationships/hyperlink" Target="http://www.sports-reference.com/cfb/schools/south-carolina/2016.html" TargetMode="External"/><Relationship Id="rId419" Type="http://schemas.openxmlformats.org/officeDocument/2006/relationships/hyperlink" Target="http://www.sports-reference.com/cfb/boxscores/2016-09-16-utah-state.html" TargetMode="External"/><Relationship Id="rId626" Type="http://schemas.openxmlformats.org/officeDocument/2006/relationships/hyperlink" Target="http://www.sports-reference.com/cfb/boxscores/2016-09-24-florida-atlantic.html" TargetMode="External"/><Relationship Id="rId973" Type="http://schemas.openxmlformats.org/officeDocument/2006/relationships/hyperlink" Target="http://www.sports-reference.com/cfb/schools/akron/2016.html" TargetMode="External"/><Relationship Id="rId1049" Type="http://schemas.openxmlformats.org/officeDocument/2006/relationships/hyperlink" Target="http://www.sports-reference.com/cfb/schools/north-texas/2016.html" TargetMode="External"/><Relationship Id="rId1256" Type="http://schemas.openxmlformats.org/officeDocument/2006/relationships/hyperlink" Target="http://www.sports-reference.com/cfb/boxscores/2016-10-15-texas.html" TargetMode="External"/><Relationship Id="rId2002" Type="http://schemas.openxmlformats.org/officeDocument/2006/relationships/hyperlink" Target="http://www.sports-reference.com/cfb/schools/louisiana-monroe/2016.html" TargetMode="External"/><Relationship Id="rId2086" Type="http://schemas.openxmlformats.org/officeDocument/2006/relationships/hyperlink" Target="http://www.sports-reference.com/cfb/boxscores/2016-11-19-north-texas.html" TargetMode="External"/><Relationship Id="rId2307" Type="http://schemas.openxmlformats.org/officeDocument/2006/relationships/hyperlink" Target="http://www.sports-reference.com/cfb/schools/southern-california/2016.html" TargetMode="External"/><Relationship Id="rId833" Type="http://schemas.openxmlformats.org/officeDocument/2006/relationships/hyperlink" Target="http://www.sports-reference.com/cfb/schools/michigan-state/2016.html" TargetMode="External"/><Relationship Id="rId1116" Type="http://schemas.openxmlformats.org/officeDocument/2006/relationships/hyperlink" Target="http://www.sports-reference.com/cfb/schools/air-force/2016.html" TargetMode="External"/><Relationship Id="rId1463" Type="http://schemas.openxmlformats.org/officeDocument/2006/relationships/hyperlink" Target="http://www.sports-reference.com/cfb/boxscores/2016-10-27-southern-california.html" TargetMode="External"/><Relationship Id="rId1670" Type="http://schemas.openxmlformats.org/officeDocument/2006/relationships/hyperlink" Target="http://www.sports-reference.com/cfb/schools/syracuse/2016.html" TargetMode="External"/><Relationship Id="rId1768" Type="http://schemas.openxmlformats.org/officeDocument/2006/relationships/hyperlink" Target="http://www.sports-reference.com/cfb/boxscores/2016-11-05-tulsa.html" TargetMode="External"/><Relationship Id="rId2293" Type="http://schemas.openxmlformats.org/officeDocument/2006/relationships/hyperlink" Target="http://www.sports-reference.com/cfb/schools/oregon/2016.html" TargetMode="External"/><Relationship Id="rId265" Type="http://schemas.openxmlformats.org/officeDocument/2006/relationships/hyperlink" Target="http://www.sports-reference.com/cfb/boxscores/2016-09-10-colorado-state.html" TargetMode="External"/><Relationship Id="rId472" Type="http://schemas.openxmlformats.org/officeDocument/2006/relationships/hyperlink" Target="http://www.sports-reference.com/cfb/boxscores/2016-09-17-kentucky.html" TargetMode="External"/><Relationship Id="rId900" Type="http://schemas.openxmlformats.org/officeDocument/2006/relationships/hyperlink" Target="http://www.sports-reference.com/cfb/boxscores/2016-10-01-pittsburgh.html" TargetMode="External"/><Relationship Id="rId1323" Type="http://schemas.openxmlformats.org/officeDocument/2006/relationships/hyperlink" Target="http://www.sports-reference.com/cfb/schools/cincinnati/2016.html" TargetMode="External"/><Relationship Id="rId1530" Type="http://schemas.openxmlformats.org/officeDocument/2006/relationships/hyperlink" Target="http://www.sports-reference.com/cfb/schools/michigan-state/2016.html" TargetMode="External"/><Relationship Id="rId1628" Type="http://schemas.openxmlformats.org/officeDocument/2006/relationships/hyperlink" Target="http://www.sports-reference.com/cfb/schools/ucla/2016.html" TargetMode="External"/><Relationship Id="rId1975" Type="http://schemas.openxmlformats.org/officeDocument/2006/relationships/hyperlink" Target="http://www.sports-reference.com/cfb/schools/central-michigan/2016.html" TargetMode="External"/><Relationship Id="rId2153" Type="http://schemas.openxmlformats.org/officeDocument/2006/relationships/hyperlink" Target="http://www.sports-reference.com/cfb/boxscores/2016-11-19-purdue.html" TargetMode="External"/><Relationship Id="rId2360" Type="http://schemas.openxmlformats.org/officeDocument/2006/relationships/hyperlink" Target="http://www.sports-reference.com/cfb/boxscores/2016-12-03-idaho.html" TargetMode="External"/><Relationship Id="rId125" Type="http://schemas.openxmlformats.org/officeDocument/2006/relationships/hyperlink" Target="http://www.sports-reference.com/cfb/schools/memphis/2016.html" TargetMode="External"/><Relationship Id="rId332" Type="http://schemas.openxmlformats.org/officeDocument/2006/relationships/hyperlink" Target="http://www.sports-reference.com/cfb/schools/new-mexico-state/2016.html" TargetMode="External"/><Relationship Id="rId777" Type="http://schemas.openxmlformats.org/officeDocument/2006/relationships/hyperlink" Target="http://www.sports-reference.com/cfb/schools/toledo/2016.html" TargetMode="External"/><Relationship Id="rId984" Type="http://schemas.openxmlformats.org/officeDocument/2006/relationships/hyperlink" Target="http://www.sports-reference.com/cfb/boxscores/2016-10-08-michigan-state.html" TargetMode="External"/><Relationship Id="rId1835" Type="http://schemas.openxmlformats.org/officeDocument/2006/relationships/hyperlink" Target="http://www.sports-reference.com/cfb/schools/cincinnati/2016.html" TargetMode="External"/><Relationship Id="rId2013" Type="http://schemas.openxmlformats.org/officeDocument/2006/relationships/hyperlink" Target="http://www.sports-reference.com/cfb/boxscores/2016-11-19-brigham-young.html" TargetMode="External"/><Relationship Id="rId2220" Type="http://schemas.openxmlformats.org/officeDocument/2006/relationships/hyperlink" Target="http://www.sports-reference.com/cfb/schools/boston-college/2016.html" TargetMode="External"/><Relationship Id="rId637" Type="http://schemas.openxmlformats.org/officeDocument/2006/relationships/hyperlink" Target="http://www.sports-reference.com/cfb/boxscores/2016-09-24-buffalo.html" TargetMode="External"/><Relationship Id="rId844" Type="http://schemas.openxmlformats.org/officeDocument/2006/relationships/hyperlink" Target="http://www.sports-reference.com/cfb/schools/miami-fl/2016.html" TargetMode="External"/><Relationship Id="rId1267" Type="http://schemas.openxmlformats.org/officeDocument/2006/relationships/hyperlink" Target="http://www.sports-reference.com/cfb/schools/georgia-state/2016.html" TargetMode="External"/><Relationship Id="rId1474" Type="http://schemas.openxmlformats.org/officeDocument/2006/relationships/hyperlink" Target="http://www.sports-reference.com/cfb/schools/utah-state/2016.html" TargetMode="External"/><Relationship Id="rId1681" Type="http://schemas.openxmlformats.org/officeDocument/2006/relationships/hyperlink" Target="http://www.sports-reference.com/cfb/schools/georgia/2016.html" TargetMode="External"/><Relationship Id="rId1902" Type="http://schemas.openxmlformats.org/officeDocument/2006/relationships/hyperlink" Target="http://www.sports-reference.com/cfb/boxscores/2016-11-12-utah-state.html" TargetMode="External"/><Relationship Id="rId2097" Type="http://schemas.openxmlformats.org/officeDocument/2006/relationships/hyperlink" Target="http://www.sports-reference.com/cfb/schools/texas-christian/2016.html" TargetMode="External"/><Relationship Id="rId2318" Type="http://schemas.openxmlformats.org/officeDocument/2006/relationships/hyperlink" Target="http://www.sports-reference.com/cfb/boxscores/2016-11-26-texas-san-antonio.html" TargetMode="External"/><Relationship Id="rId276" Type="http://schemas.openxmlformats.org/officeDocument/2006/relationships/hyperlink" Target="http://www.sports-reference.com/cfb/boxscores/2016-09-10-florida-state.html" TargetMode="External"/><Relationship Id="rId483" Type="http://schemas.openxmlformats.org/officeDocument/2006/relationships/hyperlink" Target="http://www.sports-reference.com/cfb/schools/florida-state/2016.html" TargetMode="External"/><Relationship Id="rId690" Type="http://schemas.openxmlformats.org/officeDocument/2006/relationships/hyperlink" Target="http://www.sports-reference.com/cfb/schools/mississippi/2016.html" TargetMode="External"/><Relationship Id="rId704" Type="http://schemas.openxmlformats.org/officeDocument/2006/relationships/hyperlink" Target="http://www.sports-reference.com/cfb/schools/north-texas/2016.html" TargetMode="External"/><Relationship Id="rId911" Type="http://schemas.openxmlformats.org/officeDocument/2006/relationships/hyperlink" Target="http://www.sports-reference.com/cfb/schools/arizona-state/2016.html" TargetMode="External"/><Relationship Id="rId1127" Type="http://schemas.openxmlformats.org/officeDocument/2006/relationships/hyperlink" Target="http://www.sports-reference.com/cfb/schools/east-carolina/2016.html" TargetMode="External"/><Relationship Id="rId1334" Type="http://schemas.openxmlformats.org/officeDocument/2006/relationships/hyperlink" Target="http://www.sports-reference.com/cfb/boxscores/2016-10-22-georgia-state.html" TargetMode="External"/><Relationship Id="rId1541" Type="http://schemas.openxmlformats.org/officeDocument/2006/relationships/hyperlink" Target="http://www.sports-reference.com/cfb/schools/hawaii/2016.html" TargetMode="External"/><Relationship Id="rId1779" Type="http://schemas.openxmlformats.org/officeDocument/2006/relationships/hyperlink" Target="http://www.sports-reference.com/cfb/schools/california/2016.html" TargetMode="External"/><Relationship Id="rId1986" Type="http://schemas.openxmlformats.org/officeDocument/2006/relationships/hyperlink" Target="http://www.sports-reference.com/cfb/boxscores/2016-11-17-houston.html" TargetMode="External"/><Relationship Id="rId2164" Type="http://schemas.openxmlformats.org/officeDocument/2006/relationships/hyperlink" Target="http://www.sports-reference.com/cfb/schools/ball-state/2016.html" TargetMode="External"/><Relationship Id="rId2371" Type="http://schemas.openxmlformats.org/officeDocument/2006/relationships/hyperlink" Target="http://www.sports-reference.com/cfb/schools/oklahoma-state/2016.html" TargetMode="External"/><Relationship Id="rId40" Type="http://schemas.openxmlformats.org/officeDocument/2006/relationships/hyperlink" Target="http://www.sports-reference.com/cfb/schools/rice/2016.html" TargetMode="External"/><Relationship Id="rId136" Type="http://schemas.openxmlformats.org/officeDocument/2006/relationships/hyperlink" Target="http://www.sports-reference.com/cfb/schools/nebraska/2016.html" TargetMode="External"/><Relationship Id="rId343" Type="http://schemas.openxmlformats.org/officeDocument/2006/relationships/hyperlink" Target="http://www.sports-reference.com/cfb/schools/nevada/2016.html" TargetMode="External"/><Relationship Id="rId550" Type="http://schemas.openxmlformats.org/officeDocument/2006/relationships/hyperlink" Target="http://www.sports-reference.com/cfb/schools/stanford/2016.html" TargetMode="External"/><Relationship Id="rId788" Type="http://schemas.openxmlformats.org/officeDocument/2006/relationships/hyperlink" Target="http://www.sports-reference.com/cfb/schools/alabama/2016.html" TargetMode="External"/><Relationship Id="rId995" Type="http://schemas.openxmlformats.org/officeDocument/2006/relationships/hyperlink" Target="http://www.sports-reference.com/cfb/boxscores/2016-10-08-connecticut.html" TargetMode="External"/><Relationship Id="rId1180" Type="http://schemas.openxmlformats.org/officeDocument/2006/relationships/hyperlink" Target="http://www.sports-reference.com/cfb/schools/wake-forest/2016.html" TargetMode="External"/><Relationship Id="rId1401" Type="http://schemas.openxmlformats.org/officeDocument/2006/relationships/hyperlink" Target="http://www.sports-reference.com/cfb/schools/kansas/2016.html" TargetMode="External"/><Relationship Id="rId1639" Type="http://schemas.openxmlformats.org/officeDocument/2006/relationships/hyperlink" Target="http://www.sports-reference.com/cfb/schools/miami-oh/2016.html" TargetMode="External"/><Relationship Id="rId1846" Type="http://schemas.openxmlformats.org/officeDocument/2006/relationships/hyperlink" Target="http://www.sports-reference.com/cfb/schools/georgia/2016.html" TargetMode="External"/><Relationship Id="rId2024" Type="http://schemas.openxmlformats.org/officeDocument/2006/relationships/hyperlink" Target="http://www.sports-reference.com/cfb/schools/new-mexico/2016.html" TargetMode="External"/><Relationship Id="rId2231" Type="http://schemas.openxmlformats.org/officeDocument/2006/relationships/hyperlink" Target="http://www.sports-reference.com/cfb/boxscores/2016-11-26-colorado.html" TargetMode="External"/><Relationship Id="rId203" Type="http://schemas.openxmlformats.org/officeDocument/2006/relationships/hyperlink" Target="http://www.sports-reference.com/cfb/schools/louisiana-state/2016.html" TargetMode="External"/><Relationship Id="rId648" Type="http://schemas.openxmlformats.org/officeDocument/2006/relationships/hyperlink" Target="http://www.sports-reference.com/cfb/boxscores/2016-09-24-oregon.html" TargetMode="External"/><Relationship Id="rId855" Type="http://schemas.openxmlformats.org/officeDocument/2006/relationships/hyperlink" Target="http://www.sports-reference.com/cfb/boxscores/2016-10-01-nebraska.html" TargetMode="External"/><Relationship Id="rId1040" Type="http://schemas.openxmlformats.org/officeDocument/2006/relationships/hyperlink" Target="http://www.sports-reference.com/cfb/schools/navy/2016.html" TargetMode="External"/><Relationship Id="rId1278" Type="http://schemas.openxmlformats.org/officeDocument/2006/relationships/hyperlink" Target="http://www.sports-reference.com/cfb/schools/west-virginia/2016.html" TargetMode="External"/><Relationship Id="rId1485" Type="http://schemas.openxmlformats.org/officeDocument/2006/relationships/hyperlink" Target="http://www.sports-reference.com/cfb/schools/auburn/2016.html" TargetMode="External"/><Relationship Id="rId1692" Type="http://schemas.openxmlformats.org/officeDocument/2006/relationships/hyperlink" Target="http://www.sports-reference.com/cfb/boxscores/2016-11-05-north-texas.html" TargetMode="External"/><Relationship Id="rId1706" Type="http://schemas.openxmlformats.org/officeDocument/2006/relationships/hyperlink" Target="http://www.sports-reference.com/cfb/schools/pittsburgh/2016.html" TargetMode="External"/><Relationship Id="rId1913" Type="http://schemas.openxmlformats.org/officeDocument/2006/relationships/hyperlink" Target="http://www.sports-reference.com/cfb/schools/army/2016.html" TargetMode="External"/><Relationship Id="rId2329" Type="http://schemas.openxmlformats.org/officeDocument/2006/relationships/hyperlink" Target="http://www.sports-reference.com/cfb/schools/tennessee/2016.html" TargetMode="External"/><Relationship Id="rId287" Type="http://schemas.openxmlformats.org/officeDocument/2006/relationships/hyperlink" Target="http://www.sports-reference.com/cfb/boxscores/2016-09-10-hawaii.html" TargetMode="External"/><Relationship Id="rId410" Type="http://schemas.openxmlformats.org/officeDocument/2006/relationships/hyperlink" Target="http://www.sports-reference.com/cfb/boxscores/2016-09-15-cincinnati.html" TargetMode="External"/><Relationship Id="rId494" Type="http://schemas.openxmlformats.org/officeDocument/2006/relationships/hyperlink" Target="http://www.sports-reference.com/cfb/schools/miami-fl/2016.html" TargetMode="External"/><Relationship Id="rId508" Type="http://schemas.openxmlformats.org/officeDocument/2006/relationships/hyperlink" Target="http://www.sports-reference.com/cfb/boxscores/2016-09-17-nebraska.html" TargetMode="External"/><Relationship Id="rId715" Type="http://schemas.openxmlformats.org/officeDocument/2006/relationships/hyperlink" Target="http://www.sports-reference.com/cfb/schools/south-alabama/2016.html" TargetMode="External"/><Relationship Id="rId922" Type="http://schemas.openxmlformats.org/officeDocument/2006/relationships/hyperlink" Target="http://www.sports-reference.com/cfb/schools/texas-am/2016.html" TargetMode="External"/><Relationship Id="rId1138" Type="http://schemas.openxmlformats.org/officeDocument/2006/relationships/hyperlink" Target="http://www.sports-reference.com/cfb/schools/san-diego-state/2016.html" TargetMode="External"/><Relationship Id="rId1345" Type="http://schemas.openxmlformats.org/officeDocument/2006/relationships/hyperlink" Target="http://www.sports-reference.com/cfb/boxscores/2016-10-22-louisiana-state.html" TargetMode="External"/><Relationship Id="rId1552" Type="http://schemas.openxmlformats.org/officeDocument/2006/relationships/hyperlink" Target="http://www.sports-reference.com/cfb/schools/oklahoma-state/2016.html" TargetMode="External"/><Relationship Id="rId1997" Type="http://schemas.openxmlformats.org/officeDocument/2006/relationships/hyperlink" Target="http://www.sports-reference.com/cfb/schools/san-jose-state/2016.html" TargetMode="External"/><Relationship Id="rId2175" Type="http://schemas.openxmlformats.org/officeDocument/2006/relationships/hyperlink" Target="http://www.sports-reference.com/cfb/schools/arizona/2016.html" TargetMode="External"/><Relationship Id="rId2382" Type="http://schemas.openxmlformats.org/officeDocument/2006/relationships/hyperlink" Target="http://www.sports-reference.com/cfb/schools/temple/2016.html" TargetMode="External"/><Relationship Id="rId147" Type="http://schemas.openxmlformats.org/officeDocument/2006/relationships/hyperlink" Target="http://www.sports-reference.com/cfb/schools/oregon/2016.html" TargetMode="External"/><Relationship Id="rId354" Type="http://schemas.openxmlformats.org/officeDocument/2006/relationships/hyperlink" Target="http://www.sports-reference.com/cfb/schools/oregon/2016.html" TargetMode="External"/><Relationship Id="rId799" Type="http://schemas.openxmlformats.org/officeDocument/2006/relationships/hyperlink" Target="http://www.sports-reference.com/cfb/schools/baylor/2016.html" TargetMode="External"/><Relationship Id="rId1191" Type="http://schemas.openxmlformats.org/officeDocument/2006/relationships/hyperlink" Target="http://www.sports-reference.com/cfb/schools/illinois/2016.html" TargetMode="External"/><Relationship Id="rId1205" Type="http://schemas.openxmlformats.org/officeDocument/2006/relationships/hyperlink" Target="http://www.sports-reference.com/cfb/boxscores/2016-10-15-marshall.html" TargetMode="External"/><Relationship Id="rId1857" Type="http://schemas.openxmlformats.org/officeDocument/2006/relationships/hyperlink" Target="http://www.sports-reference.com/cfb/boxscores/2016-11-12-iowa.html" TargetMode="External"/><Relationship Id="rId2035" Type="http://schemas.openxmlformats.org/officeDocument/2006/relationships/hyperlink" Target="http://www.sports-reference.com/cfb/schools/georgia/2016.html" TargetMode="External"/><Relationship Id="rId51" Type="http://schemas.openxmlformats.org/officeDocument/2006/relationships/hyperlink" Target="http://www.sports-reference.com/cfb/boxscores/2016-09-02-colorado.html" TargetMode="External"/><Relationship Id="rId561" Type="http://schemas.openxmlformats.org/officeDocument/2006/relationships/hyperlink" Target="http://www.sports-reference.com/cfb/boxscores/2016-09-17-texas-tech.html" TargetMode="External"/><Relationship Id="rId659" Type="http://schemas.openxmlformats.org/officeDocument/2006/relationships/hyperlink" Target="http://www.sports-reference.com/cfb/schools/texas-state/2016.html" TargetMode="External"/><Relationship Id="rId866" Type="http://schemas.openxmlformats.org/officeDocument/2006/relationships/hyperlink" Target="http://www.sports-reference.com/cfb/schools/louisiana-lafayette/2016.html" TargetMode="External"/><Relationship Id="rId1289" Type="http://schemas.openxmlformats.org/officeDocument/2006/relationships/hyperlink" Target="http://www.sports-reference.com/cfb/boxscores/2016-10-20-south-alabama.html" TargetMode="External"/><Relationship Id="rId1412" Type="http://schemas.openxmlformats.org/officeDocument/2006/relationships/hyperlink" Target="http://www.sports-reference.com/cfb/schools/houston/2016.html" TargetMode="External"/><Relationship Id="rId1496" Type="http://schemas.openxmlformats.org/officeDocument/2006/relationships/hyperlink" Target="http://www.sports-reference.com/cfb/boxscores/2016-10-29-georgia.html" TargetMode="External"/><Relationship Id="rId1717" Type="http://schemas.openxmlformats.org/officeDocument/2006/relationships/hyperlink" Target="http://www.sports-reference.com/cfb/schools/mississippi-state/2016.html" TargetMode="External"/><Relationship Id="rId1924" Type="http://schemas.openxmlformats.org/officeDocument/2006/relationships/hyperlink" Target="http://www.sports-reference.com/cfb/schools/old-dominion/2016.html" TargetMode="External"/><Relationship Id="rId2242" Type="http://schemas.openxmlformats.org/officeDocument/2006/relationships/hyperlink" Target="http://www.sports-reference.com/cfb/schools/georgia/2016.html" TargetMode="External"/><Relationship Id="rId214" Type="http://schemas.openxmlformats.org/officeDocument/2006/relationships/hyperlink" Target="http://www.sports-reference.com/cfb/schools/mississippi/2016.html" TargetMode="External"/><Relationship Id="rId298" Type="http://schemas.openxmlformats.org/officeDocument/2006/relationships/hyperlink" Target="http://www.sports-reference.com/cfb/schools/iowa-state/2016.html" TargetMode="External"/><Relationship Id="rId421" Type="http://schemas.openxmlformats.org/officeDocument/2006/relationships/hyperlink" Target="http://www.sports-reference.com/cfb/schools/arkansas-state/2016.html" TargetMode="External"/><Relationship Id="rId519" Type="http://schemas.openxmlformats.org/officeDocument/2006/relationships/hyperlink" Target="http://www.sports-reference.com/cfb/boxscores/2016-09-17-iowa.html" TargetMode="External"/><Relationship Id="rId1051" Type="http://schemas.openxmlformats.org/officeDocument/2006/relationships/hyperlink" Target="http://www.sports-reference.com/cfb/boxscores/2016-10-08-ohio.html" TargetMode="External"/><Relationship Id="rId1149" Type="http://schemas.openxmlformats.org/officeDocument/2006/relationships/hyperlink" Target="http://www.sports-reference.com/cfb/boxscores/2016-10-15-army.html" TargetMode="External"/><Relationship Id="rId1356" Type="http://schemas.openxmlformats.org/officeDocument/2006/relationships/hyperlink" Target="http://www.sports-reference.com/cfb/schools/north-carolina-state/2016.html" TargetMode="External"/><Relationship Id="rId2102" Type="http://schemas.openxmlformats.org/officeDocument/2006/relationships/hyperlink" Target="http://www.sports-reference.com/cfb/schools/oregon/2016.html" TargetMode="External"/><Relationship Id="rId158" Type="http://schemas.openxmlformats.org/officeDocument/2006/relationships/hyperlink" Target="http://www.sports-reference.com/cfb/schools/san-diego-state/2016.html" TargetMode="External"/><Relationship Id="rId726" Type="http://schemas.openxmlformats.org/officeDocument/2006/relationships/hyperlink" Target="http://www.sports-reference.com/cfb/schools/temple/2016.html" TargetMode="External"/><Relationship Id="rId933" Type="http://schemas.openxmlformats.org/officeDocument/2006/relationships/hyperlink" Target="http://www.sports-reference.com/cfb/schools/ucla/2016.html" TargetMode="External"/><Relationship Id="rId1009" Type="http://schemas.openxmlformats.org/officeDocument/2006/relationships/hyperlink" Target="http://www.sports-reference.com/cfb/boxscores/2016-10-08-georgia-state.html" TargetMode="External"/><Relationship Id="rId1563" Type="http://schemas.openxmlformats.org/officeDocument/2006/relationships/hyperlink" Target="http://www.sports-reference.com/cfb/boxscores/2016-10-29-san-jose-state.html" TargetMode="External"/><Relationship Id="rId1770" Type="http://schemas.openxmlformats.org/officeDocument/2006/relationships/hyperlink" Target="http://www.sports-reference.com/cfb/schools/east-carolina/2016.html" TargetMode="External"/><Relationship Id="rId1868" Type="http://schemas.openxmlformats.org/officeDocument/2006/relationships/hyperlink" Target="http://www.sports-reference.com/cfb/schools/texas-san-antonio/2016.html" TargetMode="External"/><Relationship Id="rId2186" Type="http://schemas.openxmlformats.org/officeDocument/2006/relationships/hyperlink" Target="http://www.sports-reference.com/cfb/boxscores/2016-11-25-missouri.html" TargetMode="External"/><Relationship Id="rId62" Type="http://schemas.openxmlformats.org/officeDocument/2006/relationships/hyperlink" Target="http://www.sports-reference.com/cfb/schools/kansas-state/2016.html" TargetMode="External"/><Relationship Id="rId365" Type="http://schemas.openxmlformats.org/officeDocument/2006/relationships/hyperlink" Target="http://www.sports-reference.com/cfb/schools/san-jose-state/2016.html" TargetMode="External"/><Relationship Id="rId572" Type="http://schemas.openxmlformats.org/officeDocument/2006/relationships/hyperlink" Target="http://www.sports-reference.com/cfb/boxscores/2016-09-17-brigham-young.html" TargetMode="External"/><Relationship Id="rId1216" Type="http://schemas.openxmlformats.org/officeDocument/2006/relationships/hyperlink" Target="http://www.sports-reference.com/cfb/schools/indiana/2016.html" TargetMode="External"/><Relationship Id="rId1423" Type="http://schemas.openxmlformats.org/officeDocument/2006/relationships/hyperlink" Target="http://www.sports-reference.com/cfb/schools/tulsa/2016.html" TargetMode="External"/><Relationship Id="rId1630" Type="http://schemas.openxmlformats.org/officeDocument/2006/relationships/hyperlink" Target="http://www.sports-reference.com/cfb/schools/ohio/2016.html" TargetMode="External"/><Relationship Id="rId2046" Type="http://schemas.openxmlformats.org/officeDocument/2006/relationships/hyperlink" Target="http://www.sports-reference.com/cfb/boxscores/2016-11-19-illinois.html" TargetMode="External"/><Relationship Id="rId2253" Type="http://schemas.openxmlformats.org/officeDocument/2006/relationships/hyperlink" Target="http://www.sports-reference.com/cfb/schools/kansas-state/2016.html" TargetMode="External"/><Relationship Id="rId225" Type="http://schemas.openxmlformats.org/officeDocument/2006/relationships/hyperlink" Target="http://www.sports-reference.com/cfb/schools/appalachian-state/2016.html" TargetMode="External"/><Relationship Id="rId432" Type="http://schemas.openxmlformats.org/officeDocument/2006/relationships/hyperlink" Target="http://www.sports-reference.com/cfb/schools/arkansas/2016.html" TargetMode="External"/><Relationship Id="rId877" Type="http://schemas.openxmlformats.org/officeDocument/2006/relationships/hyperlink" Target="http://www.sports-reference.com/cfb/schools/northwestern/2016.html" TargetMode="External"/><Relationship Id="rId1062" Type="http://schemas.openxmlformats.org/officeDocument/2006/relationships/hyperlink" Target="http://www.sports-reference.com/cfb/schools/iowa-state/2016.html" TargetMode="External"/><Relationship Id="rId1728" Type="http://schemas.openxmlformats.org/officeDocument/2006/relationships/hyperlink" Target="http://www.sports-reference.com/cfb/boxscores/2016-11-05-ohio-state.html" TargetMode="External"/><Relationship Id="rId1935" Type="http://schemas.openxmlformats.org/officeDocument/2006/relationships/hyperlink" Target="http://www.sports-reference.com/cfb/boxscores/2016-11-12-nevada.html" TargetMode="External"/><Relationship Id="rId2113" Type="http://schemas.openxmlformats.org/officeDocument/2006/relationships/hyperlink" Target="http://www.sports-reference.com/cfb/boxscores/2016-11-19-rice.html" TargetMode="External"/><Relationship Id="rId2320" Type="http://schemas.openxmlformats.org/officeDocument/2006/relationships/hyperlink" Target="http://www.sports-reference.com/cfb/schools/charlotte/2016.html" TargetMode="External"/><Relationship Id="rId737" Type="http://schemas.openxmlformats.org/officeDocument/2006/relationships/hyperlink" Target="http://www.sports-reference.com/cfb/boxscores/2016-09-24-tulane.html" TargetMode="External"/><Relationship Id="rId944" Type="http://schemas.openxmlformats.org/officeDocument/2006/relationships/hyperlink" Target="http://www.sports-reference.com/cfb/boxscores/2016-10-01-western-kentucky.html" TargetMode="External"/><Relationship Id="rId1367" Type="http://schemas.openxmlformats.org/officeDocument/2006/relationships/hyperlink" Target="http://www.sports-reference.com/cfb/schools/middle-tennessee-state/2016.html" TargetMode="External"/><Relationship Id="rId1574" Type="http://schemas.openxmlformats.org/officeDocument/2006/relationships/hyperlink" Target="http://www.sports-reference.com/cfb/schools/tulane/2016.html" TargetMode="External"/><Relationship Id="rId1781" Type="http://schemas.openxmlformats.org/officeDocument/2006/relationships/hyperlink" Target="http://www.sports-reference.com/cfb/schools/washington-state/2016.html" TargetMode="External"/><Relationship Id="rId2197" Type="http://schemas.openxmlformats.org/officeDocument/2006/relationships/hyperlink" Target="http://www.sports-reference.com/cfb/schools/louisiana-tech/2016.html" TargetMode="External"/><Relationship Id="rId73" Type="http://schemas.openxmlformats.org/officeDocument/2006/relationships/hyperlink" Target="http://www.sports-reference.com/cfb/schools/alabama/2016.html" TargetMode="External"/><Relationship Id="rId169" Type="http://schemas.openxmlformats.org/officeDocument/2006/relationships/hyperlink" Target="http://www.sports-reference.com/cfb/schools/kentucky/2016.html" TargetMode="External"/><Relationship Id="rId376" Type="http://schemas.openxmlformats.org/officeDocument/2006/relationships/hyperlink" Target="http://www.sports-reference.com/cfb/boxscores/2016-09-10-virginia-tech.html" TargetMode="External"/><Relationship Id="rId583" Type="http://schemas.openxmlformats.org/officeDocument/2006/relationships/hyperlink" Target="http://www.sports-reference.com/cfb/boxscores/2016-09-17-washington.html" TargetMode="External"/><Relationship Id="rId790" Type="http://schemas.openxmlformats.org/officeDocument/2006/relationships/hyperlink" Target="http://www.sports-reference.com/cfb/boxscores/2016-10-01-appalachian-state.html" TargetMode="External"/><Relationship Id="rId804" Type="http://schemas.openxmlformats.org/officeDocument/2006/relationships/hyperlink" Target="http://www.sports-reference.com/cfb/boxscores/2016-10-01-boston-college.html" TargetMode="External"/><Relationship Id="rId1227" Type="http://schemas.openxmlformats.org/officeDocument/2006/relationships/hyperlink" Target="http://www.sports-reference.com/cfb/schools/northwestern/2016.html" TargetMode="External"/><Relationship Id="rId1434" Type="http://schemas.openxmlformats.org/officeDocument/2006/relationships/hyperlink" Target="http://www.sports-reference.com/cfb/schools/washington/2016.html" TargetMode="External"/><Relationship Id="rId1641" Type="http://schemas.openxmlformats.org/officeDocument/2006/relationships/hyperlink" Target="http://www.sports-reference.com/cfb/boxscores/2016-11-04-connecticut.html" TargetMode="External"/><Relationship Id="rId1879" Type="http://schemas.openxmlformats.org/officeDocument/2006/relationships/hyperlink" Target="http://www.sports-reference.com/cfb/schools/miami-fl/2016.html" TargetMode="External"/><Relationship Id="rId2057" Type="http://schemas.openxmlformats.org/officeDocument/2006/relationships/hyperlink" Target="http://www.sports-reference.com/cfb/schools/baylor/2016.html" TargetMode="External"/><Relationship Id="rId2264" Type="http://schemas.openxmlformats.org/officeDocument/2006/relationships/hyperlink" Target="http://www.sports-reference.com/cfb/boxscores/2016-11-26-miami-fl.html" TargetMode="External"/><Relationship Id="rId4" Type="http://schemas.openxmlformats.org/officeDocument/2006/relationships/hyperlink" Target="http://www.sports-reference.com/cfb/boxscores/2016-09-01-central-michigan.html" TargetMode="External"/><Relationship Id="rId236" Type="http://schemas.openxmlformats.org/officeDocument/2006/relationships/hyperlink" Target="http://www.sports-reference.com/cfb/schools/army/2016.html" TargetMode="External"/><Relationship Id="rId443" Type="http://schemas.openxmlformats.org/officeDocument/2006/relationships/hyperlink" Target="http://www.sports-reference.com/cfb/schools/central-michigan/2016.html" TargetMode="External"/><Relationship Id="rId650" Type="http://schemas.openxmlformats.org/officeDocument/2006/relationships/hyperlink" Target="http://www.sports-reference.com/cfb/schools/oregon/2016.html" TargetMode="External"/><Relationship Id="rId888" Type="http://schemas.openxmlformats.org/officeDocument/2006/relationships/hyperlink" Target="http://www.sports-reference.com/cfb/boxscores/2016-10-01-texas-christian.html" TargetMode="External"/><Relationship Id="rId1073" Type="http://schemas.openxmlformats.org/officeDocument/2006/relationships/hyperlink" Target="http://www.sports-reference.com/cfb/schools/purdue/2016.html" TargetMode="External"/><Relationship Id="rId1280" Type="http://schemas.openxmlformats.org/officeDocument/2006/relationships/hyperlink" Target="http://www.sports-reference.com/cfb/boxscores/2016-10-15-middle-tennessee-state.html" TargetMode="External"/><Relationship Id="rId1501" Type="http://schemas.openxmlformats.org/officeDocument/2006/relationships/hyperlink" Target="http://www.sports-reference.com/cfb/schools/duke/2016.html" TargetMode="External"/><Relationship Id="rId1739" Type="http://schemas.openxmlformats.org/officeDocument/2006/relationships/hyperlink" Target="http://www.sports-reference.com/cfb/schools/iowa/2016.html" TargetMode="External"/><Relationship Id="rId1946" Type="http://schemas.openxmlformats.org/officeDocument/2006/relationships/hyperlink" Target="http://www.sports-reference.com/cfb/schools/east-carolina/2016.html" TargetMode="External"/><Relationship Id="rId2124" Type="http://schemas.openxmlformats.org/officeDocument/2006/relationships/hyperlink" Target="http://www.sports-reference.com/cfb/schools/southern-california/2016.html" TargetMode="External"/><Relationship Id="rId2331" Type="http://schemas.openxmlformats.org/officeDocument/2006/relationships/hyperlink" Target="http://www.sports-reference.com/cfb/schools/virginia-tech/2016.html" TargetMode="External"/><Relationship Id="rId303" Type="http://schemas.openxmlformats.org/officeDocument/2006/relationships/hyperlink" Target="http://www.sports-reference.com/cfb/boxscores/2016-09-10-louisiana-lafayette.html" TargetMode="External"/><Relationship Id="rId748" Type="http://schemas.openxmlformats.org/officeDocument/2006/relationships/hyperlink" Target="http://www.sports-reference.com/cfb/schools/central-michigan/2016.html" TargetMode="External"/><Relationship Id="rId955" Type="http://schemas.openxmlformats.org/officeDocument/2006/relationships/hyperlink" Target="http://www.sports-reference.com/cfb/boxscores/2016-10-06-memphis.html" TargetMode="External"/><Relationship Id="rId1140" Type="http://schemas.openxmlformats.org/officeDocument/2006/relationships/hyperlink" Target="http://www.sports-reference.com/cfb/boxscores/2016-10-15-tennessee.html" TargetMode="External"/><Relationship Id="rId1378" Type="http://schemas.openxmlformats.org/officeDocument/2006/relationships/hyperlink" Target="http://www.sports-reference.com/cfb/boxscores/2016-10-22-new-mexico.html" TargetMode="External"/><Relationship Id="rId1585" Type="http://schemas.openxmlformats.org/officeDocument/2006/relationships/hyperlink" Target="http://www.sports-reference.com/cfb/schools/texas/2016.html" TargetMode="External"/><Relationship Id="rId1792" Type="http://schemas.openxmlformats.org/officeDocument/2006/relationships/hyperlink" Target="http://www.sports-reference.com/cfb/boxscores/2016-11-05-wyoming.html" TargetMode="External"/><Relationship Id="rId1806" Type="http://schemas.openxmlformats.org/officeDocument/2006/relationships/hyperlink" Target="http://www.sports-reference.com/cfb/schools/northern-illinois/2016.html" TargetMode="External"/><Relationship Id="rId84" Type="http://schemas.openxmlformats.org/officeDocument/2006/relationships/hyperlink" Target="http://www.sports-reference.com/cfb/schools/brigham-young/2016.html" TargetMode="External"/><Relationship Id="rId387" Type="http://schemas.openxmlformats.org/officeDocument/2006/relationships/hyperlink" Target="http://www.sports-reference.com/cfb/schools/tulane/2016.html" TargetMode="External"/><Relationship Id="rId510" Type="http://schemas.openxmlformats.org/officeDocument/2006/relationships/hyperlink" Target="http://www.sports-reference.com/cfb/schools/oregon/2016.html" TargetMode="External"/><Relationship Id="rId594" Type="http://schemas.openxmlformats.org/officeDocument/2006/relationships/hyperlink" Target="http://www.sports-reference.com/cfb/boxscores/2016-09-17-wisconsin.html" TargetMode="External"/><Relationship Id="rId608" Type="http://schemas.openxmlformats.org/officeDocument/2006/relationships/hyperlink" Target="http://www.sports-reference.com/cfb/boxscores/2016-09-23-utah.html" TargetMode="External"/><Relationship Id="rId815" Type="http://schemas.openxmlformats.org/officeDocument/2006/relationships/hyperlink" Target="http://www.sports-reference.com/cfb/schools/louisville/2016.html" TargetMode="External"/><Relationship Id="rId1238" Type="http://schemas.openxmlformats.org/officeDocument/2006/relationships/hyperlink" Target="http://www.sports-reference.com/cfb/boxscores/2016-10-15-san-jose-state.html" TargetMode="External"/><Relationship Id="rId1445" Type="http://schemas.openxmlformats.org/officeDocument/2006/relationships/hyperlink" Target="http://www.sports-reference.com/cfb/boxscores/2016-10-22-western-michigan.html" TargetMode="External"/><Relationship Id="rId1652" Type="http://schemas.openxmlformats.org/officeDocument/2006/relationships/hyperlink" Target="http://www.sports-reference.com/cfb/schools/texas-state/2016.html" TargetMode="External"/><Relationship Id="rId2068" Type="http://schemas.openxmlformats.org/officeDocument/2006/relationships/hyperlink" Target="http://www.sports-reference.com/cfb/schools/charlotte/2016.html" TargetMode="External"/><Relationship Id="rId2275" Type="http://schemas.openxmlformats.org/officeDocument/2006/relationships/hyperlink" Target="http://www.sports-reference.com/cfb/schools/southern-methodist/2016.html" TargetMode="External"/><Relationship Id="rId247" Type="http://schemas.openxmlformats.org/officeDocument/2006/relationships/hyperlink" Target="http://www.sports-reference.com/cfb/boxscores/2016-09-10-massachusetts.html" TargetMode="External"/><Relationship Id="rId899" Type="http://schemas.openxmlformats.org/officeDocument/2006/relationships/hyperlink" Target="http://www.sports-reference.com/cfb/schools/minnesota/2016.html" TargetMode="External"/><Relationship Id="rId1000" Type="http://schemas.openxmlformats.org/officeDocument/2006/relationships/hyperlink" Target="http://www.sports-reference.com/cfb/schools/army/2016.html" TargetMode="External"/><Relationship Id="rId1084" Type="http://schemas.openxmlformats.org/officeDocument/2006/relationships/hyperlink" Target="http://www.sports-reference.com/cfb/boxscores/2016-10-08-texas-am.html" TargetMode="External"/><Relationship Id="rId1305" Type="http://schemas.openxmlformats.org/officeDocument/2006/relationships/hyperlink" Target="http://www.sports-reference.com/cfb/schools/akron/2016.html" TargetMode="External"/><Relationship Id="rId1957" Type="http://schemas.openxmlformats.org/officeDocument/2006/relationships/hyperlink" Target="http://www.sports-reference.com/cfb/schools/ucla/2016.html" TargetMode="External"/><Relationship Id="rId107" Type="http://schemas.openxmlformats.org/officeDocument/2006/relationships/hyperlink" Target="http://www.sports-reference.com/cfb/boxscores/2016-09-03-boston-college.html" TargetMode="External"/><Relationship Id="rId454" Type="http://schemas.openxmlformats.org/officeDocument/2006/relationships/hyperlink" Target="http://www.sports-reference.com/cfb/schools/charlotte/2016.html" TargetMode="External"/><Relationship Id="rId661" Type="http://schemas.openxmlformats.org/officeDocument/2006/relationships/hyperlink" Target="http://www.sports-reference.com/cfb/schools/idaho/2016.html" TargetMode="External"/><Relationship Id="rId759" Type="http://schemas.openxmlformats.org/officeDocument/2006/relationships/hyperlink" Target="http://www.sports-reference.com/cfb/schools/west-virginia/2016.html" TargetMode="External"/><Relationship Id="rId966" Type="http://schemas.openxmlformats.org/officeDocument/2006/relationships/hyperlink" Target="http://www.sports-reference.com/cfb/schools/massachusetts/2016.html" TargetMode="External"/><Relationship Id="rId1291" Type="http://schemas.openxmlformats.org/officeDocument/2006/relationships/hyperlink" Target="http://www.sports-reference.com/cfb/schools/south-alabama/2016.html" TargetMode="External"/><Relationship Id="rId1389" Type="http://schemas.openxmlformats.org/officeDocument/2006/relationships/hyperlink" Target="http://www.sports-reference.com/cfb/schools/buffalo/2016.html" TargetMode="External"/><Relationship Id="rId1512" Type="http://schemas.openxmlformats.org/officeDocument/2006/relationships/hyperlink" Target="http://www.sports-reference.com/cfb/schools/kent-state/2016.html" TargetMode="External"/><Relationship Id="rId1596" Type="http://schemas.openxmlformats.org/officeDocument/2006/relationships/hyperlink" Target="http://www.sports-reference.com/cfb/boxscores/2016-10-29-memphis.html" TargetMode="External"/><Relationship Id="rId1817" Type="http://schemas.openxmlformats.org/officeDocument/2006/relationships/hyperlink" Target="http://www.sports-reference.com/cfb/schools/florida-state/2016.html" TargetMode="External"/><Relationship Id="rId2135" Type="http://schemas.openxmlformats.org/officeDocument/2006/relationships/hyperlink" Target="http://www.sports-reference.com/cfb/boxscores/2016-11-19-texas-am.html" TargetMode="External"/><Relationship Id="rId2342" Type="http://schemas.openxmlformats.org/officeDocument/2006/relationships/hyperlink" Target="http://www.sports-reference.com/cfb/boxscores/2016-12-02-washington.html" TargetMode="External"/><Relationship Id="rId11" Type="http://schemas.openxmlformats.org/officeDocument/2006/relationships/hyperlink" Target="http://www.sports-reference.com/cfb/schools/idaho/2016.html" TargetMode="External"/><Relationship Id="rId314" Type="http://schemas.openxmlformats.org/officeDocument/2006/relationships/hyperlink" Target="http://www.sports-reference.com/cfb/schools/central-florida/2016.html" TargetMode="External"/><Relationship Id="rId398" Type="http://schemas.openxmlformats.org/officeDocument/2006/relationships/hyperlink" Target="http://www.sports-reference.com/cfb/schools/wake-forest/2016.html" TargetMode="External"/><Relationship Id="rId521" Type="http://schemas.openxmlformats.org/officeDocument/2006/relationships/hyperlink" Target="http://www.sports-reference.com/cfb/boxscores/2016-09-17-northwestern.html" TargetMode="External"/><Relationship Id="rId619" Type="http://schemas.openxmlformats.org/officeDocument/2006/relationships/hyperlink" Target="http://www.sports-reference.com/cfb/schools/akron/2016.html" TargetMode="External"/><Relationship Id="rId1151" Type="http://schemas.openxmlformats.org/officeDocument/2006/relationships/hyperlink" Target="http://www.sports-reference.com/cfb/boxscores/2016-10-15-buffalo.html" TargetMode="External"/><Relationship Id="rId1249" Type="http://schemas.openxmlformats.org/officeDocument/2006/relationships/hyperlink" Target="http://www.sports-reference.com/cfb/schools/notre-dame/2016.html" TargetMode="External"/><Relationship Id="rId2079" Type="http://schemas.openxmlformats.org/officeDocument/2006/relationships/hyperlink" Target="http://www.sports-reference.com/cfb/schools/nevada/2016.html" TargetMode="External"/><Relationship Id="rId2202" Type="http://schemas.openxmlformats.org/officeDocument/2006/relationships/hyperlink" Target="http://www.sports-reference.com/cfb/schools/texas-tech/2016.html" TargetMode="External"/><Relationship Id="rId95" Type="http://schemas.openxmlformats.org/officeDocument/2006/relationships/hyperlink" Target="http://www.sports-reference.com/cfb/boxscores/2016-09-03-washington-state.html" TargetMode="External"/><Relationship Id="rId160" Type="http://schemas.openxmlformats.org/officeDocument/2006/relationships/hyperlink" Target="http://www.sports-reference.com/cfb/schools/south-alabama/2016.html" TargetMode="External"/><Relationship Id="rId826" Type="http://schemas.openxmlformats.org/officeDocument/2006/relationships/hyperlink" Target="http://www.sports-reference.com/cfb/schools/florida-international/2016.html" TargetMode="External"/><Relationship Id="rId1011" Type="http://schemas.openxmlformats.org/officeDocument/2006/relationships/hyperlink" Target="http://www.sports-reference.com/cfb/schools/texas-state/2016.html" TargetMode="External"/><Relationship Id="rId1109" Type="http://schemas.openxmlformats.org/officeDocument/2006/relationships/hyperlink" Target="http://www.sports-reference.com/cfb/schools/washington-state/2016.html" TargetMode="External"/><Relationship Id="rId1456" Type="http://schemas.openxmlformats.org/officeDocument/2006/relationships/hyperlink" Target="http://www.sports-reference.com/cfb/schools/georgia-southern/2016.html" TargetMode="External"/><Relationship Id="rId1663" Type="http://schemas.openxmlformats.org/officeDocument/2006/relationships/hyperlink" Target="http://www.sports-reference.com/cfb/schools/central-florida/2016.html" TargetMode="External"/><Relationship Id="rId1870" Type="http://schemas.openxmlformats.org/officeDocument/2006/relationships/hyperlink" Target="http://www.sports-reference.com/cfb/schools/louisiana-monroe/2016.html" TargetMode="External"/><Relationship Id="rId1968" Type="http://schemas.openxmlformats.org/officeDocument/2006/relationships/hyperlink" Target="http://www.sports-reference.com/cfb/boxscores/2016-11-12-wisconsin.html" TargetMode="External"/><Relationship Id="rId2286" Type="http://schemas.openxmlformats.org/officeDocument/2006/relationships/hyperlink" Target="http://www.sports-reference.com/cfb/schools/ohio-state/2016.html" TargetMode="External"/><Relationship Id="rId258" Type="http://schemas.openxmlformats.org/officeDocument/2006/relationships/hyperlink" Target="http://www.sports-reference.com/cfb/schools/cincinnati/2016.html" TargetMode="External"/><Relationship Id="rId465" Type="http://schemas.openxmlformats.org/officeDocument/2006/relationships/hyperlink" Target="http://www.sports-reference.com/cfb/schools/georgia-tech/2016.html" TargetMode="External"/><Relationship Id="rId672" Type="http://schemas.openxmlformats.org/officeDocument/2006/relationships/hyperlink" Target="http://www.sports-reference.com/cfb/schools/kentucky/2016.html" TargetMode="External"/><Relationship Id="rId1095" Type="http://schemas.openxmlformats.org/officeDocument/2006/relationships/hyperlink" Target="http://www.sports-reference.com/cfb/schools/eastern-michigan/2016.html" TargetMode="External"/><Relationship Id="rId1316" Type="http://schemas.openxmlformats.org/officeDocument/2006/relationships/hyperlink" Target="http://www.sports-reference.com/cfb/boxscores/2016-10-22-connecticut.html" TargetMode="External"/><Relationship Id="rId1523" Type="http://schemas.openxmlformats.org/officeDocument/2006/relationships/hyperlink" Target="http://www.sports-reference.com/cfb/boxscores/2016-10-29-massachusetts.html" TargetMode="External"/><Relationship Id="rId1730" Type="http://schemas.openxmlformats.org/officeDocument/2006/relationships/hyperlink" Target="http://www.sports-reference.com/cfb/schools/nebraska/2016.html" TargetMode="External"/><Relationship Id="rId2146" Type="http://schemas.openxmlformats.org/officeDocument/2006/relationships/hyperlink" Target="http://www.sports-reference.com/cfb/schools/notre-dame/2016.html" TargetMode="External"/><Relationship Id="rId2353" Type="http://schemas.openxmlformats.org/officeDocument/2006/relationships/hyperlink" Target="http://www.sports-reference.com/cfb/schools/texas-state/2016.html" TargetMode="External"/><Relationship Id="rId22" Type="http://schemas.openxmlformats.org/officeDocument/2006/relationships/hyperlink" Target="http://www.sports-reference.com/cfb/schools/nevada-las-vegas/2016.html" TargetMode="External"/><Relationship Id="rId118" Type="http://schemas.openxmlformats.org/officeDocument/2006/relationships/hyperlink" Target="http://www.sports-reference.com/cfb/boxscores/2016-09-03-kansas.html" TargetMode="External"/><Relationship Id="rId325" Type="http://schemas.openxmlformats.org/officeDocument/2006/relationships/hyperlink" Target="http://www.sports-reference.com/cfb/boxscores/2016-09-10-navy.html" TargetMode="External"/><Relationship Id="rId532" Type="http://schemas.openxmlformats.org/officeDocument/2006/relationships/hyperlink" Target="http://www.sports-reference.com/cfb/boxscores/2016-09-17-penn-state.html" TargetMode="External"/><Relationship Id="rId977" Type="http://schemas.openxmlformats.org/officeDocument/2006/relationships/hyperlink" Target="http://www.sports-reference.com/cfb/schools/arkansas/2016.html" TargetMode="External"/><Relationship Id="rId1162" Type="http://schemas.openxmlformats.org/officeDocument/2006/relationships/hyperlink" Target="http://www.sports-reference.com/cfb/schools/northern-illinois/2016.html" TargetMode="External"/><Relationship Id="rId1828" Type="http://schemas.openxmlformats.org/officeDocument/2006/relationships/hyperlink" Target="http://www.sports-reference.com/cfb/boxscores/2016-11-12-hawaii.html" TargetMode="External"/><Relationship Id="rId2006" Type="http://schemas.openxmlformats.org/officeDocument/2006/relationships/hyperlink" Target="http://www.sports-reference.com/cfb/boxscores/2016-11-19-army.html" TargetMode="External"/><Relationship Id="rId2213" Type="http://schemas.openxmlformats.org/officeDocument/2006/relationships/hyperlink" Target="http://www.sports-reference.com/cfb/boxscores/2016-11-26-alabama.html" TargetMode="External"/><Relationship Id="rId171" Type="http://schemas.openxmlformats.org/officeDocument/2006/relationships/hyperlink" Target="http://www.sports-reference.com/cfb/schools/texas-am/2016.html" TargetMode="External"/><Relationship Id="rId837" Type="http://schemas.openxmlformats.org/officeDocument/2006/relationships/hyperlink" Target="http://www.sports-reference.com/cfb/boxscores/2016-10-01-louisiana-tech.html" TargetMode="External"/><Relationship Id="rId1022" Type="http://schemas.openxmlformats.org/officeDocument/2006/relationships/hyperlink" Target="http://www.sports-reference.com/cfb/schools/kansas-state/2016.html" TargetMode="External"/><Relationship Id="rId1467" Type="http://schemas.openxmlformats.org/officeDocument/2006/relationships/hyperlink" Target="http://www.sports-reference.com/cfb/schools/virginia-tech/2016.html" TargetMode="External"/><Relationship Id="rId1674" Type="http://schemas.openxmlformats.org/officeDocument/2006/relationships/hyperlink" Target="http://www.sports-reference.com/cfb/boxscores/2016-11-05-rice.html" TargetMode="External"/><Relationship Id="rId1881" Type="http://schemas.openxmlformats.org/officeDocument/2006/relationships/hyperlink" Target="http://www.sports-reference.com/cfb/boxscores/2016-11-12-buffalo.html" TargetMode="External"/><Relationship Id="rId2297" Type="http://schemas.openxmlformats.org/officeDocument/2006/relationships/hyperlink" Target="http://www.sports-reference.com/cfb/boxscores/2016-11-26-pittsburgh.html" TargetMode="External"/><Relationship Id="rId269" Type="http://schemas.openxmlformats.org/officeDocument/2006/relationships/hyperlink" Target="http://www.sports-reference.com/cfb/schools/east-carolina/2016.html" TargetMode="External"/><Relationship Id="rId476" Type="http://schemas.openxmlformats.org/officeDocument/2006/relationships/hyperlink" Target="http://www.sports-reference.com/cfb/schools/louisiana-state/2016.html" TargetMode="External"/><Relationship Id="rId683" Type="http://schemas.openxmlformats.org/officeDocument/2006/relationships/hyperlink" Target="http://www.sports-reference.com/cfb/boxscores/2016-09-24-middle-tennessee-state.html" TargetMode="External"/><Relationship Id="rId890" Type="http://schemas.openxmlformats.org/officeDocument/2006/relationships/hyperlink" Target="http://www.sports-reference.com/cfb/schools/texas-christian/2016.html" TargetMode="External"/><Relationship Id="rId904" Type="http://schemas.openxmlformats.org/officeDocument/2006/relationships/hyperlink" Target="http://www.sports-reference.com/cfb/schools/south-alabama/2016.html" TargetMode="External"/><Relationship Id="rId1327" Type="http://schemas.openxmlformats.org/officeDocument/2006/relationships/hyperlink" Target="http://www.sports-reference.com/cfb/schools/stanford/2016.html" TargetMode="External"/><Relationship Id="rId1534" Type="http://schemas.openxmlformats.org/officeDocument/2006/relationships/hyperlink" Target="http://www.sports-reference.com/cfb/boxscores/2016-10-29-illinois.html" TargetMode="External"/><Relationship Id="rId1741" Type="http://schemas.openxmlformats.org/officeDocument/2006/relationships/hyperlink" Target="http://www.sports-reference.com/cfb/schools/san-diego-state/2016.html" TargetMode="External"/><Relationship Id="rId1979" Type="http://schemas.openxmlformats.org/officeDocument/2006/relationships/hyperlink" Target="http://www.sports-reference.com/cfb/schools/eastern-michigan/2016.html" TargetMode="External"/><Relationship Id="rId2157" Type="http://schemas.openxmlformats.org/officeDocument/2006/relationships/hyperlink" Target="http://www.sports-reference.com/cfb/schools/wyoming/2016.html" TargetMode="External"/><Relationship Id="rId2364" Type="http://schemas.openxmlformats.org/officeDocument/2006/relationships/hyperlink" Target="http://www.sports-reference.com/cfb/schools/kansas-state/2016.html" TargetMode="External"/><Relationship Id="rId33" Type="http://schemas.openxmlformats.org/officeDocument/2006/relationships/hyperlink" Target="http://www.sports-reference.com/cfb/boxscores/2016-09-01-utah-state.html" TargetMode="External"/><Relationship Id="rId129" Type="http://schemas.openxmlformats.org/officeDocument/2006/relationships/hyperlink" Target="http://www.sports-reference.com/cfb/schools/michigan/2016.html" TargetMode="External"/><Relationship Id="rId336" Type="http://schemas.openxmlformats.org/officeDocument/2006/relationships/hyperlink" Target="http://www.sports-reference.com/cfb/schools/illinois/2016.html" TargetMode="External"/><Relationship Id="rId543" Type="http://schemas.openxmlformats.org/officeDocument/2006/relationships/hyperlink" Target="http://www.sports-reference.com/cfb/schools/east-carolina/2016.html" TargetMode="External"/><Relationship Id="rId988" Type="http://schemas.openxmlformats.org/officeDocument/2006/relationships/hyperlink" Target="http://www.sports-reference.com/cfb/schools/central-michigan/2016.html" TargetMode="External"/><Relationship Id="rId1173" Type="http://schemas.openxmlformats.org/officeDocument/2006/relationships/hyperlink" Target="http://www.sports-reference.com/cfb/schools/florida/2016.html" TargetMode="External"/><Relationship Id="rId1380" Type="http://schemas.openxmlformats.org/officeDocument/2006/relationships/hyperlink" Target="http://www.sports-reference.com/cfb/schools/louisiana-monroe/2016.html" TargetMode="External"/><Relationship Id="rId1601" Type="http://schemas.openxmlformats.org/officeDocument/2006/relationships/hyperlink" Target="http://www.sports-reference.com/cfb/schools/utah/2016.html" TargetMode="External"/><Relationship Id="rId1839" Type="http://schemas.openxmlformats.org/officeDocument/2006/relationships/hyperlink" Target="http://www.sports-reference.com/cfb/boxscores/2016-11-12-florida.html" TargetMode="External"/><Relationship Id="rId2017" Type="http://schemas.openxmlformats.org/officeDocument/2006/relationships/hyperlink" Target="http://www.sports-reference.com/cfb/schools/clemson/2016.html" TargetMode="External"/><Relationship Id="rId2224" Type="http://schemas.openxmlformats.org/officeDocument/2006/relationships/hyperlink" Target="http://www.sports-reference.com/cfb/schools/utah-state/2016.html" TargetMode="External"/><Relationship Id="rId182" Type="http://schemas.openxmlformats.org/officeDocument/2006/relationships/hyperlink" Target="http://www.sports-reference.com/cfb/schools/new-mexico-state/2016.html" TargetMode="External"/><Relationship Id="rId403" Type="http://schemas.openxmlformats.org/officeDocument/2006/relationships/hyperlink" Target="http://www.sports-reference.com/cfb/boxscores/2016-09-10-west-virginia.html" TargetMode="External"/><Relationship Id="rId750" Type="http://schemas.openxmlformats.org/officeDocument/2006/relationships/hyperlink" Target="http://www.sports-reference.com/cfb/schools/virginia-tech/2016.html" TargetMode="External"/><Relationship Id="rId848" Type="http://schemas.openxmlformats.org/officeDocument/2006/relationships/hyperlink" Target="http://www.sports-reference.com/cfb/schools/wisconsin/2016.html" TargetMode="External"/><Relationship Id="rId1033" Type="http://schemas.openxmlformats.org/officeDocument/2006/relationships/hyperlink" Target="http://www.sports-reference.com/cfb/schools/western-kentucky/2016.html" TargetMode="External"/><Relationship Id="rId1478" Type="http://schemas.openxmlformats.org/officeDocument/2006/relationships/hyperlink" Target="http://www.sports-reference.com/cfb/boxscores/2016-10-29-arkansas-state.html" TargetMode="External"/><Relationship Id="rId1685" Type="http://schemas.openxmlformats.org/officeDocument/2006/relationships/hyperlink" Target="http://www.sports-reference.com/cfb/schools/louisiana-lafayette/2016.html" TargetMode="External"/><Relationship Id="rId1892" Type="http://schemas.openxmlformats.org/officeDocument/2006/relationships/hyperlink" Target="http://www.sports-reference.com/cfb/schools/vanderbilt/2016.html" TargetMode="External"/><Relationship Id="rId1906" Type="http://schemas.openxmlformats.org/officeDocument/2006/relationships/hyperlink" Target="http://www.sports-reference.com/cfb/schools/north-carolina-state/2016.html" TargetMode="External"/><Relationship Id="rId487" Type="http://schemas.openxmlformats.org/officeDocument/2006/relationships/hyperlink" Target="http://www.sports-reference.com/cfb/boxscores/2016-09-17-massachusetts.html" TargetMode="External"/><Relationship Id="rId610" Type="http://schemas.openxmlformats.org/officeDocument/2006/relationships/hyperlink" Target="http://www.sports-reference.com/cfb/schools/southern-california/2016.html" TargetMode="External"/><Relationship Id="rId694" Type="http://schemas.openxmlformats.org/officeDocument/2006/relationships/hyperlink" Target="http://www.sports-reference.com/cfb/schools/massachusetts/2016.html" TargetMode="External"/><Relationship Id="rId708" Type="http://schemas.openxmlformats.org/officeDocument/2006/relationships/hyperlink" Target="http://www.sports-reference.com/cfb/boxscores/2016-09-24-old-dominion.html" TargetMode="External"/><Relationship Id="rId915" Type="http://schemas.openxmlformats.org/officeDocument/2006/relationships/hyperlink" Target="http://www.sports-reference.com/cfb/boxscores/2016-10-01-temple.html" TargetMode="External"/><Relationship Id="rId1240" Type="http://schemas.openxmlformats.org/officeDocument/2006/relationships/hyperlink" Target="http://www.sports-reference.com/cfb/schools/nevada/2016.html" TargetMode="External"/><Relationship Id="rId1338" Type="http://schemas.openxmlformats.org/officeDocument/2006/relationships/hyperlink" Target="http://www.sports-reference.com/cfb/schools/air-force/2016.html" TargetMode="External"/><Relationship Id="rId1545" Type="http://schemas.openxmlformats.org/officeDocument/2006/relationships/hyperlink" Target="http://www.sports-reference.com/cfb/boxscores/2016-10-29-ohio-state.html" TargetMode="External"/><Relationship Id="rId2070" Type="http://schemas.openxmlformats.org/officeDocument/2006/relationships/hyperlink" Target="http://www.sports-reference.com/cfb/schools/minnesota/2016.html" TargetMode="External"/><Relationship Id="rId2168" Type="http://schemas.openxmlformats.org/officeDocument/2006/relationships/hyperlink" Target="http://www.sports-reference.com/cfb/boxscores/2016-11-24-texas-am.html" TargetMode="External"/><Relationship Id="rId2375" Type="http://schemas.openxmlformats.org/officeDocument/2006/relationships/hyperlink" Target="http://www.sports-reference.com/cfb/boxscores/2016-12-03-wyoming.html" TargetMode="External"/><Relationship Id="rId347" Type="http://schemas.openxmlformats.org/officeDocument/2006/relationships/hyperlink" Target="http://www.sports-reference.com/cfb/boxscores/2016-09-10-ohio-state.html" TargetMode="External"/><Relationship Id="rId999" Type="http://schemas.openxmlformats.org/officeDocument/2006/relationships/hyperlink" Target="http://www.sports-reference.com/cfb/schools/duke/2016.html" TargetMode="External"/><Relationship Id="rId1100" Type="http://schemas.openxmlformats.org/officeDocument/2006/relationships/hyperlink" Target="http://www.sports-reference.com/cfb/schools/virginia-tech/2016.html" TargetMode="External"/><Relationship Id="rId1184" Type="http://schemas.openxmlformats.org/officeDocument/2006/relationships/hyperlink" Target="http://www.sports-reference.com/cfb/boxscores/2016-10-15-houston.html" TargetMode="External"/><Relationship Id="rId1405" Type="http://schemas.openxmlformats.org/officeDocument/2006/relationships/hyperlink" Target="http://www.sports-reference.com/cfb/boxscores/2016-10-22-rice.html" TargetMode="External"/><Relationship Id="rId1752" Type="http://schemas.openxmlformats.org/officeDocument/2006/relationships/hyperlink" Target="http://www.sports-reference.com/cfb/boxscores/2016-11-05-tennessee.html" TargetMode="External"/><Relationship Id="rId2028" Type="http://schemas.openxmlformats.org/officeDocument/2006/relationships/hyperlink" Target="http://www.sports-reference.com/cfb/boxscores/2016-11-19-florida-international.html" TargetMode="External"/><Relationship Id="rId44" Type="http://schemas.openxmlformats.org/officeDocument/2006/relationships/hyperlink" Target="http://www.sports-reference.com/cfb/schools/army/2016.html" TargetMode="External"/><Relationship Id="rId554" Type="http://schemas.openxmlformats.org/officeDocument/2006/relationships/hyperlink" Target="http://www.sports-reference.com/cfb/schools/ohio/2016.html" TargetMode="External"/><Relationship Id="rId761" Type="http://schemas.openxmlformats.org/officeDocument/2006/relationships/hyperlink" Target="http://www.sports-reference.com/cfb/boxscores/2016-09-24-northern-illinois.html" TargetMode="External"/><Relationship Id="rId859" Type="http://schemas.openxmlformats.org/officeDocument/2006/relationships/hyperlink" Target="http://www.sports-reference.com/cfb/schools/nevada-las-vegas/2016.html" TargetMode="External"/><Relationship Id="rId1391" Type="http://schemas.openxmlformats.org/officeDocument/2006/relationships/hyperlink" Target="http://www.sports-reference.com/cfb/schools/northwestern/2016.html" TargetMode="External"/><Relationship Id="rId1489" Type="http://schemas.openxmlformats.org/officeDocument/2006/relationships/hyperlink" Target="http://www.sports-reference.com/cfb/schools/north-carolina-state/2016.html" TargetMode="External"/><Relationship Id="rId1612" Type="http://schemas.openxmlformats.org/officeDocument/2006/relationships/hyperlink" Target="http://www.sports-reference.com/cfb/schools/wyoming/2016.html" TargetMode="External"/><Relationship Id="rId1696" Type="http://schemas.openxmlformats.org/officeDocument/2006/relationships/hyperlink" Target="http://www.sports-reference.com/cfb/schools/louisiana-monroe/2016.html" TargetMode="External"/><Relationship Id="rId1917" Type="http://schemas.openxmlformats.org/officeDocument/2006/relationships/hyperlink" Target="http://www.sports-reference.com/cfb/boxscores/2016-11-12-oklahoma.html" TargetMode="External"/><Relationship Id="rId2235" Type="http://schemas.openxmlformats.org/officeDocument/2006/relationships/hyperlink" Target="http://www.sports-reference.com/cfb/schools/colorado-state/2016.html" TargetMode="External"/><Relationship Id="rId193" Type="http://schemas.openxmlformats.org/officeDocument/2006/relationships/hyperlink" Target="http://www.sports-reference.com/cfb/schools/washington/2016.html" TargetMode="External"/><Relationship Id="rId207" Type="http://schemas.openxmlformats.org/officeDocument/2006/relationships/hyperlink" Target="http://www.sports-reference.com/cfb/boxscores/2016-09-04-old-dominion.html" TargetMode="External"/><Relationship Id="rId414" Type="http://schemas.openxmlformats.org/officeDocument/2006/relationships/hyperlink" Target="http://www.sports-reference.com/cfb/schools/arizona-state/2016.html" TargetMode="External"/><Relationship Id="rId498" Type="http://schemas.openxmlformats.org/officeDocument/2006/relationships/hyperlink" Target="http://www.sports-reference.com/cfb/schools/colorado/2016.html" TargetMode="External"/><Relationship Id="rId621" Type="http://schemas.openxmlformats.org/officeDocument/2006/relationships/hyperlink" Target="http://www.sports-reference.com/cfb/schools/arizona-state/2016.html" TargetMode="External"/><Relationship Id="rId1044" Type="http://schemas.openxmlformats.org/officeDocument/2006/relationships/hyperlink" Target="http://www.sports-reference.com/cfb/schools/fresno-state/2016.html" TargetMode="External"/><Relationship Id="rId1251" Type="http://schemas.openxmlformats.org/officeDocument/2006/relationships/hyperlink" Target="http://www.sports-reference.com/cfb/schools/syracuse/2016.html" TargetMode="External"/><Relationship Id="rId1349" Type="http://schemas.openxmlformats.org/officeDocument/2006/relationships/hyperlink" Target="http://www.sports-reference.com/cfb/schools/louisiana-tech/2016.html" TargetMode="External"/><Relationship Id="rId2081" Type="http://schemas.openxmlformats.org/officeDocument/2006/relationships/hyperlink" Target="http://www.sports-reference.com/cfb/boxscores/2016-11-19-new-mexico-state.html" TargetMode="External"/><Relationship Id="rId2179" Type="http://schemas.openxmlformats.org/officeDocument/2006/relationships/hyperlink" Target="http://www.sports-reference.com/cfb/schools/buffalo/2016.html" TargetMode="External"/><Relationship Id="rId2302" Type="http://schemas.openxmlformats.org/officeDocument/2006/relationships/hyperlink" Target="http://www.sports-reference.com/cfb/schools/fresno-state/2016.html" TargetMode="External"/><Relationship Id="rId260" Type="http://schemas.openxmlformats.org/officeDocument/2006/relationships/hyperlink" Target="http://www.sports-reference.com/cfb/boxscores/2016-09-10-clemson.html" TargetMode="External"/><Relationship Id="rId719" Type="http://schemas.openxmlformats.org/officeDocument/2006/relationships/hyperlink" Target="http://www.sports-reference.com/cfb/boxscores/2016-09-24-ucla.html" TargetMode="External"/><Relationship Id="rId926" Type="http://schemas.openxmlformats.org/officeDocument/2006/relationships/hyperlink" Target="http://www.sports-reference.com/cfb/boxscores/2016-10-01-idaho.html" TargetMode="External"/><Relationship Id="rId1111" Type="http://schemas.openxmlformats.org/officeDocument/2006/relationships/hyperlink" Target="http://www.sports-reference.com/cfb/boxscores/2016-10-08-western-michigan.html" TargetMode="External"/><Relationship Id="rId1556" Type="http://schemas.openxmlformats.org/officeDocument/2006/relationships/hyperlink" Target="http://www.sports-reference.com/cfb/schools/texas-el-paso/2016.html" TargetMode="External"/><Relationship Id="rId1763" Type="http://schemas.openxmlformats.org/officeDocument/2006/relationships/hyperlink" Target="http://www.sports-reference.com/cfb/schools/texas-san-antonio/2016.html" TargetMode="External"/><Relationship Id="rId1970" Type="http://schemas.openxmlformats.org/officeDocument/2006/relationships/hyperlink" Target="http://www.sports-reference.com/cfb/schools/illinois/2016.html" TargetMode="External"/><Relationship Id="rId2386" Type="http://schemas.openxmlformats.org/officeDocument/2006/relationships/hyperlink" Target="http://www.sports-reference.com/cfb/schools/baylor/2016.html" TargetMode="External"/><Relationship Id="rId55" Type="http://schemas.openxmlformats.org/officeDocument/2006/relationships/hyperlink" Target="http://www.sports-reference.com/cfb/schools/eastern-michigan/2016.html" TargetMode="External"/><Relationship Id="rId120" Type="http://schemas.openxmlformats.org/officeDocument/2006/relationships/hyperlink" Target="http://www.sports-reference.com/cfb/boxscores/2016-09-03-louisiana-monroe.html" TargetMode="External"/><Relationship Id="rId358" Type="http://schemas.openxmlformats.org/officeDocument/2006/relationships/hyperlink" Target="http://www.sports-reference.com/cfb/schools/penn-state/2016.html" TargetMode="External"/><Relationship Id="rId565" Type="http://schemas.openxmlformats.org/officeDocument/2006/relationships/hyperlink" Target="http://www.sports-reference.com/cfb/schools/toledo/2016.html" TargetMode="External"/><Relationship Id="rId772" Type="http://schemas.openxmlformats.org/officeDocument/2006/relationships/hyperlink" Target="http://www.sports-reference.com/cfb/boxscores/2016-09-29-texas-tech.html" TargetMode="External"/><Relationship Id="rId1195" Type="http://schemas.openxmlformats.org/officeDocument/2006/relationships/hyperlink" Target="http://www.sports-reference.com/cfb/schools/purdue/2016.html" TargetMode="External"/><Relationship Id="rId1209" Type="http://schemas.openxmlformats.org/officeDocument/2006/relationships/hyperlink" Target="http://www.sports-reference.com/cfb/schools/miami-oh/2016.html" TargetMode="External"/><Relationship Id="rId1416" Type="http://schemas.openxmlformats.org/officeDocument/2006/relationships/hyperlink" Target="http://www.sports-reference.com/cfb/boxscores/2016-10-22-texas-san-antonio.html" TargetMode="External"/><Relationship Id="rId1623" Type="http://schemas.openxmlformats.org/officeDocument/2006/relationships/hyperlink" Target="http://www.sports-reference.com/cfb/boxscores/2016-11-03-georgia-state.html" TargetMode="External"/><Relationship Id="rId1830" Type="http://schemas.openxmlformats.org/officeDocument/2006/relationships/hyperlink" Target="http://www.sports-reference.com/cfb/schools/hawaii/2016.html" TargetMode="External"/><Relationship Id="rId2039" Type="http://schemas.openxmlformats.org/officeDocument/2006/relationships/hyperlink" Target="http://www.sports-reference.com/cfb/schools/georgia-southern/2016.html" TargetMode="External"/><Relationship Id="rId2246" Type="http://schemas.openxmlformats.org/officeDocument/2006/relationships/hyperlink" Target="http://www.sports-reference.com/cfb/boxscores/2016-11-26-idaho.html" TargetMode="External"/><Relationship Id="rId218" Type="http://schemas.openxmlformats.org/officeDocument/2006/relationships/hyperlink" Target="http://www.sports-reference.com/cfb/boxscores/2016-09-10-air-force.html" TargetMode="External"/><Relationship Id="rId425" Type="http://schemas.openxmlformats.org/officeDocument/2006/relationships/hyperlink" Target="http://www.sports-reference.com/cfb/boxscores/2016-09-17-mississippi.html" TargetMode="External"/><Relationship Id="rId632" Type="http://schemas.openxmlformats.org/officeDocument/2006/relationships/hyperlink" Target="http://www.sports-reference.com/cfb/boxscores/2016-09-24-oregon-state.html" TargetMode="External"/><Relationship Id="rId1055" Type="http://schemas.openxmlformats.org/officeDocument/2006/relationships/hyperlink" Target="http://www.sports-reference.com/cfb/schools/ohio-state/2016.html" TargetMode="External"/><Relationship Id="rId1262" Type="http://schemas.openxmlformats.org/officeDocument/2006/relationships/hyperlink" Target="http://www.sports-reference.com/cfb/boxscores/2016-10-15-toledo.html" TargetMode="External"/><Relationship Id="rId1928" Type="http://schemas.openxmlformats.org/officeDocument/2006/relationships/hyperlink" Target="http://www.sports-reference.com/cfb/schools/indiana/2016.html" TargetMode="External"/><Relationship Id="rId2092" Type="http://schemas.openxmlformats.org/officeDocument/2006/relationships/hyperlink" Target="http://www.sports-reference.com/cfb/boxscores/2016-11-19-west-virginia.html" TargetMode="External"/><Relationship Id="rId2106" Type="http://schemas.openxmlformats.org/officeDocument/2006/relationships/hyperlink" Target="http://www.sports-reference.com/cfb/schools/arizona/2016.html" TargetMode="External"/><Relationship Id="rId2313" Type="http://schemas.openxmlformats.org/officeDocument/2006/relationships/hyperlink" Target="http://www.sports-reference.com/cfb/schools/temple/2016.html" TargetMode="External"/><Relationship Id="rId271" Type="http://schemas.openxmlformats.org/officeDocument/2006/relationships/hyperlink" Target="http://www.sports-reference.com/cfb/boxscores/2016-09-10-miami-oh.html" TargetMode="External"/><Relationship Id="rId937" Type="http://schemas.openxmlformats.org/officeDocument/2006/relationships/hyperlink" Target="http://www.sports-reference.com/cfb/schools/duke/2016.html" TargetMode="External"/><Relationship Id="rId1122" Type="http://schemas.openxmlformats.org/officeDocument/2006/relationships/hyperlink" Target="http://www.sports-reference.com/cfb/schools/south-carolina/2016.html" TargetMode="External"/><Relationship Id="rId1567" Type="http://schemas.openxmlformats.org/officeDocument/2006/relationships/hyperlink" Target="http://www.sports-reference.com/cfb/schools/south-alabama/2016.html" TargetMode="External"/><Relationship Id="rId1774" Type="http://schemas.openxmlformats.org/officeDocument/2006/relationships/hyperlink" Target="http://www.sports-reference.com/cfb/boxscores/2016-11-05-wake-forest.html" TargetMode="External"/><Relationship Id="rId1981" Type="http://schemas.openxmlformats.org/officeDocument/2006/relationships/hyperlink" Target="http://www.sports-reference.com/cfb/schools/toledo/2016.html" TargetMode="External"/><Relationship Id="rId66" Type="http://schemas.openxmlformats.org/officeDocument/2006/relationships/hyperlink" Target="http://www.sports-reference.com/cfb/schools/toledo/2016.html" TargetMode="External"/><Relationship Id="rId131" Type="http://schemas.openxmlformats.org/officeDocument/2006/relationships/hyperlink" Target="http://www.sports-reference.com/cfb/boxscores/2016-09-03-middle-tennessee-state.html" TargetMode="External"/><Relationship Id="rId369" Type="http://schemas.openxmlformats.org/officeDocument/2006/relationships/hyperlink" Target="http://www.sports-reference.com/cfb/boxscores/2016-09-10-southern-california.html" TargetMode="External"/><Relationship Id="rId576" Type="http://schemas.openxmlformats.org/officeDocument/2006/relationships/hyperlink" Target="http://www.sports-reference.com/cfb/schools/utah/2016.html" TargetMode="External"/><Relationship Id="rId783" Type="http://schemas.openxmlformats.org/officeDocument/2006/relationships/hyperlink" Target="http://www.sports-reference.com/cfb/schools/navy/2016.html" TargetMode="External"/><Relationship Id="rId990" Type="http://schemas.openxmlformats.org/officeDocument/2006/relationships/hyperlink" Target="http://www.sports-reference.com/cfb/schools/charlotte/2016.html" TargetMode="External"/><Relationship Id="rId1427" Type="http://schemas.openxmlformats.org/officeDocument/2006/relationships/hyperlink" Target="http://www.sports-reference.com/cfb/schools/ucla/2016.html" TargetMode="External"/><Relationship Id="rId1634" Type="http://schemas.openxmlformats.org/officeDocument/2006/relationships/hyperlink" Target="http://www.sports-reference.com/cfb/schools/iowa-state/2016.html" TargetMode="External"/><Relationship Id="rId1841" Type="http://schemas.openxmlformats.org/officeDocument/2006/relationships/hyperlink" Target="http://www.sports-reference.com/cfb/schools/south-carolina/2016.html" TargetMode="External"/><Relationship Id="rId2257" Type="http://schemas.openxmlformats.org/officeDocument/2006/relationships/hyperlink" Target="http://www.sports-reference.com/cfb/schools/louisville/2016.html" TargetMode="External"/><Relationship Id="rId229" Type="http://schemas.openxmlformats.org/officeDocument/2006/relationships/hyperlink" Target="http://www.sports-reference.com/cfb/boxscores/2016-09-10-arizona-state.html" TargetMode="External"/><Relationship Id="rId436" Type="http://schemas.openxmlformats.org/officeDocument/2006/relationships/hyperlink" Target="http://www.sports-reference.com/cfb/schools/texas-el-paso/2016.html" TargetMode="External"/><Relationship Id="rId643" Type="http://schemas.openxmlformats.org/officeDocument/2006/relationships/hyperlink" Target="http://www.sports-reference.com/cfb/schools/central-florida/2016.html" TargetMode="External"/><Relationship Id="rId1066" Type="http://schemas.openxmlformats.org/officeDocument/2006/relationships/hyperlink" Target="http://www.sports-reference.com/cfb/boxscores/2016-10-08-penn-state.html" TargetMode="External"/><Relationship Id="rId1273" Type="http://schemas.openxmlformats.org/officeDocument/2006/relationships/hyperlink" Target="http://www.sports-reference.com/cfb/schools/georgia/2016.html" TargetMode="External"/><Relationship Id="rId1480" Type="http://schemas.openxmlformats.org/officeDocument/2006/relationships/hyperlink" Target="http://www.sports-reference.com/cfb/schools/louisiana-monroe/2016.html" TargetMode="External"/><Relationship Id="rId1939" Type="http://schemas.openxmlformats.org/officeDocument/2006/relationships/hyperlink" Target="http://www.sports-reference.com/cfb/schools/south-florida/2016.html" TargetMode="External"/><Relationship Id="rId2117" Type="http://schemas.openxmlformats.org/officeDocument/2006/relationships/hyperlink" Target="http://www.sports-reference.com/cfb/schools/south-alabama/2016.html" TargetMode="External"/><Relationship Id="rId2324" Type="http://schemas.openxmlformats.org/officeDocument/2006/relationships/hyperlink" Target="http://www.sports-reference.com/cfb/boxscores/2016-11-26-connecticut.html" TargetMode="External"/><Relationship Id="rId850" Type="http://schemas.openxmlformats.org/officeDocument/2006/relationships/hyperlink" Target="http://www.sports-reference.com/cfb/schools/middle-tennessee-state/2016.html" TargetMode="External"/><Relationship Id="rId948" Type="http://schemas.openxmlformats.org/officeDocument/2006/relationships/hyperlink" Target="http://www.sports-reference.com/cfb/schools/central-michigan/2016.html" TargetMode="External"/><Relationship Id="rId1133" Type="http://schemas.openxmlformats.org/officeDocument/2006/relationships/hyperlink" Target="http://www.sports-reference.com/cfb/schools/duke/2016.html" TargetMode="External"/><Relationship Id="rId1578" Type="http://schemas.openxmlformats.org/officeDocument/2006/relationships/hyperlink" Target="http://www.sports-reference.com/cfb/boxscores/2016-10-29-arizona.html" TargetMode="External"/><Relationship Id="rId1701" Type="http://schemas.openxmlformats.org/officeDocument/2006/relationships/hyperlink" Target="http://www.sports-reference.com/cfb/boxscores/2016-11-05-southern-methodist.html" TargetMode="External"/><Relationship Id="rId1785" Type="http://schemas.openxmlformats.org/officeDocument/2006/relationships/hyperlink" Target="http://www.sports-reference.com/cfb/schools/kansas/2016.html" TargetMode="External"/><Relationship Id="rId1992" Type="http://schemas.openxmlformats.org/officeDocument/2006/relationships/hyperlink" Target="http://www.sports-reference.com/cfb/boxscores/2016-11-18-cincinnati.html" TargetMode="External"/><Relationship Id="rId77" Type="http://schemas.openxmlformats.org/officeDocument/2006/relationships/hyperlink" Target="http://www.sports-reference.com/cfb/boxscores/2016-09-03-arkansas.html" TargetMode="External"/><Relationship Id="rId282" Type="http://schemas.openxmlformats.org/officeDocument/2006/relationships/hyperlink" Target="http://www.sports-reference.com/cfb/boxscores/2016-09-10-south-alabama.html" TargetMode="External"/><Relationship Id="rId503" Type="http://schemas.openxmlformats.org/officeDocument/2006/relationships/hyperlink" Target="http://www.sports-reference.com/cfb/schools/middle-tennessee-state/2016.html" TargetMode="External"/><Relationship Id="rId587" Type="http://schemas.openxmlformats.org/officeDocument/2006/relationships/hyperlink" Target="http://www.sports-reference.com/cfb/schools/idaho/2016.html" TargetMode="External"/><Relationship Id="rId710" Type="http://schemas.openxmlformats.org/officeDocument/2006/relationships/hyperlink" Target="http://www.sports-reference.com/cfb/schools/texas-san-antonio/2016.html" TargetMode="External"/><Relationship Id="rId808" Type="http://schemas.openxmlformats.org/officeDocument/2006/relationships/hyperlink" Target="http://www.sports-reference.com/cfb/schools/california/2016.html" TargetMode="External"/><Relationship Id="rId1340" Type="http://schemas.openxmlformats.org/officeDocument/2006/relationships/hyperlink" Target="http://www.sports-reference.com/cfb/schools/kansas-state/2016.html" TargetMode="External"/><Relationship Id="rId1438" Type="http://schemas.openxmlformats.org/officeDocument/2006/relationships/hyperlink" Target="http://www.sports-reference.com/cfb/schools/arizona-state/2016.html" TargetMode="External"/><Relationship Id="rId1645" Type="http://schemas.openxmlformats.org/officeDocument/2006/relationships/hyperlink" Target="http://www.sports-reference.com/cfb/schools/air-force/2016.html" TargetMode="External"/><Relationship Id="rId2170" Type="http://schemas.openxmlformats.org/officeDocument/2006/relationships/hyperlink" Target="http://www.sports-reference.com/cfb/schools/texas-am/2016.html" TargetMode="External"/><Relationship Id="rId2268" Type="http://schemas.openxmlformats.org/officeDocument/2006/relationships/hyperlink" Target="http://www.sports-reference.com/cfb/schools/middle-tennessee-state/2016.html" TargetMode="External"/><Relationship Id="rId8" Type="http://schemas.openxmlformats.org/officeDocument/2006/relationships/hyperlink" Target="http://www.sports-reference.com/cfb/boxscores/2016-09-01-connecticut.html" TargetMode="External"/><Relationship Id="rId142" Type="http://schemas.openxmlformats.org/officeDocument/2006/relationships/hyperlink" Target="http://www.sports-reference.com/cfb/schools/ohio-state/2016.html" TargetMode="External"/><Relationship Id="rId447" Type="http://schemas.openxmlformats.org/officeDocument/2006/relationships/hyperlink" Target="http://www.sports-reference.com/cfb/boxscores/2016-09-17-colorado-state.html" TargetMode="External"/><Relationship Id="rId794" Type="http://schemas.openxmlformats.org/officeDocument/2006/relationships/hyperlink" Target="http://www.sports-reference.com/cfb/schools/arkansas/2016.html" TargetMode="External"/><Relationship Id="rId1077" Type="http://schemas.openxmlformats.org/officeDocument/2006/relationships/hyperlink" Target="http://www.sports-reference.com/cfb/schools/nevada-las-vegas/2016.html" TargetMode="External"/><Relationship Id="rId1200" Type="http://schemas.openxmlformats.org/officeDocument/2006/relationships/hyperlink" Target="http://www.sports-reference.com/cfb/schools/louisiana-tech/2016.html" TargetMode="External"/><Relationship Id="rId1852" Type="http://schemas.openxmlformats.org/officeDocument/2006/relationships/hyperlink" Target="http://www.sports-reference.com/cfb/schools/houston/2016.html" TargetMode="External"/><Relationship Id="rId2030" Type="http://schemas.openxmlformats.org/officeDocument/2006/relationships/hyperlink" Target="http://www.sports-reference.com/cfb/schools/marshall/2016.html" TargetMode="External"/><Relationship Id="rId2128" Type="http://schemas.openxmlformats.org/officeDocument/2006/relationships/hyperlink" Target="http://www.sports-reference.com/cfb/schools/california/2016.html" TargetMode="External"/><Relationship Id="rId654" Type="http://schemas.openxmlformats.org/officeDocument/2006/relationships/hyperlink" Target="http://www.sports-reference.com/cfb/boxscores/2016-09-24-south-florida.html" TargetMode="External"/><Relationship Id="rId861" Type="http://schemas.openxmlformats.org/officeDocument/2006/relationships/hyperlink" Target="http://www.sports-reference.com/cfb/boxscores/2016-10-01-new-mexico.html" TargetMode="External"/><Relationship Id="rId959" Type="http://schemas.openxmlformats.org/officeDocument/2006/relationships/hyperlink" Target="http://www.sports-reference.com/cfb/schools/boise-state/2016.html" TargetMode="External"/><Relationship Id="rId1284" Type="http://schemas.openxmlformats.org/officeDocument/2006/relationships/hyperlink" Target="http://www.sports-reference.com/cfb/schools/western-michigan/2016.html" TargetMode="External"/><Relationship Id="rId1491" Type="http://schemas.openxmlformats.org/officeDocument/2006/relationships/hyperlink" Target="http://www.sports-reference.com/cfb/schools/clemson/2016.html" TargetMode="External"/><Relationship Id="rId1505" Type="http://schemas.openxmlformats.org/officeDocument/2006/relationships/hyperlink" Target="http://www.sports-reference.com/cfb/boxscores/2016-10-29-indiana.html" TargetMode="External"/><Relationship Id="rId1589" Type="http://schemas.openxmlformats.org/officeDocument/2006/relationships/hyperlink" Target="http://www.sports-reference.com/cfb/schools/new-mexico-state/2016.html" TargetMode="External"/><Relationship Id="rId1712" Type="http://schemas.openxmlformats.org/officeDocument/2006/relationships/hyperlink" Target="http://www.sports-reference.com/cfb/schools/purdue/2016.html" TargetMode="External"/><Relationship Id="rId2335" Type="http://schemas.openxmlformats.org/officeDocument/2006/relationships/hyperlink" Target="http://www.sports-reference.com/cfb/schools/iowa-state/2016.html" TargetMode="External"/><Relationship Id="rId293" Type="http://schemas.openxmlformats.org/officeDocument/2006/relationships/hyperlink" Target="http://www.sports-reference.com/cfb/boxscores/2016-09-10-indiana.html" TargetMode="External"/><Relationship Id="rId307" Type="http://schemas.openxmlformats.org/officeDocument/2006/relationships/hyperlink" Target="http://www.sports-reference.com/cfb/schools/maryland/2016.html" TargetMode="External"/><Relationship Id="rId514" Type="http://schemas.openxmlformats.org/officeDocument/2006/relationships/hyperlink" Target="http://www.sports-reference.com/cfb/boxscores/2016-09-17-north-carolina.html" TargetMode="External"/><Relationship Id="rId721" Type="http://schemas.openxmlformats.org/officeDocument/2006/relationships/hyperlink" Target="http://www.sports-reference.com/cfb/schools/ucla/2016.html" TargetMode="External"/><Relationship Id="rId1144" Type="http://schemas.openxmlformats.org/officeDocument/2006/relationships/hyperlink" Target="http://www.sports-reference.com/cfb/schools/arkansas/2016.html" TargetMode="External"/><Relationship Id="rId1351" Type="http://schemas.openxmlformats.org/officeDocument/2006/relationships/hyperlink" Target="http://www.sports-reference.com/cfb/boxscores/2016-10-22-texas-state.html" TargetMode="External"/><Relationship Id="rId1449" Type="http://schemas.openxmlformats.org/officeDocument/2006/relationships/hyperlink" Target="http://www.sports-reference.com/cfb/schools/wisconsin/2016.html" TargetMode="External"/><Relationship Id="rId1796" Type="http://schemas.openxmlformats.org/officeDocument/2006/relationships/hyperlink" Target="http://www.sports-reference.com/cfb/schools/eastern-michigan/2016.html" TargetMode="External"/><Relationship Id="rId2181" Type="http://schemas.openxmlformats.org/officeDocument/2006/relationships/hyperlink" Target="http://www.sports-reference.com/cfb/schools/iowa/2016.html" TargetMode="External"/><Relationship Id="rId88" Type="http://schemas.openxmlformats.org/officeDocument/2006/relationships/hyperlink" Target="http://www.sports-reference.com/cfb/boxscores/2016-09-03-auburn.html" TargetMode="External"/><Relationship Id="rId153" Type="http://schemas.openxmlformats.org/officeDocument/2006/relationships/hyperlink" Target="http://www.sports-reference.com/cfb/boxscores/2016-09-03-purdue.html" TargetMode="External"/><Relationship Id="rId360" Type="http://schemas.openxmlformats.org/officeDocument/2006/relationships/hyperlink" Target="http://www.sports-reference.com/cfb/schools/rutgers/2016.html" TargetMode="External"/><Relationship Id="rId598" Type="http://schemas.openxmlformats.org/officeDocument/2006/relationships/hyperlink" Target="http://www.sports-reference.com/cfb/schools/wyoming/2016.html" TargetMode="External"/><Relationship Id="rId819" Type="http://schemas.openxmlformats.org/officeDocument/2006/relationships/hyperlink" Target="http://www.sports-reference.com/cfb/boxscores/2016-10-01-bowling-green-state.html" TargetMode="External"/><Relationship Id="rId1004" Type="http://schemas.openxmlformats.org/officeDocument/2006/relationships/hyperlink" Target="http://www.sports-reference.com/cfb/boxscores/2016-10-08-miami-fl.html" TargetMode="External"/><Relationship Id="rId1211" Type="http://schemas.openxmlformats.org/officeDocument/2006/relationships/hyperlink" Target="http://www.sports-reference.com/cfb/boxscores/2016-10-15-maryland.html" TargetMode="External"/><Relationship Id="rId1656" Type="http://schemas.openxmlformats.org/officeDocument/2006/relationships/hyperlink" Target="http://www.sports-reference.com/cfb/boxscores/2016-11-05-auburn.html" TargetMode="External"/><Relationship Id="rId1863" Type="http://schemas.openxmlformats.org/officeDocument/2006/relationships/hyperlink" Target="http://www.sports-reference.com/cfb/boxscores/2016-11-12-arkansas.html" TargetMode="External"/><Relationship Id="rId2041" Type="http://schemas.openxmlformats.org/officeDocument/2006/relationships/hyperlink" Target="http://www.sports-reference.com/cfb/schools/georgia-tech/2016.html" TargetMode="External"/><Relationship Id="rId2279" Type="http://schemas.openxmlformats.org/officeDocument/2006/relationships/hyperlink" Target="http://www.sports-reference.com/cfb/boxscores/2016-11-26-new-mexico.html" TargetMode="External"/><Relationship Id="rId220" Type="http://schemas.openxmlformats.org/officeDocument/2006/relationships/hyperlink" Target="http://www.sports-reference.com/cfb/schools/georgia-state/2016.html" TargetMode="External"/><Relationship Id="rId458" Type="http://schemas.openxmlformats.org/officeDocument/2006/relationships/hyperlink" Target="http://www.sports-reference.com/cfb/boxscores/2016-09-17-missouri.html" TargetMode="External"/><Relationship Id="rId665" Type="http://schemas.openxmlformats.org/officeDocument/2006/relationships/hyperlink" Target="http://www.sports-reference.com/cfb/schools/rutgers/2016.html" TargetMode="External"/><Relationship Id="rId872" Type="http://schemas.openxmlformats.org/officeDocument/2006/relationships/hyperlink" Target="http://www.sports-reference.com/cfb/schools/wake-forest/2016.html" TargetMode="External"/><Relationship Id="rId1088" Type="http://schemas.openxmlformats.org/officeDocument/2006/relationships/hyperlink" Target="http://www.sports-reference.com/cfb/schools/texas-christian/2016.html" TargetMode="External"/><Relationship Id="rId1295" Type="http://schemas.openxmlformats.org/officeDocument/2006/relationships/hyperlink" Target="http://www.sports-reference.com/cfb/boxscores/2016-10-21-california.html" TargetMode="External"/><Relationship Id="rId1309" Type="http://schemas.openxmlformats.org/officeDocument/2006/relationships/hyperlink" Target="http://www.sports-reference.com/cfb/schools/texas-am/2016.html" TargetMode="External"/><Relationship Id="rId1516" Type="http://schemas.openxmlformats.org/officeDocument/2006/relationships/hyperlink" Target="http://www.sports-reference.com/cfb/schools/missouri/2016.html" TargetMode="External"/><Relationship Id="rId1723" Type="http://schemas.openxmlformats.org/officeDocument/2006/relationships/hyperlink" Target="http://www.sports-reference.com/cfb/schools/new-mexico/2016.html" TargetMode="External"/><Relationship Id="rId1930" Type="http://schemas.openxmlformats.org/officeDocument/2006/relationships/hyperlink" Target="http://www.sports-reference.com/cfb/schools/pittsburgh/2016.html" TargetMode="External"/><Relationship Id="rId2139" Type="http://schemas.openxmlformats.org/officeDocument/2006/relationships/hyperlink" Target="http://www.sports-reference.com/cfb/schools/tulsa/2016.html" TargetMode="External"/><Relationship Id="rId2346" Type="http://schemas.openxmlformats.org/officeDocument/2006/relationships/hyperlink" Target="http://www.sports-reference.com/cfb/schools/western-michigan/2016.html" TargetMode="External"/><Relationship Id="rId15" Type="http://schemas.openxmlformats.org/officeDocument/2006/relationships/hyperlink" Target="http://www.sports-reference.com/cfb/boxscores/2016-09-01-louisville.html" TargetMode="External"/><Relationship Id="rId318" Type="http://schemas.openxmlformats.org/officeDocument/2006/relationships/hyperlink" Target="http://www.sports-reference.com/cfb/schools/mississippi/2016.html" TargetMode="External"/><Relationship Id="rId525" Type="http://schemas.openxmlformats.org/officeDocument/2006/relationships/hyperlink" Target="http://www.sports-reference.com/cfb/schools/ohio-state/2016.html" TargetMode="External"/><Relationship Id="rId732" Type="http://schemas.openxmlformats.org/officeDocument/2006/relationships/hyperlink" Target="http://www.sports-reference.com/cfb/schools/texas-am/2016.html" TargetMode="External"/><Relationship Id="rId1155" Type="http://schemas.openxmlformats.org/officeDocument/2006/relationships/hyperlink" Target="http://www.sports-reference.com/cfb/schools/baylor/2016.html" TargetMode="External"/><Relationship Id="rId1362" Type="http://schemas.openxmlformats.org/officeDocument/2006/relationships/hyperlink" Target="http://www.sports-reference.com/cfb/schools/bowling-green-state/2016.html" TargetMode="External"/><Relationship Id="rId2192" Type="http://schemas.openxmlformats.org/officeDocument/2006/relationships/hyperlink" Target="http://www.sports-reference.com/cfb/boxscores/2016-11-25-kent-state.html" TargetMode="External"/><Relationship Id="rId2206" Type="http://schemas.openxmlformats.org/officeDocument/2006/relationships/hyperlink" Target="http://www.sports-reference.com/cfb/schools/cincinnati/2016.html" TargetMode="External"/><Relationship Id="rId99" Type="http://schemas.openxmlformats.org/officeDocument/2006/relationships/hyperlink" Target="http://www.sports-reference.com/cfb/schools/massachusetts/2016.html" TargetMode="External"/><Relationship Id="rId164" Type="http://schemas.openxmlformats.org/officeDocument/2006/relationships/hyperlink" Target="http://www.sports-reference.com/cfb/boxscores/2016-09-03-north-texas.html" TargetMode="External"/><Relationship Id="rId371" Type="http://schemas.openxmlformats.org/officeDocument/2006/relationships/hyperlink" Target="http://www.sports-reference.com/cfb/schools/utah-state/2016.html" TargetMode="External"/><Relationship Id="rId1015" Type="http://schemas.openxmlformats.org/officeDocument/2006/relationships/hyperlink" Target="http://www.sports-reference.com/cfb/boxscores/2016-10-08-louisiana-monroe.html" TargetMode="External"/><Relationship Id="rId1222" Type="http://schemas.openxmlformats.org/officeDocument/2006/relationships/hyperlink" Target="http://www.sports-reference.com/cfb/schools/air-force/2016.html" TargetMode="External"/><Relationship Id="rId1667" Type="http://schemas.openxmlformats.org/officeDocument/2006/relationships/hyperlink" Target="http://www.sports-reference.com/cfb/schools/southern-mississippi/2016.html" TargetMode="External"/><Relationship Id="rId1874" Type="http://schemas.openxmlformats.org/officeDocument/2006/relationships/hyperlink" Target="http://www.sports-reference.com/cfb/schools/wake-forest/2016.html" TargetMode="External"/><Relationship Id="rId2052" Type="http://schemas.openxmlformats.org/officeDocument/2006/relationships/hyperlink" Target="http://www.sports-reference.com/cfb/boxscores/2016-11-19-kansas.html" TargetMode="External"/><Relationship Id="rId469" Type="http://schemas.openxmlformats.org/officeDocument/2006/relationships/hyperlink" Target="http://www.sports-reference.com/cfb/schools/florida-atlantic/2016.html" TargetMode="External"/><Relationship Id="rId676" Type="http://schemas.openxmlformats.org/officeDocument/2006/relationships/hyperlink" Target="http://www.sports-reference.com/cfb/schools/marshall/2016.html" TargetMode="External"/><Relationship Id="rId883" Type="http://schemas.openxmlformats.org/officeDocument/2006/relationships/hyperlink" Target="http://www.sports-reference.com/cfb/schools/ohio/2016.html" TargetMode="External"/><Relationship Id="rId1099" Type="http://schemas.openxmlformats.org/officeDocument/2006/relationships/hyperlink" Target="http://www.sports-reference.com/cfb/boxscores/2016-10-08-north-carolina.html" TargetMode="External"/><Relationship Id="rId1527" Type="http://schemas.openxmlformats.org/officeDocument/2006/relationships/hyperlink" Target="http://www.sports-reference.com/cfb/schools/eastern-michigan/2016.html" TargetMode="External"/><Relationship Id="rId1734" Type="http://schemas.openxmlformats.org/officeDocument/2006/relationships/hyperlink" Target="http://www.sports-reference.com/cfb/boxscores/2016-11-05-old-dominion.html" TargetMode="External"/><Relationship Id="rId1941" Type="http://schemas.openxmlformats.org/officeDocument/2006/relationships/hyperlink" Target="http://www.sports-reference.com/cfb/boxscores/2016-11-12-washington.html" TargetMode="External"/><Relationship Id="rId2357" Type="http://schemas.openxmlformats.org/officeDocument/2006/relationships/hyperlink" Target="http://www.sports-reference.com/cfb/boxscores/2016-12-03-georgia-southern.html" TargetMode="External"/><Relationship Id="rId26" Type="http://schemas.openxmlformats.org/officeDocument/2006/relationships/hyperlink" Target="http://www.sports-reference.com/cfb/schools/south-carolina/2016.html" TargetMode="External"/><Relationship Id="rId231" Type="http://schemas.openxmlformats.org/officeDocument/2006/relationships/hyperlink" Target="http://www.sports-reference.com/cfb/schools/texas-tech/2016.html" TargetMode="External"/><Relationship Id="rId329" Type="http://schemas.openxmlformats.org/officeDocument/2006/relationships/hyperlink" Target="http://www.sports-reference.com/cfb/schools/nebraska/2016.html" TargetMode="External"/><Relationship Id="rId536" Type="http://schemas.openxmlformats.org/officeDocument/2006/relationships/hyperlink" Target="http://www.sports-reference.com/cfb/schools/rutgers/2016.html" TargetMode="External"/><Relationship Id="rId1166" Type="http://schemas.openxmlformats.org/officeDocument/2006/relationships/hyperlink" Target="http://www.sports-reference.com/cfb/boxscores/2016-10-15-colorado.html" TargetMode="External"/><Relationship Id="rId1373" Type="http://schemas.openxmlformats.org/officeDocument/2006/relationships/hyperlink" Target="http://www.sports-reference.com/cfb/schools/navy/2016.html" TargetMode="External"/><Relationship Id="rId2217" Type="http://schemas.openxmlformats.org/officeDocument/2006/relationships/hyperlink" Target="http://www.sports-reference.com/cfb/schools/appalachian-state/2016.html" TargetMode="External"/><Relationship Id="rId175" Type="http://schemas.openxmlformats.org/officeDocument/2006/relationships/hyperlink" Target="http://www.sports-reference.com/cfb/boxscores/2016-09-03-ohio.html" TargetMode="External"/><Relationship Id="rId743" Type="http://schemas.openxmlformats.org/officeDocument/2006/relationships/hyperlink" Target="http://www.sports-reference.com/cfb/boxscores/2016-09-24-western-kentucky.html" TargetMode="External"/><Relationship Id="rId950" Type="http://schemas.openxmlformats.org/officeDocument/2006/relationships/hyperlink" Target="http://www.sports-reference.com/cfb/schools/wyoming/2016.html" TargetMode="External"/><Relationship Id="rId1026" Type="http://schemas.openxmlformats.org/officeDocument/2006/relationships/hyperlink" Target="http://www.sports-reference.com/cfb/schools/buffalo/2016.html" TargetMode="External"/><Relationship Id="rId1580" Type="http://schemas.openxmlformats.org/officeDocument/2006/relationships/hyperlink" Target="http://www.sports-reference.com/cfb/schools/arizona/2016.html" TargetMode="External"/><Relationship Id="rId1678" Type="http://schemas.openxmlformats.org/officeDocument/2006/relationships/hyperlink" Target="http://www.sports-reference.com/cfb/schools/florida-state/2016.html" TargetMode="External"/><Relationship Id="rId1801" Type="http://schemas.openxmlformats.org/officeDocument/2006/relationships/hyperlink" Target="http://www.sports-reference.com/cfb/boxscores/2016-11-09-akron.html" TargetMode="External"/><Relationship Id="rId1885" Type="http://schemas.openxmlformats.org/officeDocument/2006/relationships/hyperlink" Target="http://www.sports-reference.com/cfb/schools/michigan-state/2016.html" TargetMode="External"/><Relationship Id="rId382" Type="http://schemas.openxmlformats.org/officeDocument/2006/relationships/hyperlink" Target="http://www.sports-reference.com/cfb/boxscores/2016-09-10-texas-am.html" TargetMode="External"/><Relationship Id="rId603" Type="http://schemas.openxmlformats.org/officeDocument/2006/relationships/hyperlink" Target="http://www.sports-reference.com/cfb/schools/eastern-michigan/2016.html" TargetMode="External"/><Relationship Id="rId687" Type="http://schemas.openxmlformats.org/officeDocument/2006/relationships/hyperlink" Target="http://www.sports-reference.com/cfb/schools/minnesota/2016.html" TargetMode="External"/><Relationship Id="rId810" Type="http://schemas.openxmlformats.org/officeDocument/2006/relationships/hyperlink" Target="http://www.sports-reference.com/cfb/boxscores/2016-10-01-east-carolina.html" TargetMode="External"/><Relationship Id="rId908" Type="http://schemas.openxmlformats.org/officeDocument/2006/relationships/hyperlink" Target="http://www.sports-reference.com/cfb/schools/cincinnati/2016.html" TargetMode="External"/><Relationship Id="rId1233" Type="http://schemas.openxmlformats.org/officeDocument/2006/relationships/hyperlink" Target="http://www.sports-reference.com/cfb/schools/oklahoma/2016.html" TargetMode="External"/><Relationship Id="rId1440" Type="http://schemas.openxmlformats.org/officeDocument/2006/relationships/hyperlink" Target="http://www.sports-reference.com/cfb/schools/west-virginia/2016.html" TargetMode="External"/><Relationship Id="rId1538" Type="http://schemas.openxmlformats.org/officeDocument/2006/relationships/hyperlink" Target="http://www.sports-reference.com/cfb/schools/mississippi-state/2016.html" TargetMode="External"/><Relationship Id="rId2063" Type="http://schemas.openxmlformats.org/officeDocument/2006/relationships/hyperlink" Target="http://www.sports-reference.com/cfb/boxscores/2016-11-19-michigan.html" TargetMode="External"/><Relationship Id="rId2270" Type="http://schemas.openxmlformats.org/officeDocument/2006/relationships/hyperlink" Target="http://www.sports-reference.com/cfb/boxscores/2016-11-26-mississippi.html" TargetMode="External"/><Relationship Id="rId2368" Type="http://schemas.openxmlformats.org/officeDocument/2006/relationships/hyperlink" Target="http://www.sports-reference.com/cfb/schools/louisiana-monroe/2016.html" TargetMode="External"/><Relationship Id="rId242" Type="http://schemas.openxmlformats.org/officeDocument/2006/relationships/hyperlink" Target="http://www.sports-reference.com/cfb/schools/baylor/2016.html" TargetMode="External"/><Relationship Id="rId894" Type="http://schemas.openxmlformats.org/officeDocument/2006/relationships/hyperlink" Target="http://www.sports-reference.com/cfb/boxscores/2016-10-01-charlotte.html" TargetMode="External"/><Relationship Id="rId1177" Type="http://schemas.openxmlformats.org/officeDocument/2006/relationships/hyperlink" Target="http://www.sports-reference.com/cfb/schools/charlotte/2016.html" TargetMode="External"/><Relationship Id="rId1300" Type="http://schemas.openxmlformats.org/officeDocument/2006/relationships/hyperlink" Target="http://www.sports-reference.com/cfb/schools/san-jose-state/2016.html" TargetMode="External"/><Relationship Id="rId1745" Type="http://schemas.openxmlformats.org/officeDocument/2006/relationships/hyperlink" Target="http://www.sports-reference.com/cfb/schools/missouri/2016.html" TargetMode="External"/><Relationship Id="rId1952" Type="http://schemas.openxmlformats.org/officeDocument/2006/relationships/hyperlink" Target="http://www.sports-reference.com/cfb/schools/kentucky/2016.html" TargetMode="External"/><Relationship Id="rId2130" Type="http://schemas.openxmlformats.org/officeDocument/2006/relationships/hyperlink" Target="http://www.sports-reference.com/cfb/schools/temple/2016.html" TargetMode="External"/><Relationship Id="rId37" Type="http://schemas.openxmlformats.org/officeDocument/2006/relationships/hyperlink" Target="http://www.sports-reference.com/cfb/schools/tulane/2016.html" TargetMode="External"/><Relationship Id="rId102" Type="http://schemas.openxmlformats.org/officeDocument/2006/relationships/hyperlink" Target="http://www.sports-reference.com/cfb/boxscores/2016-09-03-north-carolina.html" TargetMode="External"/><Relationship Id="rId547" Type="http://schemas.openxmlformats.org/officeDocument/2006/relationships/hyperlink" Target="http://www.sports-reference.com/cfb/boxscores/2016-09-17-southern-methodist.html" TargetMode="External"/><Relationship Id="rId754" Type="http://schemas.openxmlformats.org/officeDocument/2006/relationships/hyperlink" Target="http://www.sports-reference.com/cfb/schools/indiana/2016.html" TargetMode="External"/><Relationship Id="rId961" Type="http://schemas.openxmlformats.org/officeDocument/2006/relationships/hyperlink" Target="http://www.sports-reference.com/cfb/boxscores/2016-10-07-boston-college.html" TargetMode="External"/><Relationship Id="rId1384" Type="http://schemas.openxmlformats.org/officeDocument/2006/relationships/hyperlink" Target="http://www.sports-reference.com/cfb/boxscores/2016-10-22-army.html" TargetMode="External"/><Relationship Id="rId1591" Type="http://schemas.openxmlformats.org/officeDocument/2006/relationships/hyperlink" Target="http://www.sports-reference.com/cfb/schools/texas-tech/2016.html" TargetMode="External"/><Relationship Id="rId1605" Type="http://schemas.openxmlformats.org/officeDocument/2006/relationships/hyperlink" Target="http://www.sports-reference.com/cfb/boxscores/2016-10-29-florida-atlantic.html" TargetMode="External"/><Relationship Id="rId1689" Type="http://schemas.openxmlformats.org/officeDocument/2006/relationships/hyperlink" Target="http://www.sports-reference.com/cfb/boxscores/2016-11-05-rutgers.html" TargetMode="External"/><Relationship Id="rId1812" Type="http://schemas.openxmlformats.org/officeDocument/2006/relationships/hyperlink" Target="http://www.sports-reference.com/cfb/schools/georgia-southern/2016.html" TargetMode="External"/><Relationship Id="rId2228" Type="http://schemas.openxmlformats.org/officeDocument/2006/relationships/hyperlink" Target="http://www.sports-reference.com/cfb/boxscores/2016-11-26-clemson.html" TargetMode="External"/><Relationship Id="rId90" Type="http://schemas.openxmlformats.org/officeDocument/2006/relationships/hyperlink" Target="http://www.sports-reference.com/cfb/schools/auburn/2016.html" TargetMode="External"/><Relationship Id="rId186" Type="http://schemas.openxmlformats.org/officeDocument/2006/relationships/hyperlink" Target="http://www.sports-reference.com/cfb/schools/troy/2016.html" TargetMode="External"/><Relationship Id="rId393" Type="http://schemas.openxmlformats.org/officeDocument/2006/relationships/hyperlink" Target="http://www.sports-reference.com/cfb/schools/brigham-young/2016.html" TargetMode="External"/><Relationship Id="rId407" Type="http://schemas.openxmlformats.org/officeDocument/2006/relationships/hyperlink" Target="http://www.sports-reference.com/cfb/boxscores/2016-09-10-wisconsin.html" TargetMode="External"/><Relationship Id="rId614" Type="http://schemas.openxmlformats.org/officeDocument/2006/relationships/hyperlink" Target="http://www.sports-reference.com/cfb/boxscores/2016-09-24-alabama.html" TargetMode="External"/><Relationship Id="rId821" Type="http://schemas.openxmlformats.org/officeDocument/2006/relationships/hyperlink" Target="http://www.sports-reference.com/cfb/schools/bowling-green-state/2016.html" TargetMode="External"/><Relationship Id="rId1037" Type="http://schemas.openxmlformats.org/officeDocument/2006/relationships/hyperlink" Target="http://www.sports-reference.com/cfb/schools/michigan/2016.html" TargetMode="External"/><Relationship Id="rId1244" Type="http://schemas.openxmlformats.org/officeDocument/2006/relationships/hyperlink" Target="http://www.sports-reference.com/cfb/boxscores/2016-10-15-arizona.html" TargetMode="External"/><Relationship Id="rId1451" Type="http://schemas.openxmlformats.org/officeDocument/2006/relationships/hyperlink" Target="http://www.sports-reference.com/cfb/boxscores/2016-10-22-nevada.html" TargetMode="External"/><Relationship Id="rId1896" Type="http://schemas.openxmlformats.org/officeDocument/2006/relationships/hyperlink" Target="http://www.sports-reference.com/cfb/boxscores/2016-11-12-nebraska.html" TargetMode="External"/><Relationship Id="rId2074" Type="http://schemas.openxmlformats.org/officeDocument/2006/relationships/hyperlink" Target="http://www.sports-reference.com/cfb/schools/east-carolina/2016.html" TargetMode="External"/><Relationship Id="rId2281" Type="http://schemas.openxmlformats.org/officeDocument/2006/relationships/hyperlink" Target="http://www.sports-reference.com/cfb/schools/wyoming/2016.html" TargetMode="External"/><Relationship Id="rId253" Type="http://schemas.openxmlformats.org/officeDocument/2006/relationships/hyperlink" Target="http://www.sports-reference.com/cfb/schools/central-michigan/2016.html" TargetMode="External"/><Relationship Id="rId460" Type="http://schemas.openxmlformats.org/officeDocument/2006/relationships/hyperlink" Target="http://www.sports-reference.com/cfb/schools/missouri/2016.html" TargetMode="External"/><Relationship Id="rId698" Type="http://schemas.openxmlformats.org/officeDocument/2006/relationships/hyperlink" Target="http://www.sports-reference.com/cfb/schools/nebraska/2016.html" TargetMode="External"/><Relationship Id="rId919" Type="http://schemas.openxmlformats.org/officeDocument/2006/relationships/hyperlink" Target="http://www.sports-reference.com/cfb/schools/tennessee/2016.html" TargetMode="External"/><Relationship Id="rId1090" Type="http://schemas.openxmlformats.org/officeDocument/2006/relationships/hyperlink" Target="http://www.sports-reference.com/cfb/boxscores/2016-10-08-texas-san-antonio.html" TargetMode="External"/><Relationship Id="rId1104" Type="http://schemas.openxmlformats.org/officeDocument/2006/relationships/hyperlink" Target="http://www.sports-reference.com/cfb/schools/syracuse/2016.html" TargetMode="External"/><Relationship Id="rId1311" Type="http://schemas.openxmlformats.org/officeDocument/2006/relationships/hyperlink" Target="http://www.sports-reference.com/cfb/schools/appalachian-state/2016.html" TargetMode="External"/><Relationship Id="rId1549" Type="http://schemas.openxmlformats.org/officeDocument/2006/relationships/hyperlink" Target="http://www.sports-reference.com/cfb/schools/oklahoma/2016.html" TargetMode="External"/><Relationship Id="rId1756" Type="http://schemas.openxmlformats.org/officeDocument/2006/relationships/hyperlink" Target="http://www.sports-reference.com/cfb/schools/texas-tech/2016.html" TargetMode="External"/><Relationship Id="rId1963" Type="http://schemas.openxmlformats.org/officeDocument/2006/relationships/hyperlink" Target="http://www.sports-reference.com/cfb/schools/west-virginia/2016.html" TargetMode="External"/><Relationship Id="rId2141" Type="http://schemas.openxmlformats.org/officeDocument/2006/relationships/hyperlink" Target="http://www.sports-reference.com/cfb/boxscores/2016-11-19-vanderbilt.html" TargetMode="External"/><Relationship Id="rId2379" Type="http://schemas.openxmlformats.org/officeDocument/2006/relationships/hyperlink" Target="http://www.sports-reference.com/cfb/schools/south-alabama/2016.html" TargetMode="External"/><Relationship Id="rId48" Type="http://schemas.openxmlformats.org/officeDocument/2006/relationships/hyperlink" Target="http://www.sports-reference.com/cfb/schools/georgia-state/2016.html" TargetMode="External"/><Relationship Id="rId113" Type="http://schemas.openxmlformats.org/officeDocument/2006/relationships/hyperlink" Target="http://www.sports-reference.com/cfb/boxscores/2016-09-03-illinois.html" TargetMode="External"/><Relationship Id="rId320" Type="http://schemas.openxmlformats.org/officeDocument/2006/relationships/hyperlink" Target="http://www.sports-reference.com/cfb/schools/mississippi-state/2016.html" TargetMode="External"/><Relationship Id="rId558" Type="http://schemas.openxmlformats.org/officeDocument/2006/relationships/hyperlink" Target="http://www.sports-reference.com/cfb/boxscores/2016-09-17-texas-christian.html" TargetMode="External"/><Relationship Id="rId765" Type="http://schemas.openxmlformats.org/officeDocument/2006/relationships/hyperlink" Target="http://www.sports-reference.com/cfb/schools/georgia-southern/2016.html" TargetMode="External"/><Relationship Id="rId972" Type="http://schemas.openxmlformats.org/officeDocument/2006/relationships/hyperlink" Target="http://www.sports-reference.com/cfb/boxscores/2016-10-08-akron.html" TargetMode="External"/><Relationship Id="rId1188" Type="http://schemas.openxmlformats.org/officeDocument/2006/relationships/hyperlink" Target="http://www.sports-reference.com/cfb/schools/idaho/2016.html" TargetMode="External"/><Relationship Id="rId1395" Type="http://schemas.openxmlformats.org/officeDocument/2006/relationships/hyperlink" Target="http://www.sports-reference.com/cfb/schools/kent-state/2016.html" TargetMode="External"/><Relationship Id="rId1409" Type="http://schemas.openxmlformats.org/officeDocument/2006/relationships/hyperlink" Target="http://www.sports-reference.com/cfb/schools/massachusetts/2016.html" TargetMode="External"/><Relationship Id="rId1616" Type="http://schemas.openxmlformats.org/officeDocument/2006/relationships/hyperlink" Target="http://www.sports-reference.com/cfb/schools/bowling-green-state/2016.html" TargetMode="External"/><Relationship Id="rId1823" Type="http://schemas.openxmlformats.org/officeDocument/2006/relationships/hyperlink" Target="http://www.sports-reference.com/cfb/schools/alabama/2016.html" TargetMode="External"/><Relationship Id="rId2001" Type="http://schemas.openxmlformats.org/officeDocument/2006/relationships/hyperlink" Target="http://www.sports-reference.com/cfb/schools/appalachian-state/2016.html" TargetMode="External"/><Relationship Id="rId2239" Type="http://schemas.openxmlformats.org/officeDocument/2006/relationships/hyperlink" Target="http://www.sports-reference.com/cfb/schools/florida/2016.html" TargetMode="External"/><Relationship Id="rId197" Type="http://schemas.openxmlformats.org/officeDocument/2006/relationships/hyperlink" Target="http://www.sports-reference.com/cfb/schools/missouri/2016.html" TargetMode="External"/><Relationship Id="rId418" Type="http://schemas.openxmlformats.org/officeDocument/2006/relationships/hyperlink" Target="http://www.sports-reference.com/cfb/schools/rice/2016.html" TargetMode="External"/><Relationship Id="rId625" Type="http://schemas.openxmlformats.org/officeDocument/2006/relationships/hyperlink" Target="http://www.sports-reference.com/cfb/schools/louisiana-state/2016.html" TargetMode="External"/><Relationship Id="rId832" Type="http://schemas.openxmlformats.org/officeDocument/2006/relationships/hyperlink" Target="http://www.sports-reference.com/cfb/schools/indiana/2016.html" TargetMode="External"/><Relationship Id="rId1048" Type="http://schemas.openxmlformats.org/officeDocument/2006/relationships/hyperlink" Target="http://www.sports-reference.com/cfb/boxscores/2016-10-08-north-texas.html" TargetMode="External"/><Relationship Id="rId1255" Type="http://schemas.openxmlformats.org/officeDocument/2006/relationships/hyperlink" Target="http://www.sports-reference.com/cfb/schools/central-florida/2016.html" TargetMode="External"/><Relationship Id="rId1462" Type="http://schemas.openxmlformats.org/officeDocument/2006/relationships/hyperlink" Target="http://www.sports-reference.com/cfb/schools/toledo/2016.html" TargetMode="External"/><Relationship Id="rId2085" Type="http://schemas.openxmlformats.org/officeDocument/2006/relationships/hyperlink" Target="http://www.sports-reference.com/cfb/schools/north-carolina/2016.html" TargetMode="External"/><Relationship Id="rId2292" Type="http://schemas.openxmlformats.org/officeDocument/2006/relationships/hyperlink" Target="http://www.sports-reference.com/cfb/schools/oregon-state/2016.html" TargetMode="External"/><Relationship Id="rId2306" Type="http://schemas.openxmlformats.org/officeDocument/2006/relationships/hyperlink" Target="http://www.sports-reference.com/cfb/boxscores/2016-11-26-southern-california.html" TargetMode="External"/><Relationship Id="rId264" Type="http://schemas.openxmlformats.org/officeDocument/2006/relationships/hyperlink" Target="http://www.sports-reference.com/cfb/schools/colorado/2016.html" TargetMode="External"/><Relationship Id="rId471" Type="http://schemas.openxmlformats.org/officeDocument/2006/relationships/hyperlink" Target="http://www.sports-reference.com/cfb/schools/kent-state/2016.html" TargetMode="External"/><Relationship Id="rId1115" Type="http://schemas.openxmlformats.org/officeDocument/2006/relationships/hyperlink" Target="http://www.sports-reference.com/cfb/schools/wyoming/2016.html" TargetMode="External"/><Relationship Id="rId1322" Type="http://schemas.openxmlformats.org/officeDocument/2006/relationships/hyperlink" Target="http://www.sports-reference.com/cfb/boxscores/2016-10-22-cincinnati.html" TargetMode="External"/><Relationship Id="rId1767" Type="http://schemas.openxmlformats.org/officeDocument/2006/relationships/hyperlink" Target="http://www.sports-reference.com/cfb/schools/massachusetts/2016.html" TargetMode="External"/><Relationship Id="rId1974" Type="http://schemas.openxmlformats.org/officeDocument/2006/relationships/hyperlink" Target="http://www.sports-reference.com/cfb/boxscores/2016-11-15-central-michigan.html" TargetMode="External"/><Relationship Id="rId2152" Type="http://schemas.openxmlformats.org/officeDocument/2006/relationships/hyperlink" Target="http://www.sports-reference.com/cfb/schools/buffalo/2016.html" TargetMode="External"/><Relationship Id="rId59" Type="http://schemas.openxmlformats.org/officeDocument/2006/relationships/hyperlink" Target="http://www.sports-reference.com/cfb/schools/nevada/2016.html" TargetMode="External"/><Relationship Id="rId124" Type="http://schemas.openxmlformats.org/officeDocument/2006/relationships/hyperlink" Target="http://www.sports-reference.com/cfb/boxscores/2016-09-03-memphis.html" TargetMode="External"/><Relationship Id="rId569" Type="http://schemas.openxmlformats.org/officeDocument/2006/relationships/hyperlink" Target="http://www.sports-reference.com/cfb/schools/southern-mississippi/2016.html" TargetMode="External"/><Relationship Id="rId776" Type="http://schemas.openxmlformats.org/officeDocument/2006/relationships/hyperlink" Target="http://www.sports-reference.com/cfb/schools/brigham-young/2016.html" TargetMode="External"/><Relationship Id="rId983" Type="http://schemas.openxmlformats.org/officeDocument/2006/relationships/hyperlink" Target="http://www.sports-reference.com/cfb/schools/mississippi-state/2016.html" TargetMode="External"/><Relationship Id="rId1199" Type="http://schemas.openxmlformats.org/officeDocument/2006/relationships/hyperlink" Target="http://www.sports-reference.com/cfb/boxscores/2016-10-15-massachusetts.html" TargetMode="External"/><Relationship Id="rId1627" Type="http://schemas.openxmlformats.org/officeDocument/2006/relationships/hyperlink" Target="http://www.sports-reference.com/cfb/schools/colorado/2016.html" TargetMode="External"/><Relationship Id="rId1834" Type="http://schemas.openxmlformats.org/officeDocument/2006/relationships/hyperlink" Target="http://www.sports-reference.com/cfb/schools/central-florida/2016.html" TargetMode="External"/><Relationship Id="rId331" Type="http://schemas.openxmlformats.org/officeDocument/2006/relationships/hyperlink" Target="http://www.sports-reference.com/cfb/boxscores/2016-09-10-new-mexico-state.html" TargetMode="External"/><Relationship Id="rId429" Type="http://schemas.openxmlformats.org/officeDocument/2006/relationships/hyperlink" Target="http://www.sports-reference.com/cfb/schools/arizona/2016.html" TargetMode="External"/><Relationship Id="rId636" Type="http://schemas.openxmlformats.org/officeDocument/2006/relationships/hyperlink" Target="http://www.sports-reference.com/cfb/schools/boston-college/2016.html" TargetMode="External"/><Relationship Id="rId1059" Type="http://schemas.openxmlformats.org/officeDocument/2006/relationships/hyperlink" Target="http://www.sports-reference.com/cfb/schools/texas/2016.html" TargetMode="External"/><Relationship Id="rId1266" Type="http://schemas.openxmlformats.org/officeDocument/2006/relationships/hyperlink" Target="http://www.sports-reference.com/cfb/schools/troy/2016.html" TargetMode="External"/><Relationship Id="rId1473" Type="http://schemas.openxmlformats.org/officeDocument/2006/relationships/hyperlink" Target="http://www.sports-reference.com/cfb/schools/san-diego-state/2016.html" TargetMode="External"/><Relationship Id="rId2012" Type="http://schemas.openxmlformats.org/officeDocument/2006/relationships/hyperlink" Target="http://www.sports-reference.com/cfb/schools/connecticut/2016.html" TargetMode="External"/><Relationship Id="rId2096" Type="http://schemas.openxmlformats.org/officeDocument/2006/relationships/hyperlink" Target="http://www.sports-reference.com/cfb/schools/oklahoma-state/2016.html" TargetMode="External"/><Relationship Id="rId2317" Type="http://schemas.openxmlformats.org/officeDocument/2006/relationships/hyperlink" Target="http://www.sports-reference.com/cfb/schools/north-texas/2016.html" TargetMode="External"/><Relationship Id="rId843" Type="http://schemas.openxmlformats.org/officeDocument/2006/relationships/hyperlink" Target="http://www.sports-reference.com/cfb/boxscores/2016-10-01-georgia-tech.html" TargetMode="External"/><Relationship Id="rId1126" Type="http://schemas.openxmlformats.org/officeDocument/2006/relationships/hyperlink" Target="http://www.sports-reference.com/cfb/schools/navy/2016.html" TargetMode="External"/><Relationship Id="rId1680" Type="http://schemas.openxmlformats.org/officeDocument/2006/relationships/hyperlink" Target="http://www.sports-reference.com/cfb/boxscores/2016-11-05-kentucky.html" TargetMode="External"/><Relationship Id="rId1778" Type="http://schemas.openxmlformats.org/officeDocument/2006/relationships/hyperlink" Target="http://www.sports-reference.com/cfb/schools/washington/2016.html" TargetMode="External"/><Relationship Id="rId1901" Type="http://schemas.openxmlformats.org/officeDocument/2006/relationships/hyperlink" Target="http://www.sports-reference.com/cfb/schools/wyoming/2016.html" TargetMode="External"/><Relationship Id="rId1985" Type="http://schemas.openxmlformats.org/officeDocument/2006/relationships/hyperlink" Target="http://www.sports-reference.com/cfb/schools/troy/2016.html" TargetMode="External"/><Relationship Id="rId275" Type="http://schemas.openxmlformats.org/officeDocument/2006/relationships/hyperlink" Target="http://www.sports-reference.com/cfb/schools/kentucky/2016.html" TargetMode="External"/><Relationship Id="rId482" Type="http://schemas.openxmlformats.org/officeDocument/2006/relationships/hyperlink" Target="http://www.sports-reference.com/cfb/schools/louisville/2016.html" TargetMode="External"/><Relationship Id="rId703" Type="http://schemas.openxmlformats.org/officeDocument/2006/relationships/hyperlink" Target="http://www.sports-reference.com/cfb/boxscores/2016-09-24-rice.html" TargetMode="External"/><Relationship Id="rId910" Type="http://schemas.openxmlformats.org/officeDocument/2006/relationships/hyperlink" Target="http://www.sports-reference.com/cfb/schools/southern-california/2016.html" TargetMode="External"/><Relationship Id="rId1333" Type="http://schemas.openxmlformats.org/officeDocument/2006/relationships/hyperlink" Target="http://www.sports-reference.com/cfb/schools/new-mexico-state/2016.html" TargetMode="External"/><Relationship Id="rId1540" Type="http://schemas.openxmlformats.org/officeDocument/2006/relationships/hyperlink" Target="http://www.sports-reference.com/cfb/schools/new-mexico/2016.html" TargetMode="External"/><Relationship Id="rId1638" Type="http://schemas.openxmlformats.org/officeDocument/2006/relationships/hyperlink" Target="http://www.sports-reference.com/cfb/boxscores/2016-11-04-miami-oh.html" TargetMode="External"/><Relationship Id="rId2163" Type="http://schemas.openxmlformats.org/officeDocument/2006/relationships/hyperlink" Target="http://www.sports-reference.com/cfb/schools/miami-oh/2016.html" TargetMode="External"/><Relationship Id="rId2370" Type="http://schemas.openxmlformats.org/officeDocument/2006/relationships/hyperlink" Target="http://www.sports-reference.com/cfb/schools/oklahoma/2016.html" TargetMode="External"/><Relationship Id="rId135" Type="http://schemas.openxmlformats.org/officeDocument/2006/relationships/hyperlink" Target="http://www.sports-reference.com/cfb/boxscores/2016-09-03-nebraska.html" TargetMode="External"/><Relationship Id="rId342" Type="http://schemas.openxmlformats.org/officeDocument/2006/relationships/hyperlink" Target="http://www.sports-reference.com/cfb/schools/notre-dame/2016.html" TargetMode="External"/><Relationship Id="rId787" Type="http://schemas.openxmlformats.org/officeDocument/2006/relationships/hyperlink" Target="http://www.sports-reference.com/cfb/boxscores/2016-10-01-alabama.html" TargetMode="External"/><Relationship Id="rId994" Type="http://schemas.openxmlformats.org/officeDocument/2006/relationships/hyperlink" Target="http://www.sports-reference.com/cfb/schools/utah-state/2016.html" TargetMode="External"/><Relationship Id="rId1400" Type="http://schemas.openxmlformats.org/officeDocument/2006/relationships/hyperlink" Target="http://www.sports-reference.com/cfb/schools/oklahoma-state/2016.html" TargetMode="External"/><Relationship Id="rId1845" Type="http://schemas.openxmlformats.org/officeDocument/2006/relationships/hyperlink" Target="http://www.sports-reference.com/cfb/boxscores/2016-11-12-georgia.html" TargetMode="External"/><Relationship Id="rId2023" Type="http://schemas.openxmlformats.org/officeDocument/2006/relationships/hyperlink" Target="http://www.sports-reference.com/cfb/schools/colorado-state/2016.html" TargetMode="External"/><Relationship Id="rId2230" Type="http://schemas.openxmlformats.org/officeDocument/2006/relationships/hyperlink" Target="http://www.sports-reference.com/cfb/schools/south-carolina/2016.html" TargetMode="External"/><Relationship Id="rId202" Type="http://schemas.openxmlformats.org/officeDocument/2006/relationships/hyperlink" Target="http://www.sports-reference.com/cfb/schools/wisconsin/2016.html" TargetMode="External"/><Relationship Id="rId647" Type="http://schemas.openxmlformats.org/officeDocument/2006/relationships/hyperlink" Target="http://www.sports-reference.com/cfb/schools/miami-oh/2016.html" TargetMode="External"/><Relationship Id="rId854" Type="http://schemas.openxmlformats.org/officeDocument/2006/relationships/hyperlink" Target="http://www.sports-reference.com/cfb/schools/memphis/2016.html" TargetMode="External"/><Relationship Id="rId1277" Type="http://schemas.openxmlformats.org/officeDocument/2006/relationships/hyperlink" Target="http://www.sports-reference.com/cfb/boxscores/2016-10-15-texas-tech.html" TargetMode="External"/><Relationship Id="rId1484" Type="http://schemas.openxmlformats.org/officeDocument/2006/relationships/hyperlink" Target="http://www.sports-reference.com/cfb/boxscores/2016-10-29-mississippi.html" TargetMode="External"/><Relationship Id="rId1691" Type="http://schemas.openxmlformats.org/officeDocument/2006/relationships/hyperlink" Target="http://www.sports-reference.com/cfb/schools/rutgers/2016.html" TargetMode="External"/><Relationship Id="rId1705" Type="http://schemas.openxmlformats.org/officeDocument/2006/relationships/hyperlink" Target="http://www.sports-reference.com/cfb/schools/miami-fl/2016.html" TargetMode="External"/><Relationship Id="rId1912" Type="http://schemas.openxmlformats.org/officeDocument/2006/relationships/hyperlink" Target="http://www.sports-reference.com/cfb/schools/notre-dame/2016.html" TargetMode="External"/><Relationship Id="rId2328" Type="http://schemas.openxmlformats.org/officeDocument/2006/relationships/hyperlink" Target="http://www.sports-reference.com/cfb/schools/vanderbilt/2016.html" TargetMode="External"/><Relationship Id="rId286" Type="http://schemas.openxmlformats.org/officeDocument/2006/relationships/hyperlink" Target="http://www.sports-reference.com/cfb/schools/georgia-tech/2016.html" TargetMode="External"/><Relationship Id="rId493" Type="http://schemas.openxmlformats.org/officeDocument/2006/relationships/hyperlink" Target="http://www.sports-reference.com/cfb/boxscores/2016-09-17-appalachian-state.html" TargetMode="External"/><Relationship Id="rId507" Type="http://schemas.openxmlformats.org/officeDocument/2006/relationships/hyperlink" Target="http://www.sports-reference.com/cfb/schools/tulane/2016.html" TargetMode="External"/><Relationship Id="rId714" Type="http://schemas.openxmlformats.org/officeDocument/2006/relationships/hyperlink" Target="http://www.sports-reference.com/cfb/boxscores/2016-09-24-south-alabama.html" TargetMode="External"/><Relationship Id="rId921" Type="http://schemas.openxmlformats.org/officeDocument/2006/relationships/hyperlink" Target="http://www.sports-reference.com/cfb/boxscores/2016-10-01-south-carolina.html" TargetMode="External"/><Relationship Id="rId1137" Type="http://schemas.openxmlformats.org/officeDocument/2006/relationships/hyperlink" Target="http://www.sports-reference.com/cfb/boxscores/2016-10-14-fresno-state.html" TargetMode="External"/><Relationship Id="rId1344" Type="http://schemas.openxmlformats.org/officeDocument/2006/relationships/hyperlink" Target="http://www.sports-reference.com/cfb/schools/mississippi-state/2016.html" TargetMode="External"/><Relationship Id="rId1551" Type="http://schemas.openxmlformats.org/officeDocument/2006/relationships/hyperlink" Target="http://www.sports-reference.com/cfb/boxscores/2016-10-29-oklahoma-state.html" TargetMode="External"/><Relationship Id="rId1789" Type="http://schemas.openxmlformats.org/officeDocument/2006/relationships/hyperlink" Target="http://www.sports-reference.com/cfb/boxscores/2016-11-05-northwestern.html" TargetMode="External"/><Relationship Id="rId1996" Type="http://schemas.openxmlformats.org/officeDocument/2006/relationships/hyperlink" Target="http://www.sports-reference.com/cfb/schools/air-force/2016.html" TargetMode="External"/><Relationship Id="rId2174" Type="http://schemas.openxmlformats.org/officeDocument/2006/relationships/hyperlink" Target="http://www.sports-reference.com/cfb/boxscores/2016-11-25-arizona.html" TargetMode="External"/><Relationship Id="rId2381" Type="http://schemas.openxmlformats.org/officeDocument/2006/relationships/hyperlink" Target="http://www.sports-reference.com/cfb/boxscores/2016-12-03-navy.html" TargetMode="External"/><Relationship Id="rId50" Type="http://schemas.openxmlformats.org/officeDocument/2006/relationships/hyperlink" Target="http://www.sports-reference.com/cfb/schools/baylor/2016.html" TargetMode="External"/><Relationship Id="rId146" Type="http://schemas.openxmlformats.org/officeDocument/2006/relationships/hyperlink" Target="http://www.sports-reference.com/cfb/boxscores/2016-09-03-oregon.html" TargetMode="External"/><Relationship Id="rId353" Type="http://schemas.openxmlformats.org/officeDocument/2006/relationships/hyperlink" Target="http://www.sports-reference.com/cfb/boxscores/2016-09-10-oregon.html" TargetMode="External"/><Relationship Id="rId560" Type="http://schemas.openxmlformats.org/officeDocument/2006/relationships/hyperlink" Target="http://www.sports-reference.com/cfb/schools/iowa-state/2016.html" TargetMode="External"/><Relationship Id="rId798" Type="http://schemas.openxmlformats.org/officeDocument/2006/relationships/hyperlink" Target="http://www.sports-reference.com/cfb/boxscores/2016-10-01-iowa-state.html" TargetMode="External"/><Relationship Id="rId1190" Type="http://schemas.openxmlformats.org/officeDocument/2006/relationships/hyperlink" Target="http://www.sports-reference.com/cfb/boxscores/2016-10-15-rutgers.html" TargetMode="External"/><Relationship Id="rId1204" Type="http://schemas.openxmlformats.org/officeDocument/2006/relationships/hyperlink" Target="http://www.sports-reference.com/cfb/schools/texas-state/2016.html" TargetMode="External"/><Relationship Id="rId1411" Type="http://schemas.openxmlformats.org/officeDocument/2006/relationships/hyperlink" Target="http://www.sports-reference.com/cfb/schools/southern-methodist/2016.html" TargetMode="External"/><Relationship Id="rId1649" Type="http://schemas.openxmlformats.org/officeDocument/2006/relationships/hyperlink" Target="http://www.sports-reference.com/cfb/schools/louisiana-state/2016.html" TargetMode="External"/><Relationship Id="rId1856" Type="http://schemas.openxmlformats.org/officeDocument/2006/relationships/hyperlink" Target="http://www.sports-reference.com/cfb/schools/texas-state/2016.html" TargetMode="External"/><Relationship Id="rId2034" Type="http://schemas.openxmlformats.org/officeDocument/2006/relationships/hyperlink" Target="http://www.sports-reference.com/cfb/boxscores/2016-11-19-georgia.html" TargetMode="External"/><Relationship Id="rId2241" Type="http://schemas.openxmlformats.org/officeDocument/2006/relationships/hyperlink" Target="http://www.sports-reference.com/cfb/schools/georgia-tech/2016.html" TargetMode="External"/><Relationship Id="rId213" Type="http://schemas.openxmlformats.org/officeDocument/2006/relationships/hyperlink" Target="http://www.sports-reference.com/cfb/schools/florida-state/2016.html" TargetMode="External"/><Relationship Id="rId420" Type="http://schemas.openxmlformats.org/officeDocument/2006/relationships/hyperlink" Target="http://www.sports-reference.com/cfb/schools/utah-state/2016.html" TargetMode="External"/><Relationship Id="rId658" Type="http://schemas.openxmlformats.org/officeDocument/2006/relationships/hyperlink" Target="http://www.sports-reference.com/cfb/schools/houston/2016.html" TargetMode="External"/><Relationship Id="rId865" Type="http://schemas.openxmlformats.org/officeDocument/2006/relationships/hyperlink" Target="http://www.sports-reference.com/cfb/schools/new-mexico-state/2016.html" TargetMode="External"/><Relationship Id="rId1050" Type="http://schemas.openxmlformats.org/officeDocument/2006/relationships/hyperlink" Target="http://www.sports-reference.com/cfb/schools/marshall/2016.html" TargetMode="External"/><Relationship Id="rId1288" Type="http://schemas.openxmlformats.org/officeDocument/2006/relationships/hyperlink" Target="http://www.sports-reference.com/cfb/schools/brigham-young/2016.html" TargetMode="External"/><Relationship Id="rId1495" Type="http://schemas.openxmlformats.org/officeDocument/2006/relationships/hyperlink" Target="http://www.sports-reference.com/cfb/schools/connecticut/2016.html" TargetMode="External"/><Relationship Id="rId1509" Type="http://schemas.openxmlformats.org/officeDocument/2006/relationships/hyperlink" Target="http://www.sports-reference.com/cfb/schools/kansas-state/2016.html" TargetMode="External"/><Relationship Id="rId1716" Type="http://schemas.openxmlformats.org/officeDocument/2006/relationships/hyperlink" Target="http://www.sports-reference.com/cfb/boxscores/2016-11-05-mississippi-state.html" TargetMode="External"/><Relationship Id="rId1923" Type="http://schemas.openxmlformats.org/officeDocument/2006/relationships/hyperlink" Target="http://www.sports-reference.com/cfb/boxscores/2016-11-12-old-dominion.html" TargetMode="External"/><Relationship Id="rId2101" Type="http://schemas.openxmlformats.org/officeDocument/2006/relationships/hyperlink" Target="http://www.sports-reference.com/cfb/boxscores/2016-11-19-utah.html" TargetMode="External"/><Relationship Id="rId2339" Type="http://schemas.openxmlformats.org/officeDocument/2006/relationships/hyperlink" Target="http://www.sports-reference.com/cfb/boxscores/2016-11-26-wisconsin.html" TargetMode="External"/><Relationship Id="rId297" Type="http://schemas.openxmlformats.org/officeDocument/2006/relationships/hyperlink" Target="http://www.sports-reference.com/cfb/schools/iowa/2016.html" TargetMode="External"/><Relationship Id="rId518" Type="http://schemas.openxmlformats.org/officeDocument/2006/relationships/hyperlink" Target="http://www.sports-reference.com/cfb/schools/old-dominion/2016.html" TargetMode="External"/><Relationship Id="rId725" Type="http://schemas.openxmlformats.org/officeDocument/2006/relationships/hyperlink" Target="http://www.sports-reference.com/cfb/boxscores/2016-09-24-temple.html" TargetMode="External"/><Relationship Id="rId932" Type="http://schemas.openxmlformats.org/officeDocument/2006/relationships/hyperlink" Target="http://www.sports-reference.com/cfb/boxscores/2016-10-01-ucla.html" TargetMode="External"/><Relationship Id="rId1148" Type="http://schemas.openxmlformats.org/officeDocument/2006/relationships/hyperlink" Target="http://www.sports-reference.com/cfb/schools/south-alabama/2016.html" TargetMode="External"/><Relationship Id="rId1355" Type="http://schemas.openxmlformats.org/officeDocument/2006/relationships/hyperlink" Target="http://www.sports-reference.com/cfb/schools/louisville/2016.html" TargetMode="External"/><Relationship Id="rId1562" Type="http://schemas.openxmlformats.org/officeDocument/2006/relationships/hyperlink" Target="http://www.sports-reference.com/cfb/schools/purdue/2016.html" TargetMode="External"/><Relationship Id="rId2185" Type="http://schemas.openxmlformats.org/officeDocument/2006/relationships/hyperlink" Target="http://www.sports-reference.com/cfb/schools/houston/2016.html" TargetMode="External"/><Relationship Id="rId157" Type="http://schemas.openxmlformats.org/officeDocument/2006/relationships/hyperlink" Target="http://www.sports-reference.com/cfb/boxscores/2016-09-03-san-diego-state.html" TargetMode="External"/><Relationship Id="rId364" Type="http://schemas.openxmlformats.org/officeDocument/2006/relationships/hyperlink" Target="http://www.sports-reference.com/cfb/boxscores/2016-09-10-san-jose-state.html" TargetMode="External"/><Relationship Id="rId1008" Type="http://schemas.openxmlformats.org/officeDocument/2006/relationships/hyperlink" Target="http://www.sports-reference.com/cfb/schools/south-carolina/2016.html" TargetMode="External"/><Relationship Id="rId1215" Type="http://schemas.openxmlformats.org/officeDocument/2006/relationships/hyperlink" Target="http://www.sports-reference.com/cfb/schools/nebraska/2016.html" TargetMode="External"/><Relationship Id="rId1422" Type="http://schemas.openxmlformats.org/officeDocument/2006/relationships/hyperlink" Target="http://www.sports-reference.com/cfb/boxscores/2016-10-22-tulsa.html" TargetMode="External"/><Relationship Id="rId1867" Type="http://schemas.openxmlformats.org/officeDocument/2006/relationships/hyperlink" Target="http://www.sports-reference.com/cfb/schools/louisiana-tech/2016.html" TargetMode="External"/><Relationship Id="rId2045" Type="http://schemas.openxmlformats.org/officeDocument/2006/relationships/hyperlink" Target="http://www.sports-reference.com/cfb/schools/fresno-state/2016.html" TargetMode="External"/><Relationship Id="rId61" Type="http://schemas.openxmlformats.org/officeDocument/2006/relationships/hyperlink" Target="http://www.sports-reference.com/cfb/schools/stanford/2016.html" TargetMode="External"/><Relationship Id="rId571" Type="http://schemas.openxmlformats.org/officeDocument/2006/relationships/hyperlink" Target="http://www.sports-reference.com/cfb/schools/tulsa/2016.html" TargetMode="External"/><Relationship Id="rId669" Type="http://schemas.openxmlformats.org/officeDocument/2006/relationships/hyperlink" Target="http://www.sports-reference.com/cfb/boxscores/2016-09-24-kansas-state.html" TargetMode="External"/><Relationship Id="rId876" Type="http://schemas.openxmlformats.org/officeDocument/2006/relationships/hyperlink" Target="http://www.sports-reference.com/cfb/boxscores/2016-10-01-iowa.html" TargetMode="External"/><Relationship Id="rId1299" Type="http://schemas.openxmlformats.org/officeDocument/2006/relationships/hyperlink" Target="http://www.sports-reference.com/cfb/schools/san-diego-state/2016.html" TargetMode="External"/><Relationship Id="rId1727" Type="http://schemas.openxmlformats.org/officeDocument/2006/relationships/hyperlink" Target="http://www.sports-reference.com/cfb/schools/georgia-tech/2016.html" TargetMode="External"/><Relationship Id="rId1934" Type="http://schemas.openxmlformats.org/officeDocument/2006/relationships/hyperlink" Target="http://www.sports-reference.com/cfb/schools/charlotte/2016.html" TargetMode="External"/><Relationship Id="rId2252" Type="http://schemas.openxmlformats.org/officeDocument/2006/relationships/hyperlink" Target="http://www.sports-reference.com/cfb/boxscores/2016-11-26-kansas-state.html" TargetMode="External"/><Relationship Id="rId19" Type="http://schemas.openxmlformats.org/officeDocument/2006/relationships/hyperlink" Target="http://www.sports-reference.com/cfb/schools/minnesota/2016.html" TargetMode="External"/><Relationship Id="rId224" Type="http://schemas.openxmlformats.org/officeDocument/2006/relationships/hyperlink" Target="http://www.sports-reference.com/cfb/boxscores/2016-09-10-appalachian-state.html" TargetMode="External"/><Relationship Id="rId431" Type="http://schemas.openxmlformats.org/officeDocument/2006/relationships/hyperlink" Target="http://www.sports-reference.com/cfb/boxscores/2016-09-17-arkansas.html" TargetMode="External"/><Relationship Id="rId529" Type="http://schemas.openxmlformats.org/officeDocument/2006/relationships/hyperlink" Target="http://www.sports-reference.com/cfb/schools/pittsburgh/2016.html" TargetMode="External"/><Relationship Id="rId736" Type="http://schemas.openxmlformats.org/officeDocument/2006/relationships/hyperlink" Target="http://www.sports-reference.com/cfb/schools/new-mexico-state/2016.html" TargetMode="External"/><Relationship Id="rId1061" Type="http://schemas.openxmlformats.org/officeDocument/2006/relationships/hyperlink" Target="http://www.sports-reference.com/cfb/schools/oklahoma-state/2016.html" TargetMode="External"/><Relationship Id="rId1159" Type="http://schemas.openxmlformats.org/officeDocument/2006/relationships/hyperlink" Target="http://www.sports-reference.com/cfb/schools/colorado-state/2016.html" TargetMode="External"/><Relationship Id="rId1366" Type="http://schemas.openxmlformats.org/officeDocument/2006/relationships/hyperlink" Target="http://www.sports-reference.com/cfb/boxscores/2016-10-22-missouri.html" TargetMode="External"/><Relationship Id="rId2112" Type="http://schemas.openxmlformats.org/officeDocument/2006/relationships/hyperlink" Target="http://www.sports-reference.com/cfb/schools/duke/2016.html" TargetMode="External"/><Relationship Id="rId2196" Type="http://schemas.openxmlformats.org/officeDocument/2006/relationships/hyperlink" Target="http://www.sports-reference.com/cfb/schools/southern-mississippi/2016.html" TargetMode="External"/><Relationship Id="rId168" Type="http://schemas.openxmlformats.org/officeDocument/2006/relationships/hyperlink" Target="http://www.sports-reference.com/cfb/schools/southern-mississippi/2016.html" TargetMode="External"/><Relationship Id="rId943" Type="http://schemas.openxmlformats.org/officeDocument/2006/relationships/hyperlink" Target="http://www.sports-reference.com/cfb/schools/kansas-state/2016.html" TargetMode="External"/><Relationship Id="rId1019" Type="http://schemas.openxmlformats.org/officeDocument/2006/relationships/hyperlink" Target="http://www.sports-reference.com/cfb/schools/iowa/2016.html" TargetMode="External"/><Relationship Id="rId1573" Type="http://schemas.openxmlformats.org/officeDocument/2006/relationships/hyperlink" Target="http://www.sports-reference.com/cfb/schools/southern-methodist/2016.html" TargetMode="External"/><Relationship Id="rId1780" Type="http://schemas.openxmlformats.org/officeDocument/2006/relationships/hyperlink" Target="http://www.sports-reference.com/cfb/boxscores/2016-11-05-washington-state.html" TargetMode="External"/><Relationship Id="rId1878" Type="http://schemas.openxmlformats.org/officeDocument/2006/relationships/hyperlink" Target="http://www.sports-reference.com/cfb/boxscores/2016-11-12-virginia.html" TargetMode="External"/><Relationship Id="rId72" Type="http://schemas.openxmlformats.org/officeDocument/2006/relationships/hyperlink" Target="http://www.sports-reference.com/cfb/boxscores/2016-09-03-alabama.html" TargetMode="External"/><Relationship Id="rId375" Type="http://schemas.openxmlformats.org/officeDocument/2006/relationships/hyperlink" Target="http://www.sports-reference.com/cfb/schools/temple/2016.html" TargetMode="External"/><Relationship Id="rId582" Type="http://schemas.openxmlformats.org/officeDocument/2006/relationships/hyperlink" Target="http://www.sports-reference.com/cfb/schools/wake-forest/2016.html" TargetMode="External"/><Relationship Id="rId803" Type="http://schemas.openxmlformats.org/officeDocument/2006/relationships/hyperlink" Target="http://www.sports-reference.com/cfb/schools/utah-state/2016.html" TargetMode="External"/><Relationship Id="rId1226" Type="http://schemas.openxmlformats.org/officeDocument/2006/relationships/hyperlink" Target="http://www.sports-reference.com/cfb/boxscores/2016-10-15-michigan-state.html" TargetMode="External"/><Relationship Id="rId1433" Type="http://schemas.openxmlformats.org/officeDocument/2006/relationships/hyperlink" Target="http://www.sports-reference.com/cfb/boxscores/2016-10-22-washington.html" TargetMode="External"/><Relationship Id="rId1640" Type="http://schemas.openxmlformats.org/officeDocument/2006/relationships/hyperlink" Target="http://www.sports-reference.com/cfb/schools/central-michigan/2016.html" TargetMode="External"/><Relationship Id="rId1738" Type="http://schemas.openxmlformats.org/officeDocument/2006/relationships/hyperlink" Target="http://www.sports-reference.com/cfb/schools/penn-state/2016.html" TargetMode="External"/><Relationship Id="rId2056" Type="http://schemas.openxmlformats.org/officeDocument/2006/relationships/hyperlink" Target="http://www.sports-reference.com/cfb/schools/kansas-state/2016.html" TargetMode="External"/><Relationship Id="rId2263" Type="http://schemas.openxmlformats.org/officeDocument/2006/relationships/hyperlink" Target="http://www.sports-reference.com/cfb/schools/rutgers/2016.html" TargetMode="External"/><Relationship Id="rId3" Type="http://schemas.openxmlformats.org/officeDocument/2006/relationships/hyperlink" Target="http://www.sports-reference.com/cfb/schools/hawaii/2016.html" TargetMode="External"/><Relationship Id="rId235" Type="http://schemas.openxmlformats.org/officeDocument/2006/relationships/hyperlink" Target="http://www.sports-reference.com/cfb/boxscores/2016-09-10-army.html" TargetMode="External"/><Relationship Id="rId442" Type="http://schemas.openxmlformats.org/officeDocument/2006/relationships/hyperlink" Target="http://www.sports-reference.com/cfb/boxscores/2016-09-17-central-michigan.html" TargetMode="External"/><Relationship Id="rId887" Type="http://schemas.openxmlformats.org/officeDocument/2006/relationships/hyperlink" Target="http://www.sports-reference.com/cfb/schools/rutgers/2016.html" TargetMode="External"/><Relationship Id="rId1072" Type="http://schemas.openxmlformats.org/officeDocument/2006/relationships/hyperlink" Target="http://www.sports-reference.com/cfb/boxscores/2016-10-08-illinois.html" TargetMode="External"/><Relationship Id="rId1500" Type="http://schemas.openxmlformats.org/officeDocument/2006/relationships/hyperlink" Target="http://www.sports-reference.com/cfb/schools/georgia-tech/2016.html" TargetMode="External"/><Relationship Id="rId1945" Type="http://schemas.openxmlformats.org/officeDocument/2006/relationships/hyperlink" Target="http://www.sports-reference.com/cfb/schools/southern-methodist/2016.html" TargetMode="External"/><Relationship Id="rId2123" Type="http://schemas.openxmlformats.org/officeDocument/2006/relationships/hyperlink" Target="http://www.sports-reference.com/cfb/boxscores/2016-11-19-ucla.html" TargetMode="External"/><Relationship Id="rId2330" Type="http://schemas.openxmlformats.org/officeDocument/2006/relationships/hyperlink" Target="http://www.sports-reference.com/cfb/boxscores/2016-11-26-virginia-tech.html" TargetMode="External"/><Relationship Id="rId302" Type="http://schemas.openxmlformats.org/officeDocument/2006/relationships/hyperlink" Target="http://www.sports-reference.com/cfb/schools/louisiana-tech/2016.html" TargetMode="External"/><Relationship Id="rId747" Type="http://schemas.openxmlformats.org/officeDocument/2006/relationships/hyperlink" Target="http://www.sports-reference.com/cfb/schools/virginia/2016.html" TargetMode="External"/><Relationship Id="rId954" Type="http://schemas.openxmlformats.org/officeDocument/2006/relationships/hyperlink" Target="http://www.sports-reference.com/cfb/schools/georgia-southern/2016.html" TargetMode="External"/><Relationship Id="rId1377" Type="http://schemas.openxmlformats.org/officeDocument/2006/relationships/hyperlink" Target="http://www.sports-reference.com/cfb/schools/purdue/2016.html" TargetMode="External"/><Relationship Id="rId1584" Type="http://schemas.openxmlformats.org/officeDocument/2006/relationships/hyperlink" Target="http://www.sports-reference.com/cfb/boxscores/2016-10-29-texas.html" TargetMode="External"/><Relationship Id="rId1791" Type="http://schemas.openxmlformats.org/officeDocument/2006/relationships/hyperlink" Target="http://www.sports-reference.com/cfb/schools/northwestern/2016.html" TargetMode="External"/><Relationship Id="rId1805" Type="http://schemas.openxmlformats.org/officeDocument/2006/relationships/hyperlink" Target="http://www.sports-reference.com/cfb/schools/toledo/2016.html" TargetMode="External"/><Relationship Id="rId83" Type="http://schemas.openxmlformats.org/officeDocument/2006/relationships/hyperlink" Target="http://www.sports-reference.com/cfb/boxscores/2016-09-03-brigham-young.html" TargetMode="External"/><Relationship Id="rId179" Type="http://schemas.openxmlformats.org/officeDocument/2006/relationships/hyperlink" Target="http://www.sports-reference.com/cfb/schools/texas-tech/2016.html" TargetMode="External"/><Relationship Id="rId386" Type="http://schemas.openxmlformats.org/officeDocument/2006/relationships/hyperlink" Target="http://www.sports-reference.com/cfb/boxscores/2016-09-10-tulane.html" TargetMode="External"/><Relationship Id="rId593" Type="http://schemas.openxmlformats.org/officeDocument/2006/relationships/hyperlink" Target="http://www.sports-reference.com/cfb/schools/illinois/2016.html" TargetMode="External"/><Relationship Id="rId607" Type="http://schemas.openxmlformats.org/officeDocument/2006/relationships/hyperlink" Target="http://www.sports-reference.com/cfb/schools/southern-methodist/2016.html" TargetMode="External"/><Relationship Id="rId814" Type="http://schemas.openxmlformats.org/officeDocument/2006/relationships/hyperlink" Target="http://www.sports-reference.com/cfb/schools/clemson/2016.html" TargetMode="External"/><Relationship Id="rId1237" Type="http://schemas.openxmlformats.org/officeDocument/2006/relationships/hyperlink" Target="http://www.sports-reference.com/cfb/schools/virginia/2016.html" TargetMode="External"/><Relationship Id="rId1444" Type="http://schemas.openxmlformats.org/officeDocument/2006/relationships/hyperlink" Target="http://www.sports-reference.com/cfb/schools/old-dominion/2016.html" TargetMode="External"/><Relationship Id="rId1651" Type="http://schemas.openxmlformats.org/officeDocument/2006/relationships/hyperlink" Target="http://www.sports-reference.com/cfb/schools/appalachian-state/2016.html" TargetMode="External"/><Relationship Id="rId1889" Type="http://schemas.openxmlformats.org/officeDocument/2006/relationships/hyperlink" Target="http://www.sports-reference.com/cfb/schools/texas-am/2016.html" TargetMode="External"/><Relationship Id="rId2067" Type="http://schemas.openxmlformats.org/officeDocument/2006/relationships/hyperlink" Target="http://www.sports-reference.com/cfb/schools/middle-tennessee-state/2016.html" TargetMode="External"/><Relationship Id="rId2274" Type="http://schemas.openxmlformats.org/officeDocument/2006/relationships/hyperlink" Target="http://www.sports-reference.com/cfb/schools/navy/2016.html" TargetMode="External"/><Relationship Id="rId246" Type="http://schemas.openxmlformats.org/officeDocument/2006/relationships/hyperlink" Target="http://www.sports-reference.com/cfb/schools/washington-state/2016.html" TargetMode="External"/><Relationship Id="rId453" Type="http://schemas.openxmlformats.org/officeDocument/2006/relationships/hyperlink" Target="http://www.sports-reference.com/cfb/schools/eastern-michigan/2016.html" TargetMode="External"/><Relationship Id="rId660" Type="http://schemas.openxmlformats.org/officeDocument/2006/relationships/hyperlink" Target="http://www.sports-reference.com/cfb/boxscores/2016-09-24-nevada-las-vegas.html" TargetMode="External"/><Relationship Id="rId898" Type="http://schemas.openxmlformats.org/officeDocument/2006/relationships/hyperlink" Target="http://www.sports-reference.com/cfb/schools/penn-state/2016.html" TargetMode="External"/><Relationship Id="rId1083" Type="http://schemas.openxmlformats.org/officeDocument/2006/relationships/hyperlink" Target="http://www.sports-reference.com/cfb/schools/colorado/2016.html" TargetMode="External"/><Relationship Id="rId1290" Type="http://schemas.openxmlformats.org/officeDocument/2006/relationships/hyperlink" Target="http://www.sports-reference.com/cfb/schools/troy/2016.html" TargetMode="External"/><Relationship Id="rId1304" Type="http://schemas.openxmlformats.org/officeDocument/2006/relationships/hyperlink" Target="http://www.sports-reference.com/cfb/boxscores/2016-10-22-ball-state.html" TargetMode="External"/><Relationship Id="rId1511" Type="http://schemas.openxmlformats.org/officeDocument/2006/relationships/hyperlink" Target="http://www.sports-reference.com/cfb/boxscores/2016-10-29-central-michigan.html" TargetMode="External"/><Relationship Id="rId1749" Type="http://schemas.openxmlformats.org/officeDocument/2006/relationships/hyperlink" Target="http://www.sports-reference.com/cfb/boxscores/2016-11-05-stanford.html" TargetMode="External"/><Relationship Id="rId1956" Type="http://schemas.openxmlformats.org/officeDocument/2006/relationships/hyperlink" Target="http://www.sports-reference.com/cfb/boxscores/2016-11-12-ucla.html" TargetMode="External"/><Relationship Id="rId2134" Type="http://schemas.openxmlformats.org/officeDocument/2006/relationships/hyperlink" Target="http://www.sports-reference.com/cfb/schools/missouri/2016.html" TargetMode="External"/><Relationship Id="rId2341" Type="http://schemas.openxmlformats.org/officeDocument/2006/relationships/hyperlink" Target="http://www.sports-reference.com/cfb/schools/minnesota/2016.html" TargetMode="External"/><Relationship Id="rId106" Type="http://schemas.openxmlformats.org/officeDocument/2006/relationships/hyperlink" Target="http://www.sports-reference.com/cfb/schools/georgia-southern/2016.html" TargetMode="External"/><Relationship Id="rId313" Type="http://schemas.openxmlformats.org/officeDocument/2006/relationships/hyperlink" Target="http://www.sports-reference.com/cfb/schools/michigan/2016.html" TargetMode="External"/><Relationship Id="rId758" Type="http://schemas.openxmlformats.org/officeDocument/2006/relationships/hyperlink" Target="http://www.sports-reference.com/cfb/boxscores/2016-09-24-brigham-young.html" TargetMode="External"/><Relationship Id="rId965" Type="http://schemas.openxmlformats.org/officeDocument/2006/relationships/hyperlink" Target="http://www.sports-reference.com/cfb/schools/old-dominion/2016.html" TargetMode="External"/><Relationship Id="rId1150" Type="http://schemas.openxmlformats.org/officeDocument/2006/relationships/hyperlink" Target="http://www.sports-reference.com/cfb/schools/army/2016.html" TargetMode="External"/><Relationship Id="rId1388" Type="http://schemas.openxmlformats.org/officeDocument/2006/relationships/hyperlink" Target="http://www.sports-reference.com/cfb/schools/northern-illinois/2016.html" TargetMode="External"/><Relationship Id="rId1595" Type="http://schemas.openxmlformats.org/officeDocument/2006/relationships/hyperlink" Target="http://www.sports-reference.com/cfb/schools/north-texas/2016.html" TargetMode="External"/><Relationship Id="rId1609" Type="http://schemas.openxmlformats.org/officeDocument/2006/relationships/hyperlink" Target="http://www.sports-reference.com/cfb/schools/wisconsin/2016.html" TargetMode="External"/><Relationship Id="rId1816" Type="http://schemas.openxmlformats.org/officeDocument/2006/relationships/hyperlink" Target="http://www.sports-reference.com/cfb/boxscores/2016-11-11-florida-state.html" TargetMode="External"/><Relationship Id="rId10" Type="http://schemas.openxmlformats.org/officeDocument/2006/relationships/hyperlink" Target="http://www.sports-reference.com/cfb/boxscores/2016-09-01-idaho.html" TargetMode="External"/><Relationship Id="rId94" Type="http://schemas.openxmlformats.org/officeDocument/2006/relationships/hyperlink" Target="http://www.sports-reference.com/cfb/schools/east-carolina/2016.html" TargetMode="External"/><Relationship Id="rId397" Type="http://schemas.openxmlformats.org/officeDocument/2006/relationships/hyperlink" Target="http://www.sports-reference.com/cfb/boxscores/2016-09-10-duke.html" TargetMode="External"/><Relationship Id="rId520" Type="http://schemas.openxmlformats.org/officeDocument/2006/relationships/hyperlink" Target="http://www.sports-reference.com/cfb/schools/iowa/2016.html" TargetMode="External"/><Relationship Id="rId618" Type="http://schemas.openxmlformats.org/officeDocument/2006/relationships/hyperlink" Target="http://www.sports-reference.com/cfb/schools/appalachian-state/2016.html" TargetMode="External"/><Relationship Id="rId825" Type="http://schemas.openxmlformats.org/officeDocument/2006/relationships/hyperlink" Target="http://www.sports-reference.com/cfb/boxscores/2016-10-01-florida-international.html" TargetMode="External"/><Relationship Id="rId1248" Type="http://schemas.openxmlformats.org/officeDocument/2006/relationships/hyperlink" Target="http://www.sports-reference.com/cfb/schools/stanford/2016.html" TargetMode="External"/><Relationship Id="rId1455" Type="http://schemas.openxmlformats.org/officeDocument/2006/relationships/hyperlink" Target="http://www.sports-reference.com/cfb/schools/appalachian-state/2016.html" TargetMode="External"/><Relationship Id="rId1662" Type="http://schemas.openxmlformats.org/officeDocument/2006/relationships/hyperlink" Target="http://www.sports-reference.com/cfb/boxscores/2016-11-05-central-florida.html" TargetMode="External"/><Relationship Id="rId2078" Type="http://schemas.openxmlformats.org/officeDocument/2006/relationships/hyperlink" Target="http://www.sports-reference.com/cfb/boxscores/2016-11-19-nevada.html" TargetMode="External"/><Relationship Id="rId2201" Type="http://schemas.openxmlformats.org/officeDocument/2006/relationships/hyperlink" Target="http://www.sports-reference.com/cfb/boxscores/2016-11-25-texas-tech.html" TargetMode="External"/><Relationship Id="rId2285" Type="http://schemas.openxmlformats.org/officeDocument/2006/relationships/hyperlink" Target="http://www.sports-reference.com/cfb/boxscores/2016-11-26-ohio-state.html" TargetMode="External"/><Relationship Id="rId257" Type="http://schemas.openxmlformats.org/officeDocument/2006/relationships/hyperlink" Target="http://www.sports-reference.com/cfb/boxscores/2016-09-10-purdue.html" TargetMode="External"/><Relationship Id="rId464" Type="http://schemas.openxmlformats.org/officeDocument/2006/relationships/hyperlink" Target="http://www.sports-reference.com/cfb/boxscores/2016-09-17-georgia-tech.html" TargetMode="External"/><Relationship Id="rId1010" Type="http://schemas.openxmlformats.org/officeDocument/2006/relationships/hyperlink" Target="http://www.sports-reference.com/cfb/schools/georgia-state/2016.html" TargetMode="External"/><Relationship Id="rId1094" Type="http://schemas.openxmlformats.org/officeDocument/2006/relationships/hyperlink" Target="http://www.sports-reference.com/cfb/schools/toledo/2016.html" TargetMode="External"/><Relationship Id="rId1108" Type="http://schemas.openxmlformats.org/officeDocument/2006/relationships/hyperlink" Target="http://www.sports-reference.com/cfb/boxscores/2016-10-08-stanford.html" TargetMode="External"/><Relationship Id="rId1315" Type="http://schemas.openxmlformats.org/officeDocument/2006/relationships/hyperlink" Target="http://www.sports-reference.com/cfb/schools/arkansas/2016.html" TargetMode="External"/><Relationship Id="rId1967" Type="http://schemas.openxmlformats.org/officeDocument/2006/relationships/hyperlink" Target="http://www.sports-reference.com/cfb/schools/north-texas/2016.html" TargetMode="External"/><Relationship Id="rId2145" Type="http://schemas.openxmlformats.org/officeDocument/2006/relationships/hyperlink" Target="http://www.sports-reference.com/cfb/schools/virginia-tech/2016.html" TargetMode="External"/><Relationship Id="rId117" Type="http://schemas.openxmlformats.org/officeDocument/2006/relationships/hyperlink" Target="http://www.sports-reference.com/cfb/schools/miami-oh/2016.html" TargetMode="External"/><Relationship Id="rId671" Type="http://schemas.openxmlformats.org/officeDocument/2006/relationships/hyperlink" Target="http://www.sports-reference.com/cfb/boxscores/2016-09-24-kentucky.html" TargetMode="External"/><Relationship Id="rId769" Type="http://schemas.openxmlformats.org/officeDocument/2006/relationships/hyperlink" Target="http://www.sports-reference.com/cfb/boxscores/2016-09-29-houston.html" TargetMode="External"/><Relationship Id="rId976" Type="http://schemas.openxmlformats.org/officeDocument/2006/relationships/hyperlink" Target="http://www.sports-reference.com/cfb/schools/alabama/2016.html" TargetMode="External"/><Relationship Id="rId1399" Type="http://schemas.openxmlformats.org/officeDocument/2006/relationships/hyperlink" Target="http://www.sports-reference.com/cfb/boxscores/2016-10-22-kansas.html" TargetMode="External"/><Relationship Id="rId2352" Type="http://schemas.openxmlformats.org/officeDocument/2006/relationships/hyperlink" Target="http://www.sports-reference.com/cfb/schools/arkansas-state/2016.html" TargetMode="External"/><Relationship Id="rId324" Type="http://schemas.openxmlformats.org/officeDocument/2006/relationships/hyperlink" Target="http://www.sports-reference.com/cfb/schools/eastern-michigan/2016.html" TargetMode="External"/><Relationship Id="rId531" Type="http://schemas.openxmlformats.org/officeDocument/2006/relationships/hyperlink" Target="http://www.sports-reference.com/cfb/schools/oregon-state/2016.html" TargetMode="External"/><Relationship Id="rId629" Type="http://schemas.openxmlformats.org/officeDocument/2006/relationships/hyperlink" Target="http://www.sports-reference.com/cfb/boxscores/2016-09-24-baylor.html" TargetMode="External"/><Relationship Id="rId1161" Type="http://schemas.openxmlformats.org/officeDocument/2006/relationships/hyperlink" Target="http://www.sports-reference.com/cfb/schools/central-michigan/2016.html" TargetMode="External"/><Relationship Id="rId1259" Type="http://schemas.openxmlformats.org/officeDocument/2006/relationships/hyperlink" Target="http://www.sports-reference.com/cfb/boxscores/2016-10-15-rice.html" TargetMode="External"/><Relationship Id="rId1466" Type="http://schemas.openxmlformats.org/officeDocument/2006/relationships/hyperlink" Target="http://www.sports-reference.com/cfb/boxscores/2016-10-27-pittsburgh.html" TargetMode="External"/><Relationship Id="rId2005" Type="http://schemas.openxmlformats.org/officeDocument/2006/relationships/hyperlink" Target="http://www.sports-reference.com/cfb/schools/mississippi-state/2016.html" TargetMode="External"/><Relationship Id="rId2212" Type="http://schemas.openxmlformats.org/officeDocument/2006/relationships/hyperlink" Target="http://www.sports-reference.com/cfb/schools/toledo/2016.html" TargetMode="External"/><Relationship Id="rId836" Type="http://schemas.openxmlformats.org/officeDocument/2006/relationships/hyperlink" Target="http://www.sports-reference.com/cfb/schools/missouri/2016.html" TargetMode="External"/><Relationship Id="rId1021" Type="http://schemas.openxmlformats.org/officeDocument/2006/relationships/hyperlink" Target="http://www.sports-reference.com/cfb/boxscores/2016-10-08-kansas-state.html" TargetMode="External"/><Relationship Id="rId1119" Type="http://schemas.openxmlformats.org/officeDocument/2006/relationships/hyperlink" Target="http://www.sports-reference.com/cfb/schools/florida-atlantic/2016.html" TargetMode="External"/><Relationship Id="rId1673" Type="http://schemas.openxmlformats.org/officeDocument/2006/relationships/hyperlink" Target="http://www.sports-reference.com/cfb/schools/fresno-state/2016.html" TargetMode="External"/><Relationship Id="rId1880" Type="http://schemas.openxmlformats.org/officeDocument/2006/relationships/hyperlink" Target="http://www.sports-reference.com/cfb/schools/virginia/2016.html" TargetMode="External"/><Relationship Id="rId1978" Type="http://schemas.openxmlformats.org/officeDocument/2006/relationships/hyperlink" Target="http://www.sports-reference.com/cfb/schools/northern-illinois/2016.html" TargetMode="External"/><Relationship Id="rId903" Type="http://schemas.openxmlformats.org/officeDocument/2006/relationships/hyperlink" Target="http://www.sports-reference.com/cfb/boxscores/2016-10-01-south-alabama.html" TargetMode="External"/><Relationship Id="rId1326" Type="http://schemas.openxmlformats.org/officeDocument/2006/relationships/hyperlink" Target="http://www.sports-reference.com/cfb/schools/colorado/2016.html" TargetMode="External"/><Relationship Id="rId1533" Type="http://schemas.openxmlformats.org/officeDocument/2006/relationships/hyperlink" Target="http://www.sports-reference.com/cfb/schools/florida-international/2016.html" TargetMode="External"/><Relationship Id="rId1740" Type="http://schemas.openxmlformats.org/officeDocument/2006/relationships/hyperlink" Target="http://www.sports-reference.com/cfb/boxscores/2016-11-05-san-diego-state.html" TargetMode="External"/><Relationship Id="rId32" Type="http://schemas.openxmlformats.org/officeDocument/2006/relationships/hyperlink" Target="http://www.sports-reference.com/cfb/schools/utah/2016.html" TargetMode="External"/><Relationship Id="rId1600" Type="http://schemas.openxmlformats.org/officeDocument/2006/relationships/hyperlink" Target="http://www.sports-reference.com/cfb/schools/washington/2016.html" TargetMode="External"/><Relationship Id="rId1838" Type="http://schemas.openxmlformats.org/officeDocument/2006/relationships/hyperlink" Target="http://www.sports-reference.com/cfb/schools/arizona/2016.html" TargetMode="External"/><Relationship Id="rId181" Type="http://schemas.openxmlformats.org/officeDocument/2006/relationships/hyperlink" Target="http://www.sports-reference.com/cfb/schools/texas-el-paso/2016.html" TargetMode="External"/><Relationship Id="rId1905" Type="http://schemas.openxmlformats.org/officeDocument/2006/relationships/hyperlink" Target="http://www.sports-reference.com/cfb/boxscores/2016-11-12-syracuse.html" TargetMode="External"/><Relationship Id="rId279" Type="http://schemas.openxmlformats.org/officeDocument/2006/relationships/hyperlink" Target="http://www.sports-reference.com/cfb/schools/fresno-state/2016.html" TargetMode="External"/><Relationship Id="rId486" Type="http://schemas.openxmlformats.org/officeDocument/2006/relationships/hyperlink" Target="http://www.sports-reference.com/cfb/schools/central-florida/2016.html" TargetMode="External"/><Relationship Id="rId693" Type="http://schemas.openxmlformats.org/officeDocument/2006/relationships/hyperlink" Target="http://www.sports-reference.com/cfb/schools/mississippi-state/2016.html" TargetMode="External"/><Relationship Id="rId2167" Type="http://schemas.openxmlformats.org/officeDocument/2006/relationships/hyperlink" Target="http://www.sports-reference.com/cfb/schools/akron/2016.html" TargetMode="External"/><Relationship Id="rId2374" Type="http://schemas.openxmlformats.org/officeDocument/2006/relationships/hyperlink" Target="http://www.sports-reference.com/cfb/schools/wisconsin/2016.html" TargetMode="External"/><Relationship Id="rId139" Type="http://schemas.openxmlformats.org/officeDocument/2006/relationships/hyperlink" Target="http://www.sports-reference.com/cfb/boxscores/2016-09-03-iowa-state.html" TargetMode="External"/><Relationship Id="rId346" Type="http://schemas.openxmlformats.org/officeDocument/2006/relationships/hyperlink" Target="http://www.sports-reference.com/cfb/schools/kansas/2016.html" TargetMode="External"/><Relationship Id="rId553" Type="http://schemas.openxmlformats.org/officeDocument/2006/relationships/hyperlink" Target="http://www.sports-reference.com/cfb/schools/tennessee/2016.html" TargetMode="External"/><Relationship Id="rId760" Type="http://schemas.openxmlformats.org/officeDocument/2006/relationships/hyperlink" Target="http://www.sports-reference.com/cfb/schools/brigham-young/2016.html" TargetMode="External"/><Relationship Id="rId998" Type="http://schemas.openxmlformats.org/officeDocument/2006/relationships/hyperlink" Target="http://www.sports-reference.com/cfb/boxscores/2016-10-08-duke.html" TargetMode="External"/><Relationship Id="rId1183" Type="http://schemas.openxmlformats.org/officeDocument/2006/relationships/hyperlink" Target="http://www.sports-reference.com/cfb/schools/georgia-southern/2016.html" TargetMode="External"/><Relationship Id="rId1390" Type="http://schemas.openxmlformats.org/officeDocument/2006/relationships/hyperlink" Target="http://www.sports-reference.com/cfb/boxscores/2016-10-22-northwestern.html" TargetMode="External"/><Relationship Id="rId2027" Type="http://schemas.openxmlformats.org/officeDocument/2006/relationships/hyperlink" Target="http://www.sports-reference.com/cfb/schools/louisiana-state/2016.html" TargetMode="External"/><Relationship Id="rId2234" Type="http://schemas.openxmlformats.org/officeDocument/2006/relationships/hyperlink" Target="http://www.sports-reference.com/cfb/boxscores/2016-11-26-san-diego-state.html" TargetMode="External"/><Relationship Id="rId206" Type="http://schemas.openxmlformats.org/officeDocument/2006/relationships/hyperlink" Target="http://www.sports-reference.com/cfb/schools/northern-illinois/2016.html" TargetMode="External"/><Relationship Id="rId413" Type="http://schemas.openxmlformats.org/officeDocument/2006/relationships/hyperlink" Target="http://www.sports-reference.com/cfb/boxscores/2016-09-16-texas-san-antonio.html" TargetMode="External"/><Relationship Id="rId858" Type="http://schemas.openxmlformats.org/officeDocument/2006/relationships/hyperlink" Target="http://www.sports-reference.com/cfb/boxscores/2016-10-01-nevada-las-vegas.html" TargetMode="External"/><Relationship Id="rId1043" Type="http://schemas.openxmlformats.org/officeDocument/2006/relationships/hyperlink" Target="http://www.sports-reference.com/cfb/schools/nevada/2016.html" TargetMode="External"/><Relationship Id="rId1488" Type="http://schemas.openxmlformats.org/officeDocument/2006/relationships/hyperlink" Target="http://www.sports-reference.com/cfb/schools/boston-college/2016.html" TargetMode="External"/><Relationship Id="rId1695" Type="http://schemas.openxmlformats.org/officeDocument/2006/relationships/hyperlink" Target="http://www.sports-reference.com/cfb/boxscores/2016-11-05-louisiana-monroe.html" TargetMode="External"/><Relationship Id="rId620" Type="http://schemas.openxmlformats.org/officeDocument/2006/relationships/hyperlink" Target="http://www.sports-reference.com/cfb/boxscores/2016-09-24-arizona-state.html" TargetMode="External"/><Relationship Id="rId718" Type="http://schemas.openxmlformats.org/officeDocument/2006/relationships/hyperlink" Target="http://www.sports-reference.com/cfb/schools/texas-el-paso/2016.html" TargetMode="External"/><Relationship Id="rId925" Type="http://schemas.openxmlformats.org/officeDocument/2006/relationships/hyperlink" Target="http://www.sports-reference.com/cfb/schools/texas-state/2016.html" TargetMode="External"/><Relationship Id="rId1250" Type="http://schemas.openxmlformats.org/officeDocument/2006/relationships/hyperlink" Target="http://www.sports-reference.com/cfb/boxscores/2016-10-15-syracuse.html" TargetMode="External"/><Relationship Id="rId1348" Type="http://schemas.openxmlformats.org/officeDocument/2006/relationships/hyperlink" Target="http://www.sports-reference.com/cfb/boxscores/2016-10-22-florida-international.html" TargetMode="External"/><Relationship Id="rId1555" Type="http://schemas.openxmlformats.org/officeDocument/2006/relationships/hyperlink" Target="http://www.sports-reference.com/cfb/schools/old-dominion/2016.html" TargetMode="External"/><Relationship Id="rId1762" Type="http://schemas.openxmlformats.org/officeDocument/2006/relationships/hyperlink" Target="http://www.sports-reference.com/cfb/boxscores/2016-11-05-middle-tennessee-state.html" TargetMode="External"/><Relationship Id="rId2301" Type="http://schemas.openxmlformats.org/officeDocument/2006/relationships/hyperlink" Target="http://www.sports-reference.com/cfb/schools/san-jose-state/2016.html" TargetMode="External"/><Relationship Id="rId1110" Type="http://schemas.openxmlformats.org/officeDocument/2006/relationships/hyperlink" Target="http://www.sports-reference.com/cfb/schools/stanford/2016.html" TargetMode="External"/><Relationship Id="rId1208" Type="http://schemas.openxmlformats.org/officeDocument/2006/relationships/hyperlink" Target="http://www.sports-reference.com/cfb/boxscores/2016-10-15-miami-oh.html" TargetMode="External"/><Relationship Id="rId1415" Type="http://schemas.openxmlformats.org/officeDocument/2006/relationships/hyperlink" Target="http://www.sports-reference.com/cfb/schools/boston-college/2016.html" TargetMode="External"/><Relationship Id="rId54" Type="http://schemas.openxmlformats.org/officeDocument/2006/relationships/hyperlink" Target="http://www.sports-reference.com/cfb/boxscores/2016-09-02-eastern-michigan.html" TargetMode="External"/><Relationship Id="rId1622" Type="http://schemas.openxmlformats.org/officeDocument/2006/relationships/hyperlink" Target="http://www.sports-reference.com/cfb/schools/akron/2016.html" TargetMode="External"/><Relationship Id="rId1927" Type="http://schemas.openxmlformats.org/officeDocument/2006/relationships/hyperlink" Target="http://www.sports-reference.com/cfb/schools/penn-state/2016.html" TargetMode="External"/><Relationship Id="rId2091" Type="http://schemas.openxmlformats.org/officeDocument/2006/relationships/hyperlink" Target="http://www.sports-reference.com/cfb/schools/michigan-state/2016.html" TargetMode="External"/><Relationship Id="rId2189" Type="http://schemas.openxmlformats.org/officeDocument/2006/relationships/hyperlink" Target="http://www.sports-reference.com/cfb/boxscores/2016-11-25-north-carolina.html" TargetMode="External"/><Relationship Id="rId270" Type="http://schemas.openxmlformats.org/officeDocument/2006/relationships/hyperlink" Target="http://www.sports-reference.com/cfb/schools/north-carolina-state/2016.html" TargetMode="External"/><Relationship Id="rId130" Type="http://schemas.openxmlformats.org/officeDocument/2006/relationships/hyperlink" Target="http://www.sports-reference.com/cfb/schools/hawaii/2016.html" TargetMode="External"/><Relationship Id="rId368" Type="http://schemas.openxmlformats.org/officeDocument/2006/relationships/hyperlink" Target="http://www.sports-reference.com/cfb/schools/northern-illinois/2016.html" TargetMode="External"/><Relationship Id="rId575" Type="http://schemas.openxmlformats.org/officeDocument/2006/relationships/hyperlink" Target="http://www.sports-reference.com/cfb/boxscores/2016-09-17-san-jose-state.html" TargetMode="External"/><Relationship Id="rId782" Type="http://schemas.openxmlformats.org/officeDocument/2006/relationships/hyperlink" Target="http://www.sports-reference.com/cfb/schools/air-force/2016.html" TargetMode="External"/><Relationship Id="rId2049" Type="http://schemas.openxmlformats.org/officeDocument/2006/relationships/hyperlink" Target="http://www.sports-reference.com/cfb/boxscores/2016-11-19-iowa-state.html" TargetMode="External"/><Relationship Id="rId2256" Type="http://schemas.openxmlformats.org/officeDocument/2006/relationships/hyperlink" Target="http://www.sports-reference.com/cfb/schools/kentucky/2016.html" TargetMode="External"/><Relationship Id="rId228" Type="http://schemas.openxmlformats.org/officeDocument/2006/relationships/hyperlink" Target="http://www.sports-reference.com/cfb/schools/arizona/2016.html" TargetMode="External"/><Relationship Id="rId435" Type="http://schemas.openxmlformats.org/officeDocument/2006/relationships/hyperlink" Target="http://www.sports-reference.com/cfb/schools/army/2016.html" TargetMode="External"/><Relationship Id="rId642" Type="http://schemas.openxmlformats.org/officeDocument/2006/relationships/hyperlink" Target="http://www.sports-reference.com/cfb/boxscores/2016-09-24-florida-international.html" TargetMode="External"/><Relationship Id="rId1065" Type="http://schemas.openxmlformats.org/officeDocument/2006/relationships/hyperlink" Target="http://www.sports-reference.com/cfb/schools/california/2016.html" TargetMode="External"/><Relationship Id="rId1272" Type="http://schemas.openxmlformats.org/officeDocument/2006/relationships/hyperlink" Target="http://www.sports-reference.com/cfb/schools/vanderbilt/2016.html" TargetMode="External"/><Relationship Id="rId2116" Type="http://schemas.openxmlformats.org/officeDocument/2006/relationships/hyperlink" Target="http://www.sports-reference.com/cfb/boxscores/2016-11-19-south-alabama.html" TargetMode="External"/><Relationship Id="rId2323" Type="http://schemas.openxmlformats.org/officeDocument/2006/relationships/hyperlink" Target="http://www.sports-reference.com/cfb/schools/texas-state/2016.html" TargetMode="External"/><Relationship Id="rId502" Type="http://schemas.openxmlformats.org/officeDocument/2006/relationships/hyperlink" Target="http://www.sports-reference.com/cfb/boxscores/2016-09-17-bowling-green-state.html" TargetMode="External"/><Relationship Id="rId947" Type="http://schemas.openxmlformats.org/officeDocument/2006/relationships/hyperlink" Target="http://www.sports-reference.com/cfb/schools/western-michigan/2016.html" TargetMode="External"/><Relationship Id="rId1132" Type="http://schemas.openxmlformats.org/officeDocument/2006/relationships/hyperlink" Target="http://www.sports-reference.com/cfb/schools/louisville/2016.html" TargetMode="External"/><Relationship Id="rId1577" Type="http://schemas.openxmlformats.org/officeDocument/2006/relationships/hyperlink" Target="http://www.sports-reference.com/cfb/schools/marshall/2016.html" TargetMode="External"/><Relationship Id="rId1784" Type="http://schemas.openxmlformats.org/officeDocument/2006/relationships/hyperlink" Target="http://www.sports-reference.com/cfb/schools/west-virginia/2016.html" TargetMode="External"/><Relationship Id="rId1991" Type="http://schemas.openxmlformats.org/officeDocument/2006/relationships/hyperlink" Target="http://www.sports-reference.com/cfb/schools/nevada-las-vegas/2016.html" TargetMode="External"/><Relationship Id="rId76" Type="http://schemas.openxmlformats.org/officeDocument/2006/relationships/hyperlink" Target="http://www.sports-reference.com/cfb/schools/arizona-state/2016.html" TargetMode="External"/><Relationship Id="rId807" Type="http://schemas.openxmlformats.org/officeDocument/2006/relationships/hyperlink" Target="http://www.sports-reference.com/cfb/boxscores/2016-10-01-california.html" TargetMode="External"/><Relationship Id="rId1437" Type="http://schemas.openxmlformats.org/officeDocument/2006/relationships/hyperlink" Target="http://www.sports-reference.com/cfb/schools/washington-state/2016.html" TargetMode="External"/><Relationship Id="rId1644" Type="http://schemas.openxmlformats.org/officeDocument/2006/relationships/hyperlink" Target="http://www.sports-reference.com/cfb/boxscores/2016-11-05-army.html" TargetMode="External"/><Relationship Id="rId1851" Type="http://schemas.openxmlformats.org/officeDocument/2006/relationships/hyperlink" Target="http://www.sports-reference.com/cfb/boxscores/2016-11-12-houston.html" TargetMode="External"/><Relationship Id="rId1504" Type="http://schemas.openxmlformats.org/officeDocument/2006/relationships/hyperlink" Target="http://www.sports-reference.com/cfb/schools/central-florida/2016.html" TargetMode="External"/><Relationship Id="rId1711" Type="http://schemas.openxmlformats.org/officeDocument/2006/relationships/hyperlink" Target="http://www.sports-reference.com/cfb/schools/minnesota/2016.html" TargetMode="External"/><Relationship Id="rId1949" Type="http://schemas.openxmlformats.org/officeDocument/2006/relationships/hyperlink" Target="http://www.sports-reference.com/cfb/schools/oregon/2016.html" TargetMode="External"/><Relationship Id="rId292" Type="http://schemas.openxmlformats.org/officeDocument/2006/relationships/hyperlink" Target="http://www.sports-reference.com/cfb/schools/northwestern/2016.html" TargetMode="External"/><Relationship Id="rId1809" Type="http://schemas.openxmlformats.org/officeDocument/2006/relationships/hyperlink" Target="http://www.sports-reference.com/cfb/schools/north-carolina/2016.html" TargetMode="External"/><Relationship Id="rId597" Type="http://schemas.openxmlformats.org/officeDocument/2006/relationships/hyperlink" Target="http://www.sports-reference.com/cfb/boxscores/2016-09-17-wyoming.html" TargetMode="External"/><Relationship Id="rId2180" Type="http://schemas.openxmlformats.org/officeDocument/2006/relationships/hyperlink" Target="http://www.sports-reference.com/cfb/boxscores/2016-11-25-iowa.html" TargetMode="External"/><Relationship Id="rId2278" Type="http://schemas.openxmlformats.org/officeDocument/2006/relationships/hyperlink" Target="http://www.sports-reference.com/cfb/schools/nevada-las-vegas/2016.html" TargetMode="External"/><Relationship Id="rId152" Type="http://schemas.openxmlformats.org/officeDocument/2006/relationships/hyperlink" Target="http://www.sports-reference.com/cfb/schools/pittsburgh/2016.html" TargetMode="External"/><Relationship Id="rId457" Type="http://schemas.openxmlformats.org/officeDocument/2006/relationships/hyperlink" Target="http://www.sports-reference.com/cfb/schools/north-texas/2016.html" TargetMode="External"/><Relationship Id="rId1087" Type="http://schemas.openxmlformats.org/officeDocument/2006/relationships/hyperlink" Target="http://www.sports-reference.com/cfb/boxscores/2016-10-08-kansas.html" TargetMode="External"/><Relationship Id="rId1294" Type="http://schemas.openxmlformats.org/officeDocument/2006/relationships/hyperlink" Target="http://www.sports-reference.com/cfb/schools/miami-fl/2016.html" TargetMode="External"/><Relationship Id="rId2040" Type="http://schemas.openxmlformats.org/officeDocument/2006/relationships/hyperlink" Target="http://www.sports-reference.com/cfb/boxscores/2016-11-19-georgia-tech.html" TargetMode="External"/><Relationship Id="rId2138" Type="http://schemas.openxmlformats.org/officeDocument/2006/relationships/hyperlink" Target="http://www.sports-reference.com/cfb/boxscores/2016-11-19-central-florida.html" TargetMode="External"/><Relationship Id="rId664" Type="http://schemas.openxmlformats.org/officeDocument/2006/relationships/hyperlink" Target="http://www.sports-reference.com/cfb/schools/iowa/2016.html" TargetMode="External"/><Relationship Id="rId871" Type="http://schemas.openxmlformats.org/officeDocument/2006/relationships/hyperlink" Target="http://www.sports-reference.com/cfb/schools/north-carolina-state/2016.html" TargetMode="External"/><Relationship Id="rId969" Type="http://schemas.openxmlformats.org/officeDocument/2006/relationships/hyperlink" Target="http://www.sports-reference.com/cfb/boxscores/2016-10-07-tulsa.html" TargetMode="External"/><Relationship Id="rId1599" Type="http://schemas.openxmlformats.org/officeDocument/2006/relationships/hyperlink" Target="http://www.sports-reference.com/cfb/boxscores/2016-10-29-utah.html" TargetMode="External"/><Relationship Id="rId2345" Type="http://schemas.openxmlformats.org/officeDocument/2006/relationships/hyperlink" Target="http://www.sports-reference.com/cfb/boxscores/2016-12-02-ohio.html" TargetMode="External"/><Relationship Id="rId317" Type="http://schemas.openxmlformats.org/officeDocument/2006/relationships/hyperlink" Target="http://www.sports-reference.com/cfb/boxscores/2016-09-10-mississippi.html" TargetMode="External"/><Relationship Id="rId524" Type="http://schemas.openxmlformats.org/officeDocument/2006/relationships/hyperlink" Target="http://www.sports-reference.com/cfb/boxscores/2016-09-17-oklahoma.html" TargetMode="External"/><Relationship Id="rId731" Type="http://schemas.openxmlformats.org/officeDocument/2006/relationships/hyperlink" Target="http://www.sports-reference.com/cfb/boxscores/2016-09-24-texas-am.html" TargetMode="External"/><Relationship Id="rId1154" Type="http://schemas.openxmlformats.org/officeDocument/2006/relationships/hyperlink" Target="http://www.sports-reference.com/cfb/boxscores/2016-10-15-baylor.html" TargetMode="External"/><Relationship Id="rId1361" Type="http://schemas.openxmlformats.org/officeDocument/2006/relationships/hyperlink" Target="http://www.sports-reference.com/cfb/schools/miami-oh/2016.html" TargetMode="External"/><Relationship Id="rId1459" Type="http://schemas.openxmlformats.org/officeDocument/2006/relationships/hyperlink" Target="http://www.sports-reference.com/cfb/schools/akron/2016.html" TargetMode="External"/><Relationship Id="rId2205" Type="http://schemas.openxmlformats.org/officeDocument/2006/relationships/hyperlink" Target="http://www.sports-reference.com/cfb/schools/tulsa/2016.html" TargetMode="External"/><Relationship Id="rId98" Type="http://schemas.openxmlformats.org/officeDocument/2006/relationships/hyperlink" Target="http://www.sports-reference.com/cfb/schools/florida/2016.html" TargetMode="External"/><Relationship Id="rId829" Type="http://schemas.openxmlformats.org/officeDocument/2006/relationships/hyperlink" Target="http://www.sports-reference.com/cfb/schools/hawaii/2016.html" TargetMode="External"/><Relationship Id="rId1014" Type="http://schemas.openxmlformats.org/officeDocument/2006/relationships/hyperlink" Target="http://www.sports-reference.com/cfb/schools/san-jose-state/2016.html" TargetMode="External"/><Relationship Id="rId1221" Type="http://schemas.openxmlformats.org/officeDocument/2006/relationships/hyperlink" Target="http://www.sports-reference.com/cfb/schools/new-mexico/2016.html" TargetMode="External"/><Relationship Id="rId1666" Type="http://schemas.openxmlformats.org/officeDocument/2006/relationships/hyperlink" Target="http://www.sports-reference.com/cfb/schools/charlotte/2016.html" TargetMode="External"/><Relationship Id="rId1873" Type="http://schemas.openxmlformats.org/officeDocument/2006/relationships/hyperlink" Target="http://www.sports-reference.com/cfb/schools/louisville/2016.html" TargetMode="External"/><Relationship Id="rId1319" Type="http://schemas.openxmlformats.org/officeDocument/2006/relationships/hyperlink" Target="http://www.sports-reference.com/cfb/boxscores/2016-10-22-marshall.html" TargetMode="External"/><Relationship Id="rId1526" Type="http://schemas.openxmlformats.org/officeDocument/2006/relationships/hyperlink" Target="http://www.sports-reference.com/cfb/schools/miami-oh/2016.html" TargetMode="External"/><Relationship Id="rId1733" Type="http://schemas.openxmlformats.org/officeDocument/2006/relationships/hyperlink" Target="http://www.sports-reference.com/cfb/schools/kansas-state/2016.html" TargetMode="External"/><Relationship Id="rId1940" Type="http://schemas.openxmlformats.org/officeDocument/2006/relationships/hyperlink" Target="http://www.sports-reference.com/cfb/schools/memphis/2016.html" TargetMode="External"/><Relationship Id="rId25" Type="http://schemas.openxmlformats.org/officeDocument/2006/relationships/hyperlink" Target="http://www.sports-reference.com/cfb/boxscores/2016-09-01-vanderbilt.html" TargetMode="External"/><Relationship Id="rId1800" Type="http://schemas.openxmlformats.org/officeDocument/2006/relationships/hyperlink" Target="http://www.sports-reference.com/cfb/schools/kent-state/2016.html" TargetMode="External"/><Relationship Id="rId174" Type="http://schemas.openxmlformats.org/officeDocument/2006/relationships/hyperlink" Target="http://www.sports-reference.com/cfb/schools/texas-christian/2016.html" TargetMode="External"/><Relationship Id="rId381" Type="http://schemas.openxmlformats.org/officeDocument/2006/relationships/hyperlink" Target="http://www.sports-reference.com/cfb/schools/texas-el-paso/2016.html" TargetMode="External"/><Relationship Id="rId2062" Type="http://schemas.openxmlformats.org/officeDocument/2006/relationships/hyperlink" Target="http://www.sports-reference.com/cfb/schools/north-carolina-state/2016.html" TargetMode="External"/><Relationship Id="rId241" Type="http://schemas.openxmlformats.org/officeDocument/2006/relationships/hyperlink" Target="http://www.sports-reference.com/cfb/boxscores/2016-09-10-baylor.html" TargetMode="External"/><Relationship Id="rId479" Type="http://schemas.openxmlformats.org/officeDocument/2006/relationships/hyperlink" Target="http://www.sports-reference.com/cfb/schools/louisiana-lafayette/2016.html" TargetMode="External"/><Relationship Id="rId686" Type="http://schemas.openxmlformats.org/officeDocument/2006/relationships/hyperlink" Target="http://www.sports-reference.com/cfb/boxscores/2016-09-24-minnesota.html" TargetMode="External"/><Relationship Id="rId893" Type="http://schemas.openxmlformats.org/officeDocument/2006/relationships/hyperlink" Target="http://www.sports-reference.com/cfb/schools/texas/2016.html" TargetMode="External"/><Relationship Id="rId2367" Type="http://schemas.openxmlformats.org/officeDocument/2006/relationships/hyperlink" Target="http://www.sports-reference.com/cfb/schools/louisiana-lafayette/2016.html" TargetMode="External"/><Relationship Id="rId339" Type="http://schemas.openxmlformats.org/officeDocument/2006/relationships/hyperlink" Target="http://www.sports-reference.com/cfb/boxscores/2016-09-10-north-texas.html" TargetMode="External"/><Relationship Id="rId546" Type="http://schemas.openxmlformats.org/officeDocument/2006/relationships/hyperlink" Target="http://www.sports-reference.com/cfb/schools/syracuse/2016.html" TargetMode="External"/><Relationship Id="rId753" Type="http://schemas.openxmlformats.org/officeDocument/2006/relationships/hyperlink" Target="http://www.sports-reference.com/cfb/schools/wake-forest/2016.html" TargetMode="External"/><Relationship Id="rId1176" Type="http://schemas.openxmlformats.org/officeDocument/2006/relationships/hyperlink" Target="http://www.sports-reference.com/cfb/schools/florida-international/2016.html" TargetMode="External"/><Relationship Id="rId1383" Type="http://schemas.openxmlformats.org/officeDocument/2006/relationships/hyperlink" Target="http://www.sports-reference.com/cfb/schools/virginia/2016.html" TargetMode="External"/><Relationship Id="rId2227" Type="http://schemas.openxmlformats.org/officeDocument/2006/relationships/hyperlink" Target="http://www.sports-reference.com/cfb/schools/ucla/2016.html" TargetMode="External"/><Relationship Id="rId101" Type="http://schemas.openxmlformats.org/officeDocument/2006/relationships/hyperlink" Target="http://www.sports-reference.com/cfb/schools/florida-atlantic/2016.html" TargetMode="External"/><Relationship Id="rId406" Type="http://schemas.openxmlformats.org/officeDocument/2006/relationships/hyperlink" Target="http://www.sports-reference.com/cfb/schools/western-michigan/2016.html" TargetMode="External"/><Relationship Id="rId960" Type="http://schemas.openxmlformats.org/officeDocument/2006/relationships/hyperlink" Target="http://www.sports-reference.com/cfb/schools/new-mexico/2016.html" TargetMode="External"/><Relationship Id="rId1036" Type="http://schemas.openxmlformats.org/officeDocument/2006/relationships/hyperlink" Target="http://www.sports-reference.com/cfb/boxscores/2016-10-08-rutgers.html" TargetMode="External"/><Relationship Id="rId1243" Type="http://schemas.openxmlformats.org/officeDocument/2006/relationships/hyperlink" Target="http://www.sports-reference.com/cfb/schools/connecticut/2016.html" TargetMode="External"/><Relationship Id="rId1590" Type="http://schemas.openxmlformats.org/officeDocument/2006/relationships/hyperlink" Target="http://www.sports-reference.com/cfb/boxscores/2016-10-29-texas-christian.html" TargetMode="External"/><Relationship Id="rId1688" Type="http://schemas.openxmlformats.org/officeDocument/2006/relationships/hyperlink" Target="http://www.sports-reference.com/cfb/schools/michigan-state/2016.html" TargetMode="External"/><Relationship Id="rId1895" Type="http://schemas.openxmlformats.org/officeDocument/2006/relationships/hyperlink" Target="http://www.sports-reference.com/cfb/schools/tulsa/2016.html" TargetMode="External"/><Relationship Id="rId613" Type="http://schemas.openxmlformats.org/officeDocument/2006/relationships/hyperlink" Target="http://www.sports-reference.com/cfb/schools/utah-state/2016.html" TargetMode="External"/><Relationship Id="rId820" Type="http://schemas.openxmlformats.org/officeDocument/2006/relationships/hyperlink" Target="http://www.sports-reference.com/cfb/schools/eastern-michigan/2016.html" TargetMode="External"/><Relationship Id="rId918" Type="http://schemas.openxmlformats.org/officeDocument/2006/relationships/hyperlink" Target="http://www.sports-reference.com/cfb/boxscores/2016-10-01-georgia.html" TargetMode="External"/><Relationship Id="rId1450" Type="http://schemas.openxmlformats.org/officeDocument/2006/relationships/hyperlink" Target="http://www.sports-reference.com/cfb/schools/iowa/2016.html" TargetMode="External"/><Relationship Id="rId1548" Type="http://schemas.openxmlformats.org/officeDocument/2006/relationships/hyperlink" Target="http://www.sports-reference.com/cfb/boxscores/2016-10-29-oklahoma.html" TargetMode="External"/><Relationship Id="rId1755" Type="http://schemas.openxmlformats.org/officeDocument/2006/relationships/hyperlink" Target="http://www.sports-reference.com/cfb/schools/texas/2016.html" TargetMode="External"/><Relationship Id="rId1103" Type="http://schemas.openxmlformats.org/officeDocument/2006/relationships/hyperlink" Target="http://www.sports-reference.com/cfb/schools/wake-forest/2016.html" TargetMode="External"/><Relationship Id="rId1310" Type="http://schemas.openxmlformats.org/officeDocument/2006/relationships/hyperlink" Target="http://www.sports-reference.com/cfb/boxscores/2016-10-22-appalachian-state.html" TargetMode="External"/><Relationship Id="rId1408" Type="http://schemas.openxmlformats.org/officeDocument/2006/relationships/hyperlink" Target="http://www.sports-reference.com/cfb/schools/south-carolina/2016.html" TargetMode="External"/><Relationship Id="rId1962" Type="http://schemas.openxmlformats.org/officeDocument/2006/relationships/hyperlink" Target="http://www.sports-reference.com/cfb/boxscores/2016-11-12-texas.html" TargetMode="External"/><Relationship Id="rId47" Type="http://schemas.openxmlformats.org/officeDocument/2006/relationships/hyperlink" Target="http://www.sports-reference.com/cfb/schools/ball-state/2016.html" TargetMode="External"/><Relationship Id="rId1615" Type="http://schemas.openxmlformats.org/officeDocument/2006/relationships/hyperlink" Target="http://www.sports-reference.com/cfb/schools/northern-illinois/2016.html" TargetMode="External"/><Relationship Id="rId1822" Type="http://schemas.openxmlformats.org/officeDocument/2006/relationships/hyperlink" Target="http://www.sports-reference.com/cfb/boxscores/2016-11-12-alabama.html" TargetMode="External"/><Relationship Id="rId196" Type="http://schemas.openxmlformats.org/officeDocument/2006/relationships/hyperlink" Target="http://www.sports-reference.com/cfb/schools/west-virginia/2016.html" TargetMode="External"/><Relationship Id="rId2084" Type="http://schemas.openxmlformats.org/officeDocument/2006/relationships/hyperlink" Target="http://www.sports-reference.com/cfb/boxscores/2016-11-19-north-carolina.html" TargetMode="External"/><Relationship Id="rId2291" Type="http://schemas.openxmlformats.org/officeDocument/2006/relationships/hyperlink" Target="http://www.sports-reference.com/cfb/boxscores/2016-11-26-oregon-state.html" TargetMode="External"/><Relationship Id="rId263" Type="http://schemas.openxmlformats.org/officeDocument/2006/relationships/hyperlink" Target="http://www.sports-reference.com/cfb/boxscores/2016-09-10-colorado.html" TargetMode="External"/><Relationship Id="rId470" Type="http://schemas.openxmlformats.org/officeDocument/2006/relationships/hyperlink" Target="http://www.sports-reference.com/cfb/boxscores/2016-09-17-kent-state.html" TargetMode="External"/><Relationship Id="rId2151" Type="http://schemas.openxmlformats.org/officeDocument/2006/relationships/hyperlink" Target="http://www.sports-reference.com/cfb/schools/western-michigan/2016.html" TargetMode="External"/><Relationship Id="rId2389" Type="http://schemas.openxmlformats.org/officeDocument/2006/relationships/hyperlink" Target="http://www.sports-reference.com/cfb/schools/louisiana-tech/2016.html" TargetMode="External"/><Relationship Id="rId123" Type="http://schemas.openxmlformats.org/officeDocument/2006/relationships/hyperlink" Target="http://www.sports-reference.com/cfb/schools/maryland/2016.html" TargetMode="External"/><Relationship Id="rId330" Type="http://schemas.openxmlformats.org/officeDocument/2006/relationships/hyperlink" Target="http://www.sports-reference.com/cfb/schools/wyoming/2016.html" TargetMode="External"/><Relationship Id="rId568" Type="http://schemas.openxmlformats.org/officeDocument/2006/relationships/hyperlink" Target="http://www.sports-reference.com/cfb/schools/troy/2016.html" TargetMode="External"/><Relationship Id="rId775" Type="http://schemas.openxmlformats.org/officeDocument/2006/relationships/hyperlink" Target="http://www.sports-reference.com/cfb/boxscores/2016-09-30-brigham-young.html" TargetMode="External"/><Relationship Id="rId982" Type="http://schemas.openxmlformats.org/officeDocument/2006/relationships/hyperlink" Target="http://www.sports-reference.com/cfb/schools/auburn/2016.html" TargetMode="External"/><Relationship Id="rId1198" Type="http://schemas.openxmlformats.org/officeDocument/2006/relationships/hyperlink" Target="http://www.sports-reference.com/cfb/schools/southern-mississippi/2016.html" TargetMode="External"/><Relationship Id="rId2011" Type="http://schemas.openxmlformats.org/officeDocument/2006/relationships/hyperlink" Target="http://www.sports-reference.com/cfb/schools/boston-college/2016.html" TargetMode="External"/><Relationship Id="rId2249" Type="http://schemas.openxmlformats.org/officeDocument/2006/relationships/hyperlink" Target="http://www.sports-reference.com/cfb/boxscores/2016-11-26-indiana.html" TargetMode="External"/><Relationship Id="rId428" Type="http://schemas.openxmlformats.org/officeDocument/2006/relationships/hyperlink" Target="http://www.sports-reference.com/cfb/boxscores/2016-09-17-arizona.html" TargetMode="External"/><Relationship Id="rId635" Type="http://schemas.openxmlformats.org/officeDocument/2006/relationships/hyperlink" Target="http://www.sports-reference.com/cfb/boxscores/2016-09-24-boston-college.html" TargetMode="External"/><Relationship Id="rId842" Type="http://schemas.openxmlformats.org/officeDocument/2006/relationships/hyperlink" Target="http://www.sports-reference.com/cfb/schools/purdue/2016.html" TargetMode="External"/><Relationship Id="rId1058" Type="http://schemas.openxmlformats.org/officeDocument/2006/relationships/hyperlink" Target="http://www.sports-reference.com/cfb/schools/oklahoma/2016.html" TargetMode="External"/><Relationship Id="rId1265" Type="http://schemas.openxmlformats.org/officeDocument/2006/relationships/hyperlink" Target="http://www.sports-reference.com/cfb/boxscores/2016-10-15-troy.html" TargetMode="External"/><Relationship Id="rId1472" Type="http://schemas.openxmlformats.org/officeDocument/2006/relationships/hyperlink" Target="http://www.sports-reference.com/cfb/boxscores/2016-10-28-utah-state.html" TargetMode="External"/><Relationship Id="rId2109" Type="http://schemas.openxmlformats.org/officeDocument/2006/relationships/hyperlink" Target="http://www.sports-reference.com/cfb/schools/rutgers/2016.html" TargetMode="External"/><Relationship Id="rId2316" Type="http://schemas.openxmlformats.org/officeDocument/2006/relationships/hyperlink" Target="http://www.sports-reference.com/cfb/schools/texas-el-paso/2016.html" TargetMode="External"/><Relationship Id="rId702" Type="http://schemas.openxmlformats.org/officeDocument/2006/relationships/hyperlink" Target="http://www.sports-reference.com/cfb/schools/pittsburgh/2016.html" TargetMode="External"/><Relationship Id="rId1125" Type="http://schemas.openxmlformats.org/officeDocument/2006/relationships/hyperlink" Target="http://www.sports-reference.com/cfb/schools/louisiana-lafayette/2016.html" TargetMode="External"/><Relationship Id="rId1332" Type="http://schemas.openxmlformats.org/officeDocument/2006/relationships/hyperlink" Target="http://www.sports-reference.com/cfb/schools/georgia-southern/2016.html" TargetMode="External"/><Relationship Id="rId1777" Type="http://schemas.openxmlformats.org/officeDocument/2006/relationships/hyperlink" Target="http://www.sports-reference.com/cfb/boxscores/2016-11-05-california.html" TargetMode="External"/><Relationship Id="rId1984" Type="http://schemas.openxmlformats.org/officeDocument/2006/relationships/hyperlink" Target="http://www.sports-reference.com/cfb/schools/arkansas-state/2016.html" TargetMode="External"/><Relationship Id="rId69" Type="http://schemas.openxmlformats.org/officeDocument/2006/relationships/hyperlink" Target="http://www.sports-reference.com/cfb/schools/air-force/2016.html" TargetMode="External"/><Relationship Id="rId1637" Type="http://schemas.openxmlformats.org/officeDocument/2006/relationships/hyperlink" Target="http://www.sports-reference.com/cfb/schools/san-jose-state/2016.html" TargetMode="External"/><Relationship Id="rId1844" Type="http://schemas.openxmlformats.org/officeDocument/2006/relationships/hyperlink" Target="http://www.sports-reference.com/cfb/schools/texas-el-paso/2016.html" TargetMode="External"/><Relationship Id="rId1704" Type="http://schemas.openxmlformats.org/officeDocument/2006/relationships/hyperlink" Target="http://www.sports-reference.com/cfb/boxscores/2016-11-05-miami-fl.html" TargetMode="External"/><Relationship Id="rId285" Type="http://schemas.openxmlformats.org/officeDocument/2006/relationships/hyperlink" Target="http://www.sports-reference.com/cfb/boxscores/2016-09-10-georgia-tech.html" TargetMode="External"/><Relationship Id="rId1911" Type="http://schemas.openxmlformats.org/officeDocument/2006/relationships/hyperlink" Target="http://www.sports-reference.com/cfb/boxscores/2016-11-12-army.html" TargetMode="External"/><Relationship Id="rId492" Type="http://schemas.openxmlformats.org/officeDocument/2006/relationships/hyperlink" Target="http://www.sports-reference.com/cfb/schools/kansas/2016.html" TargetMode="External"/><Relationship Id="rId797" Type="http://schemas.openxmlformats.org/officeDocument/2006/relationships/hyperlink" Target="http://www.sports-reference.com/cfb/schools/louisiana-monroe/2016.html" TargetMode="External"/><Relationship Id="rId2173" Type="http://schemas.openxmlformats.org/officeDocument/2006/relationships/hyperlink" Target="http://www.sports-reference.com/cfb/schools/boise-state/2016.html" TargetMode="External"/><Relationship Id="rId2380" Type="http://schemas.openxmlformats.org/officeDocument/2006/relationships/hyperlink" Target="http://www.sports-reference.com/cfb/schools/new-mexico-state/2016.html" TargetMode="External"/><Relationship Id="rId145" Type="http://schemas.openxmlformats.org/officeDocument/2006/relationships/hyperlink" Target="http://www.sports-reference.com/cfb/schools/oklahoma-state/2016.html" TargetMode="External"/><Relationship Id="rId352" Type="http://schemas.openxmlformats.org/officeDocument/2006/relationships/hyperlink" Target="http://www.sports-reference.com/cfb/schools/louisiana-monroe/2016.html" TargetMode="External"/><Relationship Id="rId1287" Type="http://schemas.openxmlformats.org/officeDocument/2006/relationships/hyperlink" Target="http://www.sports-reference.com/cfb/schools/boise-state/2016.html" TargetMode="External"/><Relationship Id="rId2033" Type="http://schemas.openxmlformats.org/officeDocument/2006/relationships/hyperlink" Target="http://www.sports-reference.com/cfb/schools/syracuse/2016.html" TargetMode="External"/><Relationship Id="rId2240" Type="http://schemas.openxmlformats.org/officeDocument/2006/relationships/hyperlink" Target="http://www.sports-reference.com/cfb/boxscores/2016-11-26-georgia.html" TargetMode="External"/><Relationship Id="rId212" Type="http://schemas.openxmlformats.org/officeDocument/2006/relationships/hyperlink" Target="http://www.sports-reference.com/cfb/boxscores/2016-09-05-florida-state.html" TargetMode="External"/><Relationship Id="rId657" Type="http://schemas.openxmlformats.org/officeDocument/2006/relationships/hyperlink" Target="http://www.sports-reference.com/cfb/boxscores/2016-09-24-texas-state.html" TargetMode="External"/><Relationship Id="rId864" Type="http://schemas.openxmlformats.org/officeDocument/2006/relationships/hyperlink" Target="http://www.sports-reference.com/cfb/boxscores/2016-10-01-new-mexico-state.html" TargetMode="External"/><Relationship Id="rId1494" Type="http://schemas.openxmlformats.org/officeDocument/2006/relationships/hyperlink" Target="http://www.sports-reference.com/cfb/schools/east-carolina/2016.html" TargetMode="External"/><Relationship Id="rId1799" Type="http://schemas.openxmlformats.org/officeDocument/2006/relationships/hyperlink" Target="http://www.sports-reference.com/cfb/schools/western-michigan/2016.html" TargetMode="External"/><Relationship Id="rId2100" Type="http://schemas.openxmlformats.org/officeDocument/2006/relationships/hyperlink" Target="http://www.sports-reference.com/cfb/schools/florida-atlantic/2016.html" TargetMode="External"/><Relationship Id="rId2338" Type="http://schemas.openxmlformats.org/officeDocument/2006/relationships/hyperlink" Target="http://www.sports-reference.com/cfb/schools/marshall/2016.html" TargetMode="External"/><Relationship Id="rId517" Type="http://schemas.openxmlformats.org/officeDocument/2006/relationships/hyperlink" Target="http://www.sports-reference.com/cfb/schools/north-carolina-state/2016.html" TargetMode="External"/><Relationship Id="rId724" Type="http://schemas.openxmlformats.org/officeDocument/2006/relationships/hyperlink" Target="http://www.sports-reference.com/cfb/schools/connecticut/2016.html" TargetMode="External"/><Relationship Id="rId931" Type="http://schemas.openxmlformats.org/officeDocument/2006/relationships/hyperlink" Target="http://www.sports-reference.com/cfb/schools/massachusetts/2016.html" TargetMode="External"/><Relationship Id="rId1147" Type="http://schemas.openxmlformats.org/officeDocument/2006/relationships/hyperlink" Target="http://www.sports-reference.com/cfb/schools/arkansas-state/2016.html" TargetMode="External"/><Relationship Id="rId1354" Type="http://schemas.openxmlformats.org/officeDocument/2006/relationships/hyperlink" Target="http://www.sports-reference.com/cfb/boxscores/2016-10-22-louisville.html" TargetMode="External"/><Relationship Id="rId1561" Type="http://schemas.openxmlformats.org/officeDocument/2006/relationships/hyperlink" Target="http://www.sports-reference.com/cfb/schools/penn-state/2016.html" TargetMode="External"/><Relationship Id="rId60" Type="http://schemas.openxmlformats.org/officeDocument/2006/relationships/hyperlink" Target="http://www.sports-reference.com/cfb/boxscores/2016-09-02-stanford.html" TargetMode="External"/><Relationship Id="rId1007" Type="http://schemas.openxmlformats.org/officeDocument/2006/relationships/hyperlink" Target="http://www.sports-reference.com/cfb/schools/georgia/2016.html" TargetMode="External"/><Relationship Id="rId1214" Type="http://schemas.openxmlformats.org/officeDocument/2006/relationships/hyperlink" Target="http://www.sports-reference.com/cfb/boxscores/2016-10-15-indiana.html" TargetMode="External"/><Relationship Id="rId1421" Type="http://schemas.openxmlformats.org/officeDocument/2006/relationships/hyperlink" Target="http://www.sports-reference.com/cfb/schools/central-michigan/2016.html" TargetMode="External"/><Relationship Id="rId1659" Type="http://schemas.openxmlformats.org/officeDocument/2006/relationships/hyperlink" Target="http://www.sports-reference.com/cfb/boxscores/2016-11-05-cincinnati.html" TargetMode="External"/><Relationship Id="rId1866" Type="http://schemas.openxmlformats.org/officeDocument/2006/relationships/hyperlink" Target="http://www.sports-reference.com/cfb/boxscores/2016-11-12-louisiana-tech.html" TargetMode="External"/><Relationship Id="rId1519" Type="http://schemas.openxmlformats.org/officeDocument/2006/relationships/hyperlink" Target="http://www.sports-reference.com/cfb/schools/rice/2016.html" TargetMode="External"/><Relationship Id="rId1726" Type="http://schemas.openxmlformats.org/officeDocument/2006/relationships/hyperlink" Target="http://www.sports-reference.com/cfb/schools/north-carolina/2016.html" TargetMode="External"/><Relationship Id="rId1933" Type="http://schemas.openxmlformats.org/officeDocument/2006/relationships/hyperlink" Target="http://www.sports-reference.com/cfb/schools/rice/2016.html" TargetMode="External"/><Relationship Id="rId18" Type="http://schemas.openxmlformats.org/officeDocument/2006/relationships/hyperlink" Target="http://www.sports-reference.com/cfb/boxscores/2016-09-01-minnesota.html" TargetMode="External"/><Relationship Id="rId2195" Type="http://schemas.openxmlformats.org/officeDocument/2006/relationships/hyperlink" Target="http://www.sports-reference.com/cfb/boxscores/2016-11-25-southern-mississippi.html" TargetMode="External"/><Relationship Id="rId167" Type="http://schemas.openxmlformats.org/officeDocument/2006/relationships/hyperlink" Target="http://www.sports-reference.com/cfb/boxscores/2016-09-03-kentucky.html" TargetMode="External"/><Relationship Id="rId374" Type="http://schemas.openxmlformats.org/officeDocument/2006/relationships/hyperlink" Target="http://www.sports-reference.com/cfb/boxscores/2016-09-10-temple.html" TargetMode="External"/><Relationship Id="rId581" Type="http://schemas.openxmlformats.org/officeDocument/2006/relationships/hyperlink" Target="http://www.sports-reference.com/cfb/boxscores/2016-09-17-wake-forest.html" TargetMode="External"/><Relationship Id="rId2055" Type="http://schemas.openxmlformats.org/officeDocument/2006/relationships/hyperlink" Target="http://www.sports-reference.com/cfb/boxscores/2016-11-19-baylor.html" TargetMode="External"/><Relationship Id="rId2262" Type="http://schemas.openxmlformats.org/officeDocument/2006/relationships/hyperlink" Target="http://www.sports-reference.com/cfb/schools/maryland/2016.html" TargetMode="External"/><Relationship Id="rId234" Type="http://schemas.openxmlformats.org/officeDocument/2006/relationships/hyperlink" Target="http://www.sports-reference.com/cfb/schools/texas-christian/2016.html" TargetMode="External"/><Relationship Id="rId679" Type="http://schemas.openxmlformats.org/officeDocument/2006/relationships/hyperlink" Target="http://www.sports-reference.com/cfb/schools/bowling-green-state/2016.html" TargetMode="External"/><Relationship Id="rId886" Type="http://schemas.openxmlformats.org/officeDocument/2006/relationships/hyperlink" Target="http://www.sports-reference.com/cfb/schools/ohio-state/2016.html" TargetMode="External"/><Relationship Id="rId2" Type="http://schemas.openxmlformats.org/officeDocument/2006/relationships/hyperlink" Target="http://www.sports-reference.com/cfb/schools/california/2016.html" TargetMode="External"/><Relationship Id="rId441" Type="http://schemas.openxmlformats.org/officeDocument/2006/relationships/hyperlink" Target="http://www.sports-reference.com/cfb/schools/texas/2016.html" TargetMode="External"/><Relationship Id="rId539" Type="http://schemas.openxmlformats.org/officeDocument/2006/relationships/hyperlink" Target="http://www.sports-reference.com/cfb/schools/san-diego-state/2016.html" TargetMode="External"/><Relationship Id="rId746" Type="http://schemas.openxmlformats.org/officeDocument/2006/relationships/hyperlink" Target="http://www.sports-reference.com/cfb/boxscores/2016-09-24-virginia.html" TargetMode="External"/><Relationship Id="rId1071" Type="http://schemas.openxmlformats.org/officeDocument/2006/relationships/hyperlink" Target="http://www.sports-reference.com/cfb/schools/georgia-tech/2016.html" TargetMode="External"/><Relationship Id="rId1169" Type="http://schemas.openxmlformats.org/officeDocument/2006/relationships/hyperlink" Target="http://www.sports-reference.com/cfb/boxscores/2016-10-15-ohio.html" TargetMode="External"/><Relationship Id="rId1376" Type="http://schemas.openxmlformats.org/officeDocument/2006/relationships/hyperlink" Target="http://www.sports-reference.com/cfb/schools/nebraska/2016.html" TargetMode="External"/><Relationship Id="rId1583" Type="http://schemas.openxmlformats.org/officeDocument/2006/relationships/hyperlink" Target="http://www.sports-reference.com/cfb/schools/cincinnati/2016.html" TargetMode="External"/><Relationship Id="rId2122" Type="http://schemas.openxmlformats.org/officeDocument/2006/relationships/hyperlink" Target="http://www.sports-reference.com/cfb/schools/southern-methodist/2016.html" TargetMode="External"/><Relationship Id="rId301" Type="http://schemas.openxmlformats.org/officeDocument/2006/relationships/hyperlink" Target="http://www.sports-reference.com/cfb/boxscores/2016-09-10-louisiana-tech.html" TargetMode="External"/><Relationship Id="rId953" Type="http://schemas.openxmlformats.org/officeDocument/2006/relationships/hyperlink" Target="http://www.sports-reference.com/cfb/schools/arkansas-state/2016.html" TargetMode="External"/><Relationship Id="rId1029" Type="http://schemas.openxmlformats.org/officeDocument/2006/relationships/hyperlink" Target="http://www.sports-reference.com/cfb/schools/vanderbilt/2016.html" TargetMode="External"/><Relationship Id="rId1236" Type="http://schemas.openxmlformats.org/officeDocument/2006/relationships/hyperlink" Target="http://www.sports-reference.com/cfb/schools/pittsburgh/2016.html" TargetMode="External"/><Relationship Id="rId1790" Type="http://schemas.openxmlformats.org/officeDocument/2006/relationships/hyperlink" Target="http://www.sports-reference.com/cfb/schools/wisconsin/2016.html" TargetMode="External"/><Relationship Id="rId1888" Type="http://schemas.openxmlformats.org/officeDocument/2006/relationships/hyperlink" Target="http://www.sports-reference.com/cfb/schools/mississippi/2016.html" TargetMode="External"/><Relationship Id="rId82" Type="http://schemas.openxmlformats.org/officeDocument/2006/relationships/hyperlink" Target="http://www.sports-reference.com/cfb/schools/louisiana-lafayette/2016.html" TargetMode="External"/><Relationship Id="rId606" Type="http://schemas.openxmlformats.org/officeDocument/2006/relationships/hyperlink" Target="http://www.sports-reference.com/cfb/schools/texas-christian/2016.html" TargetMode="External"/><Relationship Id="rId813" Type="http://schemas.openxmlformats.org/officeDocument/2006/relationships/hyperlink" Target="http://www.sports-reference.com/cfb/boxscores/2016-10-01-clemson.html" TargetMode="External"/><Relationship Id="rId1443" Type="http://schemas.openxmlformats.org/officeDocument/2006/relationships/hyperlink" Target="http://www.sports-reference.com/cfb/schools/western-kentucky/2016.html" TargetMode="External"/><Relationship Id="rId1650" Type="http://schemas.openxmlformats.org/officeDocument/2006/relationships/hyperlink" Target="http://www.sports-reference.com/cfb/boxscores/2016-11-05-appalachian-state.html" TargetMode="External"/><Relationship Id="rId1748" Type="http://schemas.openxmlformats.org/officeDocument/2006/relationships/hyperlink" Target="http://www.sports-reference.com/cfb/schools/oregon/2016.html" TargetMode="External"/><Relationship Id="rId1303" Type="http://schemas.openxmlformats.org/officeDocument/2006/relationships/hyperlink" Target="http://www.sports-reference.com/cfb/schools/south-florida/2016.html" TargetMode="External"/><Relationship Id="rId1510" Type="http://schemas.openxmlformats.org/officeDocument/2006/relationships/hyperlink" Target="http://www.sports-reference.com/cfb/schools/iowa-state/2016.html" TargetMode="External"/><Relationship Id="rId1955" Type="http://schemas.openxmlformats.org/officeDocument/2006/relationships/hyperlink" Target="http://www.sports-reference.com/cfb/schools/appalachian-state/2016.html" TargetMode="External"/><Relationship Id="rId1608" Type="http://schemas.openxmlformats.org/officeDocument/2006/relationships/hyperlink" Target="http://www.sports-reference.com/cfb/boxscores/2016-10-29-wisconsin.html" TargetMode="External"/><Relationship Id="rId1815" Type="http://schemas.openxmlformats.org/officeDocument/2006/relationships/hyperlink" Target="http://www.sports-reference.com/cfb/schools/arizona-state/2016.html" TargetMode="External"/><Relationship Id="rId189" Type="http://schemas.openxmlformats.org/officeDocument/2006/relationships/hyperlink" Target="http://www.sports-reference.com/cfb/schools/san-jose-state/2016.html" TargetMode="External"/><Relationship Id="rId396" Type="http://schemas.openxmlformats.org/officeDocument/2006/relationships/hyperlink" Target="http://www.sports-reference.com/cfb/schools/middle-tennessee-state/2016.html" TargetMode="External"/><Relationship Id="rId2077" Type="http://schemas.openxmlformats.org/officeDocument/2006/relationships/hyperlink" Target="http://www.sports-reference.com/cfb/schools/maryland/2016.html" TargetMode="External"/><Relationship Id="rId2284" Type="http://schemas.openxmlformats.org/officeDocument/2006/relationships/hyperlink" Target="http://www.sports-reference.com/cfb/schools/illinois/2016.html" TargetMode="External"/><Relationship Id="rId256" Type="http://schemas.openxmlformats.org/officeDocument/2006/relationships/hyperlink" Target="http://www.sports-reference.com/cfb/schools/charlotte/2016.html" TargetMode="External"/><Relationship Id="rId463" Type="http://schemas.openxmlformats.org/officeDocument/2006/relationships/hyperlink" Target="http://www.sports-reference.com/cfb/schools/louisiana-monroe/2016.html" TargetMode="External"/><Relationship Id="rId670" Type="http://schemas.openxmlformats.org/officeDocument/2006/relationships/hyperlink" Target="http://www.sports-reference.com/cfb/schools/kansas-state/2016.html" TargetMode="External"/><Relationship Id="rId1093" Type="http://schemas.openxmlformats.org/officeDocument/2006/relationships/hyperlink" Target="http://www.sports-reference.com/cfb/boxscores/2016-10-08-eastern-michigan.html" TargetMode="External"/><Relationship Id="rId2144" Type="http://schemas.openxmlformats.org/officeDocument/2006/relationships/hyperlink" Target="http://www.sports-reference.com/cfb/boxscores/2016-11-19-notre-dame.html" TargetMode="External"/><Relationship Id="rId2351" Type="http://schemas.openxmlformats.org/officeDocument/2006/relationships/hyperlink" Target="http://www.sports-reference.com/cfb/boxscores/2016-12-03-texas-state.html" TargetMode="External"/><Relationship Id="rId116" Type="http://schemas.openxmlformats.org/officeDocument/2006/relationships/hyperlink" Target="http://www.sports-reference.com/cfb/schools/iowa/2016.html" TargetMode="External"/><Relationship Id="rId323" Type="http://schemas.openxmlformats.org/officeDocument/2006/relationships/hyperlink" Target="http://www.sports-reference.com/cfb/schools/missouri/2016.html" TargetMode="External"/><Relationship Id="rId530" Type="http://schemas.openxmlformats.org/officeDocument/2006/relationships/hyperlink" Target="http://www.sports-reference.com/cfb/boxscores/2016-09-17-oregon-state.html" TargetMode="External"/><Relationship Id="rId768" Type="http://schemas.openxmlformats.org/officeDocument/2006/relationships/hyperlink" Target="http://www.sports-reference.com/cfb/schools/michigan-state/2016.html" TargetMode="External"/><Relationship Id="rId975" Type="http://schemas.openxmlformats.org/officeDocument/2006/relationships/hyperlink" Target="http://www.sports-reference.com/cfb/boxscores/2016-10-08-arkansas.html" TargetMode="External"/><Relationship Id="rId1160" Type="http://schemas.openxmlformats.org/officeDocument/2006/relationships/hyperlink" Target="http://www.sports-reference.com/cfb/boxscores/2016-10-15-northern-illinois.html" TargetMode="External"/><Relationship Id="rId1398" Type="http://schemas.openxmlformats.org/officeDocument/2006/relationships/hyperlink" Target="http://www.sports-reference.com/cfb/schools/texas-tech/2016.html" TargetMode="External"/><Relationship Id="rId2004" Type="http://schemas.openxmlformats.org/officeDocument/2006/relationships/hyperlink" Target="http://www.sports-reference.com/cfb/schools/arkansas/2016.html" TargetMode="External"/><Relationship Id="rId2211" Type="http://schemas.openxmlformats.org/officeDocument/2006/relationships/hyperlink" Target="http://www.sports-reference.com/cfb/schools/western-michigan/2016.html" TargetMode="External"/><Relationship Id="rId628" Type="http://schemas.openxmlformats.org/officeDocument/2006/relationships/hyperlink" Target="http://www.sports-reference.com/cfb/schools/florida-atlantic/2016.html" TargetMode="External"/><Relationship Id="rId835" Type="http://schemas.openxmlformats.org/officeDocument/2006/relationships/hyperlink" Target="http://www.sports-reference.com/cfb/schools/louisiana-state/2016.html" TargetMode="External"/><Relationship Id="rId1258" Type="http://schemas.openxmlformats.org/officeDocument/2006/relationships/hyperlink" Target="http://www.sports-reference.com/cfb/schools/iowa-state/2016.html" TargetMode="External"/><Relationship Id="rId1465" Type="http://schemas.openxmlformats.org/officeDocument/2006/relationships/hyperlink" Target="http://www.sports-reference.com/cfb/schools/california/2016.html" TargetMode="External"/><Relationship Id="rId1672" Type="http://schemas.openxmlformats.org/officeDocument/2006/relationships/hyperlink" Target="http://www.sports-reference.com/cfb/schools/colorado-state/2016.html" TargetMode="External"/><Relationship Id="rId2309" Type="http://schemas.openxmlformats.org/officeDocument/2006/relationships/hyperlink" Target="http://www.sports-reference.com/cfb/boxscores/2016-11-26-stanford.html" TargetMode="External"/><Relationship Id="rId1020" Type="http://schemas.openxmlformats.org/officeDocument/2006/relationships/hyperlink" Target="http://www.sports-reference.com/cfb/schools/minnesota/2016.html" TargetMode="External"/><Relationship Id="rId1118" Type="http://schemas.openxmlformats.org/officeDocument/2006/relationships/hyperlink" Target="http://www.sports-reference.com/cfb/schools/charlotte/2016.html" TargetMode="External"/><Relationship Id="rId1325" Type="http://schemas.openxmlformats.org/officeDocument/2006/relationships/hyperlink" Target="http://www.sports-reference.com/cfb/boxscores/2016-10-22-stanford.html" TargetMode="External"/><Relationship Id="rId1532" Type="http://schemas.openxmlformats.org/officeDocument/2006/relationships/hyperlink" Target="http://www.sports-reference.com/cfb/schools/middle-tennessee-state/2016.html" TargetMode="External"/><Relationship Id="rId1977" Type="http://schemas.openxmlformats.org/officeDocument/2006/relationships/hyperlink" Target="http://www.sports-reference.com/cfb/boxscores/2016-11-16-eastern-michigan.html" TargetMode="External"/><Relationship Id="rId902" Type="http://schemas.openxmlformats.org/officeDocument/2006/relationships/hyperlink" Target="http://www.sports-reference.com/cfb/schools/marshall/2016.html" TargetMode="External"/><Relationship Id="rId1837" Type="http://schemas.openxmlformats.org/officeDocument/2006/relationships/hyperlink" Target="http://www.sports-reference.com/cfb/schools/colorado/2016.html" TargetMode="External"/><Relationship Id="rId31" Type="http://schemas.openxmlformats.org/officeDocument/2006/relationships/hyperlink" Target="http://www.sports-reference.com/cfb/boxscores/2016-09-01-utah.html" TargetMode="External"/><Relationship Id="rId2099" Type="http://schemas.openxmlformats.org/officeDocument/2006/relationships/hyperlink" Target="http://www.sports-reference.com/cfb/schools/old-dominion/2016.html" TargetMode="External"/><Relationship Id="rId180" Type="http://schemas.openxmlformats.org/officeDocument/2006/relationships/hyperlink" Target="http://www.sports-reference.com/cfb/boxscores/2016-09-03-texas-el-paso.html" TargetMode="External"/><Relationship Id="rId278" Type="http://schemas.openxmlformats.org/officeDocument/2006/relationships/hyperlink" Target="http://www.sports-reference.com/cfb/boxscores/2016-09-10-fresno-state.html" TargetMode="External"/><Relationship Id="rId1904" Type="http://schemas.openxmlformats.org/officeDocument/2006/relationships/hyperlink" Target="http://www.sports-reference.com/cfb/schools/utah-state/2016.html" TargetMode="External"/><Relationship Id="rId485" Type="http://schemas.openxmlformats.org/officeDocument/2006/relationships/hyperlink" Target="http://www.sports-reference.com/cfb/schools/maryland/2016.html" TargetMode="External"/><Relationship Id="rId692" Type="http://schemas.openxmlformats.org/officeDocument/2006/relationships/hyperlink" Target="http://www.sports-reference.com/cfb/boxscores/2016-09-24-massachusetts.html" TargetMode="External"/><Relationship Id="rId2166" Type="http://schemas.openxmlformats.org/officeDocument/2006/relationships/hyperlink" Target="http://www.sports-reference.com/cfb/schools/ohio/2016.html" TargetMode="External"/><Relationship Id="rId2373" Type="http://schemas.openxmlformats.org/officeDocument/2006/relationships/hyperlink" Target="http://www.sports-reference.com/cfb/schools/penn-state/2016.html" TargetMode="External"/><Relationship Id="rId138" Type="http://schemas.openxmlformats.org/officeDocument/2006/relationships/hyperlink" Target="http://www.sports-reference.com/cfb/schools/new-mexico/2016.html" TargetMode="External"/><Relationship Id="rId345" Type="http://schemas.openxmlformats.org/officeDocument/2006/relationships/hyperlink" Target="http://www.sports-reference.com/cfb/schools/ohio/2016.html" TargetMode="External"/><Relationship Id="rId552" Type="http://schemas.openxmlformats.org/officeDocument/2006/relationships/hyperlink" Target="http://www.sports-reference.com/cfb/boxscores/2016-09-17-tennessee.html" TargetMode="External"/><Relationship Id="rId997" Type="http://schemas.openxmlformats.org/officeDocument/2006/relationships/hyperlink" Target="http://www.sports-reference.com/cfb/schools/cincinnati/2016.html" TargetMode="External"/><Relationship Id="rId1182" Type="http://schemas.openxmlformats.org/officeDocument/2006/relationships/hyperlink" Target="http://www.sports-reference.com/cfb/schools/georgia-tech/2016.html" TargetMode="External"/><Relationship Id="rId2026" Type="http://schemas.openxmlformats.org/officeDocument/2006/relationships/hyperlink" Target="http://www.sports-reference.com/cfb/schools/florida/2016.html" TargetMode="External"/><Relationship Id="rId2233" Type="http://schemas.openxmlformats.org/officeDocument/2006/relationships/hyperlink" Target="http://www.sports-reference.com/cfb/schools/utah/2016.html" TargetMode="External"/><Relationship Id="rId205" Type="http://schemas.openxmlformats.org/officeDocument/2006/relationships/hyperlink" Target="http://www.sports-reference.com/cfb/schools/wyoming/2016.html" TargetMode="External"/><Relationship Id="rId412" Type="http://schemas.openxmlformats.org/officeDocument/2006/relationships/hyperlink" Target="http://www.sports-reference.com/cfb/schools/cincinnati/2016.html" TargetMode="External"/><Relationship Id="rId857" Type="http://schemas.openxmlformats.org/officeDocument/2006/relationships/hyperlink" Target="http://www.sports-reference.com/cfb/schools/illinois/2016.html" TargetMode="External"/><Relationship Id="rId1042" Type="http://schemas.openxmlformats.org/officeDocument/2006/relationships/hyperlink" Target="http://www.sports-reference.com/cfb/boxscores/2016-10-08-nevada.html" TargetMode="External"/><Relationship Id="rId1487" Type="http://schemas.openxmlformats.org/officeDocument/2006/relationships/hyperlink" Target="http://www.sports-reference.com/cfb/boxscores/2016-10-29-north-carolina-state.html" TargetMode="External"/><Relationship Id="rId1694" Type="http://schemas.openxmlformats.org/officeDocument/2006/relationships/hyperlink" Target="http://www.sports-reference.com/cfb/schools/north-texas/2016.html" TargetMode="External"/><Relationship Id="rId2300" Type="http://schemas.openxmlformats.org/officeDocument/2006/relationships/hyperlink" Target="http://www.sports-reference.com/cfb/boxscores/2016-11-26-fresno-state.html" TargetMode="External"/><Relationship Id="rId717" Type="http://schemas.openxmlformats.org/officeDocument/2006/relationships/hyperlink" Target="http://www.sports-reference.com/cfb/schools/southern-mississippi/2016.html" TargetMode="External"/><Relationship Id="rId924" Type="http://schemas.openxmlformats.org/officeDocument/2006/relationships/hyperlink" Target="http://www.sports-reference.com/cfb/boxscores/2016-10-01-texas-state.html" TargetMode="External"/><Relationship Id="rId1347" Type="http://schemas.openxmlformats.org/officeDocument/2006/relationships/hyperlink" Target="http://www.sports-reference.com/cfb/schools/mississippi/2016.html" TargetMode="External"/><Relationship Id="rId1554" Type="http://schemas.openxmlformats.org/officeDocument/2006/relationships/hyperlink" Target="http://www.sports-reference.com/cfb/boxscores/2016-10-29-texas-el-paso.html" TargetMode="External"/><Relationship Id="rId1761" Type="http://schemas.openxmlformats.org/officeDocument/2006/relationships/hyperlink" Target="http://www.sports-reference.com/cfb/schools/texas-el-paso/2016.html" TargetMode="External"/><Relationship Id="rId1999" Type="http://schemas.openxmlformats.org/officeDocument/2006/relationships/hyperlink" Target="http://www.sports-reference.com/cfb/schools/alabama/2016.html" TargetMode="External"/><Relationship Id="rId53" Type="http://schemas.openxmlformats.org/officeDocument/2006/relationships/hyperlink" Target="http://www.sports-reference.com/cfb/schools/colorado-state/2016.html" TargetMode="External"/><Relationship Id="rId1207" Type="http://schemas.openxmlformats.org/officeDocument/2006/relationships/hyperlink" Target="http://www.sports-reference.com/cfb/schools/florida-atlantic/2016.html" TargetMode="External"/><Relationship Id="rId1414" Type="http://schemas.openxmlformats.org/officeDocument/2006/relationships/hyperlink" Target="http://www.sports-reference.com/cfb/schools/syracuse/2016.html" TargetMode="External"/><Relationship Id="rId1621" Type="http://schemas.openxmlformats.org/officeDocument/2006/relationships/hyperlink" Target="http://www.sports-reference.com/cfb/schools/toledo/2016.html" TargetMode="External"/><Relationship Id="rId1859" Type="http://schemas.openxmlformats.org/officeDocument/2006/relationships/hyperlink" Target="http://www.sports-reference.com/cfb/schools/michigan/2016.html" TargetMode="External"/><Relationship Id="rId1719" Type="http://schemas.openxmlformats.org/officeDocument/2006/relationships/hyperlink" Target="http://www.sports-reference.com/cfb/boxscores/2016-11-05-notre-dame.html" TargetMode="External"/><Relationship Id="rId1926" Type="http://schemas.openxmlformats.org/officeDocument/2006/relationships/hyperlink" Target="http://www.sports-reference.com/cfb/boxscores/2016-11-12-indiana.html" TargetMode="External"/><Relationship Id="rId2090" Type="http://schemas.openxmlformats.org/officeDocument/2006/relationships/hyperlink" Target="http://www.sports-reference.com/cfb/schools/ohio-state/2016.html" TargetMode="External"/><Relationship Id="rId2188" Type="http://schemas.openxmlformats.org/officeDocument/2006/relationships/hyperlink" Target="http://www.sports-reference.com/cfb/schools/arkansas/2016.html" TargetMode="External"/><Relationship Id="rId367" Type="http://schemas.openxmlformats.org/officeDocument/2006/relationships/hyperlink" Target="http://www.sports-reference.com/cfb/schools/south-florida/2016.html" TargetMode="External"/><Relationship Id="rId574" Type="http://schemas.openxmlformats.org/officeDocument/2006/relationships/hyperlink" Target="http://www.sports-reference.com/cfb/schools/brigham-young/2016.html" TargetMode="External"/><Relationship Id="rId2048" Type="http://schemas.openxmlformats.org/officeDocument/2006/relationships/hyperlink" Target="http://www.sports-reference.com/cfb/schools/illinois/2016.html" TargetMode="External"/><Relationship Id="rId2255" Type="http://schemas.openxmlformats.org/officeDocument/2006/relationships/hyperlink" Target="http://www.sports-reference.com/cfb/boxscores/2016-11-26-louisville.html" TargetMode="External"/><Relationship Id="rId227" Type="http://schemas.openxmlformats.org/officeDocument/2006/relationships/hyperlink" Target="http://www.sports-reference.com/cfb/boxscores/2016-09-10-arizona.html" TargetMode="External"/><Relationship Id="rId781" Type="http://schemas.openxmlformats.org/officeDocument/2006/relationships/hyperlink" Target="http://www.sports-reference.com/cfb/boxscores/2016-10-01-air-force.html" TargetMode="External"/><Relationship Id="rId879" Type="http://schemas.openxmlformats.org/officeDocument/2006/relationships/hyperlink" Target="http://www.sports-reference.com/cfb/boxscores/2016-10-01-notre-dame.html" TargetMode="External"/><Relationship Id="rId434" Type="http://schemas.openxmlformats.org/officeDocument/2006/relationships/hyperlink" Target="http://www.sports-reference.com/cfb/boxscores/2016-09-17-texas-el-paso.html" TargetMode="External"/><Relationship Id="rId641" Type="http://schemas.openxmlformats.org/officeDocument/2006/relationships/hyperlink" Target="http://www.sports-reference.com/cfb/schools/arkansas-state/2016.html" TargetMode="External"/><Relationship Id="rId739" Type="http://schemas.openxmlformats.org/officeDocument/2006/relationships/hyperlink" Target="http://www.sports-reference.com/cfb/schools/louisiana-lafayette/2016.html" TargetMode="External"/><Relationship Id="rId1064" Type="http://schemas.openxmlformats.org/officeDocument/2006/relationships/hyperlink" Target="http://www.sports-reference.com/cfb/schools/oregon-state/2016.html" TargetMode="External"/><Relationship Id="rId1271" Type="http://schemas.openxmlformats.org/officeDocument/2006/relationships/hyperlink" Target="http://www.sports-reference.com/cfb/boxscores/2016-10-15-georgia.html" TargetMode="External"/><Relationship Id="rId1369" Type="http://schemas.openxmlformats.org/officeDocument/2006/relationships/hyperlink" Target="http://www.sports-reference.com/cfb/boxscores/2016-10-22-minnesota.html" TargetMode="External"/><Relationship Id="rId1576" Type="http://schemas.openxmlformats.org/officeDocument/2006/relationships/hyperlink" Target="http://www.sports-reference.com/cfb/schools/southern-mississippi/2016.html" TargetMode="External"/><Relationship Id="rId2115" Type="http://schemas.openxmlformats.org/officeDocument/2006/relationships/hyperlink" Target="http://www.sports-reference.com/cfb/schools/texas-el-paso/2016.html" TargetMode="External"/><Relationship Id="rId2322" Type="http://schemas.openxmlformats.org/officeDocument/2006/relationships/hyperlink" Target="http://www.sports-reference.com/cfb/schools/troy/2016.html" TargetMode="External"/><Relationship Id="rId501" Type="http://schemas.openxmlformats.org/officeDocument/2006/relationships/hyperlink" Target="http://www.sports-reference.com/cfb/schools/notre-dame/2016.html" TargetMode="External"/><Relationship Id="rId946" Type="http://schemas.openxmlformats.org/officeDocument/2006/relationships/hyperlink" Target="http://www.sports-reference.com/cfb/boxscores/2016-10-01-central-michigan.html" TargetMode="External"/><Relationship Id="rId1131" Type="http://schemas.openxmlformats.org/officeDocument/2006/relationships/hyperlink" Target="http://www.sports-reference.com/cfb/boxscores/2016-10-14-louisville.html" TargetMode="External"/><Relationship Id="rId1229" Type="http://schemas.openxmlformats.org/officeDocument/2006/relationships/hyperlink" Target="http://www.sports-reference.com/cfb/boxscores/2016-10-15-wisconsin.html" TargetMode="External"/><Relationship Id="rId1783" Type="http://schemas.openxmlformats.org/officeDocument/2006/relationships/hyperlink" Target="http://www.sports-reference.com/cfb/boxscores/2016-11-05-west-virginia.html" TargetMode="External"/><Relationship Id="rId1990" Type="http://schemas.openxmlformats.org/officeDocument/2006/relationships/hyperlink" Target="http://www.sports-reference.com/cfb/schools/boise-state/2016.html" TargetMode="External"/><Relationship Id="rId75" Type="http://schemas.openxmlformats.org/officeDocument/2006/relationships/hyperlink" Target="http://www.sports-reference.com/cfb/boxscores/2016-09-03-arizona-state.html" TargetMode="External"/><Relationship Id="rId806" Type="http://schemas.openxmlformats.org/officeDocument/2006/relationships/hyperlink" Target="http://www.sports-reference.com/cfb/schools/buffalo/2016.html" TargetMode="External"/><Relationship Id="rId1436" Type="http://schemas.openxmlformats.org/officeDocument/2006/relationships/hyperlink" Target="http://www.sports-reference.com/cfb/boxscores/2016-10-22-arizona-state.html" TargetMode="External"/><Relationship Id="rId1643" Type="http://schemas.openxmlformats.org/officeDocument/2006/relationships/hyperlink" Target="http://www.sports-reference.com/cfb/schools/connecticut/2016.html" TargetMode="External"/><Relationship Id="rId1850" Type="http://schemas.openxmlformats.org/officeDocument/2006/relationships/hyperlink" Target="http://www.sports-reference.com/cfb/schools/virginia-tech/2016.html" TargetMode="External"/><Relationship Id="rId1503" Type="http://schemas.openxmlformats.org/officeDocument/2006/relationships/hyperlink" Target="http://www.sports-reference.com/cfb/schools/houston/2016.html" TargetMode="External"/><Relationship Id="rId1710" Type="http://schemas.openxmlformats.org/officeDocument/2006/relationships/hyperlink" Target="http://www.sports-reference.com/cfb/boxscores/2016-11-05-minnesota.html" TargetMode="External"/><Relationship Id="rId1948" Type="http://schemas.openxmlformats.org/officeDocument/2006/relationships/hyperlink" Target="http://www.sports-reference.com/cfb/schools/stanford/2016.html" TargetMode="External"/><Relationship Id="rId291" Type="http://schemas.openxmlformats.org/officeDocument/2006/relationships/hyperlink" Target="http://www.sports-reference.com/cfb/boxscores/2016-09-10-northwestern.html" TargetMode="External"/><Relationship Id="rId1808" Type="http://schemas.openxmlformats.org/officeDocument/2006/relationships/hyperlink" Target="http://www.sports-reference.com/cfb/schools/duke/2016.html" TargetMode="External"/><Relationship Id="rId151" Type="http://schemas.openxmlformats.org/officeDocument/2006/relationships/hyperlink" Target="http://www.sports-reference.com/cfb/boxscores/2016-09-03-pittsburgh.html" TargetMode="External"/><Relationship Id="rId389" Type="http://schemas.openxmlformats.org/officeDocument/2006/relationships/hyperlink" Target="http://www.sports-reference.com/cfb/schools/ucla/2016.html" TargetMode="External"/><Relationship Id="rId596" Type="http://schemas.openxmlformats.org/officeDocument/2006/relationships/hyperlink" Target="http://www.sports-reference.com/cfb/schools/georgia-state/2016.html" TargetMode="External"/><Relationship Id="rId2277" Type="http://schemas.openxmlformats.org/officeDocument/2006/relationships/hyperlink" Target="http://www.sports-reference.com/cfb/schools/nevada/2016.html" TargetMode="External"/><Relationship Id="rId249" Type="http://schemas.openxmlformats.org/officeDocument/2006/relationships/hyperlink" Target="http://www.sports-reference.com/cfb/schools/massachusetts/2016.html" TargetMode="External"/><Relationship Id="rId456" Type="http://schemas.openxmlformats.org/officeDocument/2006/relationships/hyperlink" Target="http://www.sports-reference.com/cfb/schools/florida/2016.html" TargetMode="External"/><Relationship Id="rId663" Type="http://schemas.openxmlformats.org/officeDocument/2006/relationships/hyperlink" Target="http://www.sports-reference.com/cfb/boxscores/2016-09-24-rutgers.html" TargetMode="External"/><Relationship Id="rId870" Type="http://schemas.openxmlformats.org/officeDocument/2006/relationships/hyperlink" Target="http://www.sports-reference.com/cfb/boxscores/2016-10-01-north-carolina-state.html" TargetMode="External"/><Relationship Id="rId1086" Type="http://schemas.openxmlformats.org/officeDocument/2006/relationships/hyperlink" Target="http://www.sports-reference.com/cfb/schools/tennessee/2016.html" TargetMode="External"/><Relationship Id="rId1293" Type="http://schemas.openxmlformats.org/officeDocument/2006/relationships/hyperlink" Target="http://www.sports-reference.com/cfb/schools/virginia-tech/2016.html" TargetMode="External"/><Relationship Id="rId2137" Type="http://schemas.openxmlformats.org/officeDocument/2006/relationships/hyperlink" Target="http://www.sports-reference.com/cfb/schools/texas-san-antonio/2016.html" TargetMode="External"/><Relationship Id="rId2344" Type="http://schemas.openxmlformats.org/officeDocument/2006/relationships/hyperlink" Target="http://www.sports-reference.com/cfb/schools/colorado/2016.html" TargetMode="External"/><Relationship Id="rId109" Type="http://schemas.openxmlformats.org/officeDocument/2006/relationships/hyperlink" Target="http://www.sports-reference.com/cfb/schools/boston-college/2016.html" TargetMode="External"/><Relationship Id="rId316" Type="http://schemas.openxmlformats.org/officeDocument/2006/relationships/hyperlink" Target="http://www.sports-reference.com/cfb/schools/minnesota/2016.html" TargetMode="External"/><Relationship Id="rId523" Type="http://schemas.openxmlformats.org/officeDocument/2006/relationships/hyperlink" Target="http://www.sports-reference.com/cfb/schools/duke/2016.html" TargetMode="External"/><Relationship Id="rId968" Type="http://schemas.openxmlformats.org/officeDocument/2006/relationships/hyperlink" Target="http://www.sports-reference.com/cfb/schools/central-florida/2016.html" TargetMode="External"/><Relationship Id="rId1153" Type="http://schemas.openxmlformats.org/officeDocument/2006/relationships/hyperlink" Target="http://www.sports-reference.com/cfb/schools/buffalo/2016.html" TargetMode="External"/><Relationship Id="rId1598" Type="http://schemas.openxmlformats.org/officeDocument/2006/relationships/hyperlink" Target="http://www.sports-reference.com/cfb/schools/memphis/2016.html" TargetMode="External"/><Relationship Id="rId2204" Type="http://schemas.openxmlformats.org/officeDocument/2006/relationships/hyperlink" Target="http://www.sports-reference.com/cfb/boxscores/2016-11-25-tulsa.html" TargetMode="External"/><Relationship Id="rId97" Type="http://schemas.openxmlformats.org/officeDocument/2006/relationships/hyperlink" Target="http://www.sports-reference.com/cfb/boxscores/2016-09-03-florida.html" TargetMode="External"/><Relationship Id="rId730" Type="http://schemas.openxmlformats.org/officeDocument/2006/relationships/hyperlink" Target="http://www.sports-reference.com/cfb/schools/florida/2016.html" TargetMode="External"/><Relationship Id="rId828" Type="http://schemas.openxmlformats.org/officeDocument/2006/relationships/hyperlink" Target="http://www.sports-reference.com/cfb/boxscores/2016-10-01-hawaii.html" TargetMode="External"/><Relationship Id="rId1013" Type="http://schemas.openxmlformats.org/officeDocument/2006/relationships/hyperlink" Target="http://www.sports-reference.com/cfb/schools/hawaii/2016.html" TargetMode="External"/><Relationship Id="rId1360" Type="http://schemas.openxmlformats.org/officeDocument/2006/relationships/hyperlink" Target="http://www.sports-reference.com/cfb/boxscores/2016-10-22-bowling-green-state.html" TargetMode="External"/><Relationship Id="rId1458" Type="http://schemas.openxmlformats.org/officeDocument/2006/relationships/hyperlink" Target="http://www.sports-reference.com/cfb/schools/buffalo/2016.html" TargetMode="External"/><Relationship Id="rId1665" Type="http://schemas.openxmlformats.org/officeDocument/2006/relationships/hyperlink" Target="http://www.sports-reference.com/cfb/boxscores/2016-11-05-southern-mississippi.html" TargetMode="External"/><Relationship Id="rId1872" Type="http://schemas.openxmlformats.org/officeDocument/2006/relationships/hyperlink" Target="http://www.sports-reference.com/cfb/boxscores/2016-11-12-louisville.html" TargetMode="External"/><Relationship Id="rId1220" Type="http://schemas.openxmlformats.org/officeDocument/2006/relationships/hyperlink" Target="http://www.sports-reference.com/cfb/boxscores/2016-10-15-air-force.html" TargetMode="External"/><Relationship Id="rId1318" Type="http://schemas.openxmlformats.org/officeDocument/2006/relationships/hyperlink" Target="http://www.sports-reference.com/cfb/schools/connecticut/2016.html" TargetMode="External"/><Relationship Id="rId1525" Type="http://schemas.openxmlformats.org/officeDocument/2006/relationships/hyperlink" Target="http://www.sports-reference.com/cfb/boxscores/2016-10-29-eastern-michigan.html" TargetMode="External"/><Relationship Id="rId1732" Type="http://schemas.openxmlformats.org/officeDocument/2006/relationships/hyperlink" Target="http://www.sports-reference.com/cfb/schools/oklahoma-state/2016.html" TargetMode="External"/><Relationship Id="rId24" Type="http://schemas.openxmlformats.org/officeDocument/2006/relationships/hyperlink" Target="http://www.sports-reference.com/cfb/schools/north-carolina-state/2016.html" TargetMode="External"/><Relationship Id="rId2299" Type="http://schemas.openxmlformats.org/officeDocument/2006/relationships/hyperlink" Target="http://www.sports-reference.com/cfb/schools/syracuse/2016.html" TargetMode="External"/><Relationship Id="rId173" Type="http://schemas.openxmlformats.org/officeDocument/2006/relationships/hyperlink" Target="http://www.sports-reference.com/cfb/boxscores/2016-09-03-texas-christian.html" TargetMode="External"/><Relationship Id="rId380" Type="http://schemas.openxmlformats.org/officeDocument/2006/relationships/hyperlink" Target="http://www.sports-reference.com/cfb/schools/texas/2016.html" TargetMode="External"/><Relationship Id="rId2061" Type="http://schemas.openxmlformats.org/officeDocument/2006/relationships/hyperlink" Target="http://www.sports-reference.com/cfb/schools/miami-fl/2016.html" TargetMode="External"/><Relationship Id="rId240" Type="http://schemas.openxmlformats.org/officeDocument/2006/relationships/hyperlink" Target="http://www.sports-reference.com/cfb/schools/arkansas-state/2016.html" TargetMode="External"/><Relationship Id="rId478" Type="http://schemas.openxmlformats.org/officeDocument/2006/relationships/hyperlink" Target="http://www.sports-reference.com/cfb/boxscores/2016-09-17-louisiana-lafayette.html" TargetMode="External"/><Relationship Id="rId685" Type="http://schemas.openxmlformats.org/officeDocument/2006/relationships/hyperlink" Target="http://www.sports-reference.com/cfb/schools/louisiana-tech/2016.html" TargetMode="External"/><Relationship Id="rId892" Type="http://schemas.openxmlformats.org/officeDocument/2006/relationships/hyperlink" Target="http://www.sports-reference.com/cfb/schools/oklahoma-state/2016.html" TargetMode="External"/><Relationship Id="rId2159" Type="http://schemas.openxmlformats.org/officeDocument/2006/relationships/hyperlink" Target="http://www.sports-reference.com/cfb/boxscores/2016-11-22-eastern-michigan.html" TargetMode="External"/><Relationship Id="rId2366" Type="http://schemas.openxmlformats.org/officeDocument/2006/relationships/hyperlink" Target="http://www.sports-reference.com/cfb/boxscores/2016-12-03-louisiana-monroe.html" TargetMode="External"/><Relationship Id="rId100" Type="http://schemas.openxmlformats.org/officeDocument/2006/relationships/hyperlink" Target="http://www.sports-reference.com/cfb/boxscores/2016-09-03-florida-atlantic.html" TargetMode="External"/><Relationship Id="rId338" Type="http://schemas.openxmlformats.org/officeDocument/2006/relationships/hyperlink" Target="http://www.sports-reference.com/cfb/schools/kent-state/2016.html" TargetMode="External"/><Relationship Id="rId545" Type="http://schemas.openxmlformats.org/officeDocument/2006/relationships/hyperlink" Target="http://www.sports-reference.com/cfb/schools/south-florida/2016.html" TargetMode="External"/><Relationship Id="rId752" Type="http://schemas.openxmlformats.org/officeDocument/2006/relationships/hyperlink" Target="http://www.sports-reference.com/cfb/boxscores/2016-09-24-indiana.html" TargetMode="External"/><Relationship Id="rId1175" Type="http://schemas.openxmlformats.org/officeDocument/2006/relationships/hyperlink" Target="http://www.sports-reference.com/cfb/boxscores/2016-10-15-charlotte.html" TargetMode="External"/><Relationship Id="rId1382" Type="http://schemas.openxmlformats.org/officeDocument/2006/relationships/hyperlink" Target="http://www.sports-reference.com/cfb/schools/north-carolina/2016.html" TargetMode="External"/><Relationship Id="rId2019" Type="http://schemas.openxmlformats.org/officeDocument/2006/relationships/hyperlink" Target="http://www.sports-reference.com/cfb/boxscores/2016-11-19-colorado.html" TargetMode="External"/><Relationship Id="rId2226" Type="http://schemas.openxmlformats.org/officeDocument/2006/relationships/hyperlink" Target="http://www.sports-reference.com/cfb/schools/california/2016.html" TargetMode="External"/><Relationship Id="rId405" Type="http://schemas.openxmlformats.org/officeDocument/2006/relationships/hyperlink" Target="http://www.sports-reference.com/cfb/boxscores/2016-09-10-western-michigan.html" TargetMode="External"/><Relationship Id="rId612" Type="http://schemas.openxmlformats.org/officeDocument/2006/relationships/hyperlink" Target="http://www.sports-reference.com/cfb/schools/air-force/2016.html" TargetMode="External"/><Relationship Id="rId1035" Type="http://schemas.openxmlformats.org/officeDocument/2006/relationships/hyperlink" Target="http://www.sports-reference.com/cfb/schools/old-dominion/2016.html" TargetMode="External"/><Relationship Id="rId1242" Type="http://schemas.openxmlformats.org/officeDocument/2006/relationships/hyperlink" Target="http://www.sports-reference.com/cfb/schools/south-florida/2016.html" TargetMode="External"/><Relationship Id="rId1687" Type="http://schemas.openxmlformats.org/officeDocument/2006/relationships/hyperlink" Target="http://www.sports-reference.com/cfb/schools/illinois/2016.html" TargetMode="External"/><Relationship Id="rId1894" Type="http://schemas.openxmlformats.org/officeDocument/2006/relationships/hyperlink" Target="http://www.sports-reference.com/cfb/schools/navy/2016.html" TargetMode="External"/><Relationship Id="rId917" Type="http://schemas.openxmlformats.org/officeDocument/2006/relationships/hyperlink" Target="http://www.sports-reference.com/cfb/schools/southern-methodist/2016.html" TargetMode="External"/><Relationship Id="rId1102" Type="http://schemas.openxmlformats.org/officeDocument/2006/relationships/hyperlink" Target="http://www.sports-reference.com/cfb/boxscores/2016-10-08-wake-forest.html" TargetMode="External"/><Relationship Id="rId1547" Type="http://schemas.openxmlformats.org/officeDocument/2006/relationships/hyperlink" Target="http://www.sports-reference.com/cfb/schools/northwestern/2016.html" TargetMode="External"/><Relationship Id="rId1754" Type="http://schemas.openxmlformats.org/officeDocument/2006/relationships/hyperlink" Target="http://www.sports-reference.com/cfb/boxscores/2016-11-05-texas-tech.html" TargetMode="External"/><Relationship Id="rId1961" Type="http://schemas.openxmlformats.org/officeDocument/2006/relationships/hyperlink" Target="http://www.sports-reference.com/cfb/schools/california/2016.html" TargetMode="External"/><Relationship Id="rId46" Type="http://schemas.openxmlformats.org/officeDocument/2006/relationships/hyperlink" Target="http://www.sports-reference.com/cfb/boxscores/2016-09-02-georgia-state.html" TargetMode="External"/><Relationship Id="rId1407" Type="http://schemas.openxmlformats.org/officeDocument/2006/relationships/hyperlink" Target="http://www.sports-reference.com/cfb/boxscores/2016-10-22-south-carolina.html" TargetMode="External"/><Relationship Id="rId1614" Type="http://schemas.openxmlformats.org/officeDocument/2006/relationships/hyperlink" Target="http://www.sports-reference.com/cfb/boxscores/2016-11-01-northern-illinois.html" TargetMode="External"/><Relationship Id="rId1821" Type="http://schemas.openxmlformats.org/officeDocument/2006/relationships/hyperlink" Target="http://www.sports-reference.com/cfb/schools/colorado-state/2016.html" TargetMode="External"/><Relationship Id="rId195" Type="http://schemas.openxmlformats.org/officeDocument/2006/relationships/hyperlink" Target="http://www.sports-reference.com/cfb/boxscores/2016-09-03-west-virginia.html" TargetMode="External"/><Relationship Id="rId1919" Type="http://schemas.openxmlformats.org/officeDocument/2006/relationships/hyperlink" Target="http://www.sports-reference.com/cfb/schools/baylor/2016.html" TargetMode="External"/><Relationship Id="rId2083" Type="http://schemas.openxmlformats.org/officeDocument/2006/relationships/hyperlink" Target="http://www.sports-reference.com/cfb/schools/texas-state/2016.html" TargetMode="External"/><Relationship Id="rId2290" Type="http://schemas.openxmlformats.org/officeDocument/2006/relationships/hyperlink" Target="http://www.sports-reference.com/cfb/schools/florida-international/2016.html" TargetMode="External"/><Relationship Id="rId2388" Type="http://schemas.openxmlformats.org/officeDocument/2006/relationships/hyperlink" Target="http://www.sports-reference.com/cfb/schools/western-kentucky/2016.html" TargetMode="External"/><Relationship Id="rId262" Type="http://schemas.openxmlformats.org/officeDocument/2006/relationships/hyperlink" Target="http://www.sports-reference.com/cfb/schools/troy/2016.html" TargetMode="External"/><Relationship Id="rId567" Type="http://schemas.openxmlformats.org/officeDocument/2006/relationships/hyperlink" Target="http://www.sports-reference.com/cfb/boxscores/2016-09-17-southern-mississippi.html" TargetMode="External"/><Relationship Id="rId1197" Type="http://schemas.openxmlformats.org/officeDocument/2006/relationships/hyperlink" Target="http://www.sports-reference.com/cfb/schools/louisiana-state/2016.html" TargetMode="External"/><Relationship Id="rId2150" Type="http://schemas.openxmlformats.org/officeDocument/2006/relationships/hyperlink" Target="http://www.sports-reference.com/cfb/boxscores/2016-11-19-western-michigan.html" TargetMode="External"/><Relationship Id="rId2248" Type="http://schemas.openxmlformats.org/officeDocument/2006/relationships/hyperlink" Target="http://www.sports-reference.com/cfb/schools/south-alabama/2016.html" TargetMode="External"/><Relationship Id="rId122" Type="http://schemas.openxmlformats.org/officeDocument/2006/relationships/hyperlink" Target="http://www.sports-reference.com/cfb/boxscores/2016-09-03-maryland.html" TargetMode="External"/><Relationship Id="rId774" Type="http://schemas.openxmlformats.org/officeDocument/2006/relationships/hyperlink" Target="http://www.sports-reference.com/cfb/schools/kansas/2016.html" TargetMode="External"/><Relationship Id="rId981" Type="http://schemas.openxmlformats.org/officeDocument/2006/relationships/hyperlink" Target="http://www.sports-reference.com/cfb/boxscores/2016-10-08-mississippi-state.html" TargetMode="External"/><Relationship Id="rId1057" Type="http://schemas.openxmlformats.org/officeDocument/2006/relationships/hyperlink" Target="http://www.sports-reference.com/cfb/boxscores/2016-10-08-oklahoma.html" TargetMode="External"/><Relationship Id="rId2010" Type="http://schemas.openxmlformats.org/officeDocument/2006/relationships/hyperlink" Target="http://www.sports-reference.com/cfb/boxscores/2016-11-19-boston-college.html" TargetMode="External"/><Relationship Id="rId427" Type="http://schemas.openxmlformats.org/officeDocument/2006/relationships/hyperlink" Target="http://www.sports-reference.com/cfb/schools/mississippi/2016.html" TargetMode="External"/><Relationship Id="rId634" Type="http://schemas.openxmlformats.org/officeDocument/2006/relationships/hyperlink" Target="http://www.sports-reference.com/cfb/schools/oregon-state/2016.html" TargetMode="External"/><Relationship Id="rId841" Type="http://schemas.openxmlformats.org/officeDocument/2006/relationships/hyperlink" Target="http://www.sports-reference.com/cfb/schools/maryland/2016.html" TargetMode="External"/><Relationship Id="rId1264" Type="http://schemas.openxmlformats.org/officeDocument/2006/relationships/hyperlink" Target="http://www.sports-reference.com/cfb/schools/bowling-green-state/2016.html" TargetMode="External"/><Relationship Id="rId1471" Type="http://schemas.openxmlformats.org/officeDocument/2006/relationships/hyperlink" Target="http://www.sports-reference.com/cfb/schools/fresno-state/2016.html" TargetMode="External"/><Relationship Id="rId1569" Type="http://schemas.openxmlformats.org/officeDocument/2006/relationships/hyperlink" Target="http://www.sports-reference.com/cfb/boxscores/2016-10-29-south-carolina.html" TargetMode="External"/><Relationship Id="rId2108" Type="http://schemas.openxmlformats.org/officeDocument/2006/relationships/hyperlink" Target="http://www.sports-reference.com/cfb/schools/penn-state/2016.html" TargetMode="External"/><Relationship Id="rId2315" Type="http://schemas.openxmlformats.org/officeDocument/2006/relationships/hyperlink" Target="http://www.sports-reference.com/cfb/boxscores/2016-11-26-texas-el-paso.html" TargetMode="External"/><Relationship Id="rId701" Type="http://schemas.openxmlformats.org/officeDocument/2006/relationships/hyperlink" Target="http://www.sports-reference.com/cfb/schools/north-carolina/2016.html" TargetMode="External"/><Relationship Id="rId939" Type="http://schemas.openxmlformats.org/officeDocument/2006/relationships/hyperlink" Target="http://www.sports-reference.com/cfb/schools/washington-state/2016.html" TargetMode="External"/><Relationship Id="rId1124" Type="http://schemas.openxmlformats.org/officeDocument/2006/relationships/hyperlink" Target="http://www.sports-reference.com/cfb/schools/appalachian-state/2016.html" TargetMode="External"/><Relationship Id="rId1331" Type="http://schemas.openxmlformats.org/officeDocument/2006/relationships/hyperlink" Target="http://www.sports-reference.com/cfb/boxscores/2016-10-22-new-mexico-state.html" TargetMode="External"/><Relationship Id="rId1776" Type="http://schemas.openxmlformats.org/officeDocument/2006/relationships/hyperlink" Target="http://www.sports-reference.com/cfb/schools/virginia/2016.html" TargetMode="External"/><Relationship Id="rId1983" Type="http://schemas.openxmlformats.org/officeDocument/2006/relationships/hyperlink" Target="http://www.sports-reference.com/cfb/boxscores/2016-11-17-troy.html" TargetMode="External"/><Relationship Id="rId68" Type="http://schemas.openxmlformats.org/officeDocument/2006/relationships/hyperlink" Target="http://www.sports-reference.com/cfb/boxscores/2016-09-03-air-force.html" TargetMode="External"/><Relationship Id="rId1429" Type="http://schemas.openxmlformats.org/officeDocument/2006/relationships/hyperlink" Target="http://www.sports-reference.com/cfb/schools/utah-state/2016.html" TargetMode="External"/><Relationship Id="rId1636" Type="http://schemas.openxmlformats.org/officeDocument/2006/relationships/hyperlink" Target="http://www.sports-reference.com/cfb/schools/boise-state/2016.html" TargetMode="External"/><Relationship Id="rId1843" Type="http://schemas.openxmlformats.org/officeDocument/2006/relationships/hyperlink" Target="http://www.sports-reference.com/cfb/schools/florida-atlantic/2016.html" TargetMode="External"/><Relationship Id="rId1703" Type="http://schemas.openxmlformats.org/officeDocument/2006/relationships/hyperlink" Target="http://www.sports-reference.com/cfb/schools/southern-methodist/2016.html" TargetMode="External"/><Relationship Id="rId1910" Type="http://schemas.openxmlformats.org/officeDocument/2006/relationships/hyperlink" Target="http://www.sports-reference.com/cfb/schools/purdue/2016.html" TargetMode="External"/><Relationship Id="rId284" Type="http://schemas.openxmlformats.org/officeDocument/2006/relationships/hyperlink" Target="http://www.sports-reference.com/cfb/schools/south-alabama/2016.html" TargetMode="External"/><Relationship Id="rId491" Type="http://schemas.openxmlformats.org/officeDocument/2006/relationships/hyperlink" Target="http://www.sports-reference.com/cfb/schools/memphis/2016.html" TargetMode="External"/><Relationship Id="rId2172" Type="http://schemas.openxmlformats.org/officeDocument/2006/relationships/hyperlink" Target="http://www.sports-reference.com/cfb/schools/air-force/2016.html" TargetMode="External"/><Relationship Id="rId144" Type="http://schemas.openxmlformats.org/officeDocument/2006/relationships/hyperlink" Target="http://www.sports-reference.com/cfb/boxscores/2016-09-03-oklahoma-state.html" TargetMode="External"/><Relationship Id="rId589" Type="http://schemas.openxmlformats.org/officeDocument/2006/relationships/hyperlink" Target="http://www.sports-reference.com/cfb/schools/western-kentucky/2016.html" TargetMode="External"/><Relationship Id="rId796" Type="http://schemas.openxmlformats.org/officeDocument/2006/relationships/hyperlink" Target="http://www.sports-reference.com/cfb/schools/auburn/2016.html" TargetMode="External"/><Relationship Id="rId351" Type="http://schemas.openxmlformats.org/officeDocument/2006/relationships/hyperlink" Target="http://www.sports-reference.com/cfb/schools/oklahoma/2016.html" TargetMode="External"/><Relationship Id="rId449" Type="http://schemas.openxmlformats.org/officeDocument/2006/relationships/hyperlink" Target="http://www.sports-reference.com/cfb/boxscores/2016-09-17-connecticut.html" TargetMode="External"/><Relationship Id="rId656" Type="http://schemas.openxmlformats.org/officeDocument/2006/relationships/hyperlink" Target="http://www.sports-reference.com/cfb/schools/south-florida/2016.html" TargetMode="External"/><Relationship Id="rId863" Type="http://schemas.openxmlformats.org/officeDocument/2006/relationships/hyperlink" Target="http://www.sports-reference.com/cfb/schools/san-jose-state/2016.html" TargetMode="External"/><Relationship Id="rId1079" Type="http://schemas.openxmlformats.org/officeDocument/2006/relationships/hyperlink" Target="http://www.sports-reference.com/cfb/schools/south-florida/2016.html" TargetMode="External"/><Relationship Id="rId1286" Type="http://schemas.openxmlformats.org/officeDocument/2006/relationships/hyperlink" Target="http://www.sports-reference.com/cfb/boxscores/2016-10-20-boise-state.html" TargetMode="External"/><Relationship Id="rId1493" Type="http://schemas.openxmlformats.org/officeDocument/2006/relationships/hyperlink" Target="http://www.sports-reference.com/cfb/boxscores/2016-10-29-east-carolina.html" TargetMode="External"/><Relationship Id="rId2032" Type="http://schemas.openxmlformats.org/officeDocument/2006/relationships/hyperlink" Target="http://www.sports-reference.com/cfb/schools/florida-state/2016.html" TargetMode="External"/><Relationship Id="rId2337" Type="http://schemas.openxmlformats.org/officeDocument/2006/relationships/hyperlink" Target="http://www.sports-reference.com/cfb/schools/western-kentucky/2016.html" TargetMode="External"/><Relationship Id="rId211" Type="http://schemas.openxmlformats.org/officeDocument/2006/relationships/hyperlink" Target="http://www.sports-reference.com/cfb/schools/notre-dame/2016.html" TargetMode="External"/><Relationship Id="rId309" Type="http://schemas.openxmlformats.org/officeDocument/2006/relationships/hyperlink" Target="http://www.sports-reference.com/cfb/boxscores/2016-09-10-miami-fl.html" TargetMode="External"/><Relationship Id="rId516" Type="http://schemas.openxmlformats.org/officeDocument/2006/relationships/hyperlink" Target="http://www.sports-reference.com/cfb/boxscores/2016-09-17-north-carolina-state.html" TargetMode="External"/><Relationship Id="rId1146" Type="http://schemas.openxmlformats.org/officeDocument/2006/relationships/hyperlink" Target="http://www.sports-reference.com/cfb/boxscores/2016-10-15-arkansas-state.html" TargetMode="External"/><Relationship Id="rId1798" Type="http://schemas.openxmlformats.org/officeDocument/2006/relationships/hyperlink" Target="http://www.sports-reference.com/cfb/boxscores/2016-11-08-kent-state.html" TargetMode="External"/><Relationship Id="rId723" Type="http://schemas.openxmlformats.org/officeDocument/2006/relationships/hyperlink" Target="http://www.sports-reference.com/cfb/schools/syracuse/2016.html" TargetMode="External"/><Relationship Id="rId930" Type="http://schemas.openxmlformats.org/officeDocument/2006/relationships/hyperlink" Target="http://www.sports-reference.com/cfb/schools/tulane/2016.html" TargetMode="External"/><Relationship Id="rId1006" Type="http://schemas.openxmlformats.org/officeDocument/2006/relationships/hyperlink" Target="http://www.sports-reference.com/cfb/schools/miami-fl/2016.html" TargetMode="External"/><Relationship Id="rId1353" Type="http://schemas.openxmlformats.org/officeDocument/2006/relationships/hyperlink" Target="http://www.sports-reference.com/cfb/schools/texas-state/2016.html" TargetMode="External"/><Relationship Id="rId1560" Type="http://schemas.openxmlformats.org/officeDocument/2006/relationships/hyperlink" Target="http://www.sports-reference.com/cfb/boxscores/2016-10-29-purdue.html" TargetMode="External"/><Relationship Id="rId1658" Type="http://schemas.openxmlformats.org/officeDocument/2006/relationships/hyperlink" Target="http://www.sports-reference.com/cfb/schools/vanderbilt/2016.html" TargetMode="External"/><Relationship Id="rId1865" Type="http://schemas.openxmlformats.org/officeDocument/2006/relationships/hyperlink" Target="http://www.sports-reference.com/cfb/schools/arkansas/2016.html" TargetMode="External"/><Relationship Id="rId1213" Type="http://schemas.openxmlformats.org/officeDocument/2006/relationships/hyperlink" Target="http://www.sports-reference.com/cfb/schools/maryland/2016.html" TargetMode="External"/><Relationship Id="rId1420" Type="http://schemas.openxmlformats.org/officeDocument/2006/relationships/hyperlink" Target="http://www.sports-reference.com/cfb/schools/toledo/2016.html" TargetMode="External"/><Relationship Id="rId1518" Type="http://schemas.openxmlformats.org/officeDocument/2006/relationships/hyperlink" Target="http://www.sports-reference.com/cfb/schools/louisiana-tech/2016.html" TargetMode="External"/><Relationship Id="rId1725" Type="http://schemas.openxmlformats.org/officeDocument/2006/relationships/hyperlink" Target="http://www.sports-reference.com/cfb/boxscores/2016-11-05-north-carolina.html" TargetMode="External"/><Relationship Id="rId1932" Type="http://schemas.openxmlformats.org/officeDocument/2006/relationships/hyperlink" Target="http://www.sports-reference.com/cfb/boxscores/2016-11-12-charlotte.html" TargetMode="External"/><Relationship Id="rId17" Type="http://schemas.openxmlformats.org/officeDocument/2006/relationships/hyperlink" Target="http://www.sports-reference.com/cfb/schools/charlotte/2016.html" TargetMode="External"/><Relationship Id="rId2194" Type="http://schemas.openxmlformats.org/officeDocument/2006/relationships/hyperlink" Target="http://www.sports-reference.com/cfb/schools/kent-state/2016.html" TargetMode="External"/><Relationship Id="rId166" Type="http://schemas.openxmlformats.org/officeDocument/2006/relationships/hyperlink" Target="http://www.sports-reference.com/cfb/schools/north-texas/2016.html" TargetMode="External"/><Relationship Id="rId373" Type="http://schemas.openxmlformats.org/officeDocument/2006/relationships/hyperlink" Target="http://www.sports-reference.com/cfb/schools/southern-mississippi/2016.html" TargetMode="External"/><Relationship Id="rId580" Type="http://schemas.openxmlformats.org/officeDocument/2006/relationships/hyperlink" Target="http://www.sports-reference.com/cfb/schools/boston-college/2016.html" TargetMode="External"/><Relationship Id="rId2054" Type="http://schemas.openxmlformats.org/officeDocument/2006/relationships/hyperlink" Target="http://www.sports-reference.com/cfb/schools/texas/2016.html" TargetMode="External"/><Relationship Id="rId2261" Type="http://schemas.openxmlformats.org/officeDocument/2006/relationships/hyperlink" Target="http://www.sports-reference.com/cfb/boxscores/2016-11-26-maryland.html" TargetMode="External"/><Relationship Id="rId1" Type="http://schemas.openxmlformats.org/officeDocument/2006/relationships/hyperlink" Target="http://www.sports-reference.com/cfb/boxscores/2016-08-26-hawaii.html" TargetMode="External"/><Relationship Id="rId233" Type="http://schemas.openxmlformats.org/officeDocument/2006/relationships/hyperlink" Target="http://www.sports-reference.com/cfb/schools/arkansas/2016.html" TargetMode="External"/><Relationship Id="rId440" Type="http://schemas.openxmlformats.org/officeDocument/2006/relationships/hyperlink" Target="http://www.sports-reference.com/cfb/schools/california/2016.html" TargetMode="External"/><Relationship Id="rId678" Type="http://schemas.openxmlformats.org/officeDocument/2006/relationships/hyperlink" Target="http://www.sports-reference.com/cfb/schools/memphis/2016.html" TargetMode="External"/><Relationship Id="rId885" Type="http://schemas.openxmlformats.org/officeDocument/2006/relationships/hyperlink" Target="http://www.sports-reference.com/cfb/boxscores/2016-10-01-ohio-state.html" TargetMode="External"/><Relationship Id="rId1070" Type="http://schemas.openxmlformats.org/officeDocument/2006/relationships/hyperlink" Target="http://www.sports-reference.com/cfb/schools/pittsburgh/2016.html" TargetMode="External"/><Relationship Id="rId2121" Type="http://schemas.openxmlformats.org/officeDocument/2006/relationships/hyperlink" Target="http://www.sports-reference.com/cfb/schools/south-florida/2016.html" TargetMode="External"/><Relationship Id="rId2359" Type="http://schemas.openxmlformats.org/officeDocument/2006/relationships/hyperlink" Target="http://www.sports-reference.com/cfb/schools/troy/2016.html" TargetMode="External"/><Relationship Id="rId300" Type="http://schemas.openxmlformats.org/officeDocument/2006/relationships/hyperlink" Target="http://www.sports-reference.com/cfb/schools/louisiana-state/2016.html" TargetMode="External"/><Relationship Id="rId538" Type="http://schemas.openxmlformats.org/officeDocument/2006/relationships/hyperlink" Target="http://www.sports-reference.com/cfb/boxscores/2016-09-17-northern-illinois.html" TargetMode="External"/><Relationship Id="rId745" Type="http://schemas.openxmlformats.org/officeDocument/2006/relationships/hyperlink" Target="http://www.sports-reference.com/cfb/schools/western-kentucky/2016.html" TargetMode="External"/><Relationship Id="rId952" Type="http://schemas.openxmlformats.org/officeDocument/2006/relationships/hyperlink" Target="http://www.sports-reference.com/cfb/boxscores/2016-10-05-arkansas-state.html" TargetMode="External"/><Relationship Id="rId1168" Type="http://schemas.openxmlformats.org/officeDocument/2006/relationships/hyperlink" Target="http://www.sports-reference.com/cfb/schools/arizona-state/2016.html" TargetMode="External"/><Relationship Id="rId1375" Type="http://schemas.openxmlformats.org/officeDocument/2006/relationships/hyperlink" Target="http://www.sports-reference.com/cfb/boxscores/2016-10-22-nebraska.html" TargetMode="External"/><Relationship Id="rId1582" Type="http://schemas.openxmlformats.org/officeDocument/2006/relationships/hyperlink" Target="http://www.sports-reference.com/cfb/schools/temple/2016.html" TargetMode="External"/><Relationship Id="rId2219" Type="http://schemas.openxmlformats.org/officeDocument/2006/relationships/hyperlink" Target="http://www.sports-reference.com/cfb/boxscores/2016-11-26-wake-forest.html" TargetMode="External"/><Relationship Id="rId81" Type="http://schemas.openxmlformats.org/officeDocument/2006/relationships/hyperlink" Target="http://www.sports-reference.com/cfb/schools/boise-state/2016.html" TargetMode="External"/><Relationship Id="rId605" Type="http://schemas.openxmlformats.org/officeDocument/2006/relationships/hyperlink" Target="http://www.sports-reference.com/cfb/boxscores/2016-09-23-southern-methodist.html" TargetMode="External"/><Relationship Id="rId812" Type="http://schemas.openxmlformats.org/officeDocument/2006/relationships/hyperlink" Target="http://www.sports-reference.com/cfb/schools/east-carolina/2016.html" TargetMode="External"/><Relationship Id="rId1028" Type="http://schemas.openxmlformats.org/officeDocument/2006/relationships/hyperlink" Target="http://www.sports-reference.com/cfb/schools/kentucky/2016.html" TargetMode="External"/><Relationship Id="rId1235" Type="http://schemas.openxmlformats.org/officeDocument/2006/relationships/hyperlink" Target="http://www.sports-reference.com/cfb/boxscores/2016-10-15-virginia.html" TargetMode="External"/><Relationship Id="rId1442" Type="http://schemas.openxmlformats.org/officeDocument/2006/relationships/hyperlink" Target="http://www.sports-reference.com/cfb/boxscores/2016-10-22-western-kentucky.html" TargetMode="External"/><Relationship Id="rId1887" Type="http://schemas.openxmlformats.org/officeDocument/2006/relationships/hyperlink" Target="http://www.sports-reference.com/cfb/boxscores/2016-11-12-texas-am.html" TargetMode="External"/><Relationship Id="rId1302" Type="http://schemas.openxmlformats.org/officeDocument/2006/relationships/hyperlink" Target="http://www.sports-reference.com/cfb/schools/temple/2016.html" TargetMode="External"/><Relationship Id="rId1747" Type="http://schemas.openxmlformats.org/officeDocument/2006/relationships/hyperlink" Target="http://www.sports-reference.com/cfb/schools/southern-california/2016.html" TargetMode="External"/><Relationship Id="rId1954" Type="http://schemas.openxmlformats.org/officeDocument/2006/relationships/hyperlink" Target="http://www.sports-reference.com/cfb/schools/troy/2016.html" TargetMode="External"/><Relationship Id="rId39" Type="http://schemas.openxmlformats.org/officeDocument/2006/relationships/hyperlink" Target="http://www.sports-reference.com/cfb/schools/western-kentucky/2016.html" TargetMode="External"/><Relationship Id="rId1607" Type="http://schemas.openxmlformats.org/officeDocument/2006/relationships/hyperlink" Target="http://www.sports-reference.com/cfb/schools/florida-atlantic/2016.html" TargetMode="External"/><Relationship Id="rId1814" Type="http://schemas.openxmlformats.org/officeDocument/2006/relationships/hyperlink" Target="http://www.sports-reference.com/cfb/schools/utah/2016.html" TargetMode="External"/><Relationship Id="rId188" Type="http://schemas.openxmlformats.org/officeDocument/2006/relationships/hyperlink" Target="http://www.sports-reference.com/cfb/schools/tulsa/2016.html" TargetMode="External"/><Relationship Id="rId395" Type="http://schemas.openxmlformats.org/officeDocument/2006/relationships/hyperlink" Target="http://www.sports-reference.com/cfb/schools/vanderbilt/2016.html" TargetMode="External"/><Relationship Id="rId2076" Type="http://schemas.openxmlformats.org/officeDocument/2006/relationships/hyperlink" Target="http://www.sports-reference.com/cfb/schools/nebraska/2016.html" TargetMode="External"/><Relationship Id="rId2283" Type="http://schemas.openxmlformats.org/officeDocument/2006/relationships/hyperlink" Target="http://www.sports-reference.com/cfb/schools/northwestern/2016.html" TargetMode="External"/><Relationship Id="rId255" Type="http://schemas.openxmlformats.org/officeDocument/2006/relationships/hyperlink" Target="http://www.sports-reference.com/cfb/boxscores/2016-09-10-charlotte.html" TargetMode="External"/><Relationship Id="rId462" Type="http://schemas.openxmlformats.org/officeDocument/2006/relationships/hyperlink" Target="http://www.sports-reference.com/cfb/schools/georgia-southern/2016.html" TargetMode="External"/><Relationship Id="rId1092" Type="http://schemas.openxmlformats.org/officeDocument/2006/relationships/hyperlink" Target="http://www.sports-reference.com/cfb/schools/southern-mississippi/2016.html" TargetMode="External"/><Relationship Id="rId1397" Type="http://schemas.openxmlformats.org/officeDocument/2006/relationships/hyperlink" Target="http://www.sports-reference.com/cfb/schools/oklahoma/2016.html" TargetMode="External"/><Relationship Id="rId2143" Type="http://schemas.openxmlformats.org/officeDocument/2006/relationships/hyperlink" Target="http://www.sports-reference.com/cfb/schools/mississippi/2016.html" TargetMode="External"/><Relationship Id="rId2350" Type="http://schemas.openxmlformats.org/officeDocument/2006/relationships/hyperlink" Target="http://www.sports-reference.com/cfb/schools/florida/2016.html" TargetMode="External"/><Relationship Id="rId115" Type="http://schemas.openxmlformats.org/officeDocument/2006/relationships/hyperlink" Target="http://www.sports-reference.com/cfb/boxscores/2016-09-03-iowa.html" TargetMode="External"/><Relationship Id="rId322" Type="http://schemas.openxmlformats.org/officeDocument/2006/relationships/hyperlink" Target="http://www.sports-reference.com/cfb/boxscores/2016-09-10-missouri.html" TargetMode="External"/><Relationship Id="rId767" Type="http://schemas.openxmlformats.org/officeDocument/2006/relationships/hyperlink" Target="http://www.sports-reference.com/cfb/schools/wisconsin/2016.html" TargetMode="External"/><Relationship Id="rId974" Type="http://schemas.openxmlformats.org/officeDocument/2006/relationships/hyperlink" Target="http://www.sports-reference.com/cfb/schools/miami-oh/2016.html" TargetMode="External"/><Relationship Id="rId2003" Type="http://schemas.openxmlformats.org/officeDocument/2006/relationships/hyperlink" Target="http://www.sports-reference.com/cfb/boxscores/2016-11-19-mississippi-state.html" TargetMode="External"/><Relationship Id="rId2210" Type="http://schemas.openxmlformats.org/officeDocument/2006/relationships/hyperlink" Target="http://www.sports-reference.com/cfb/boxscores/2016-11-25-western-michigan.html" TargetMode="External"/><Relationship Id="rId627" Type="http://schemas.openxmlformats.org/officeDocument/2006/relationships/hyperlink" Target="http://www.sports-reference.com/cfb/schools/ball-state/2016.html" TargetMode="External"/><Relationship Id="rId834" Type="http://schemas.openxmlformats.org/officeDocument/2006/relationships/hyperlink" Target="http://www.sports-reference.com/cfb/boxscores/2016-10-01-louisiana-state.html" TargetMode="External"/><Relationship Id="rId1257" Type="http://schemas.openxmlformats.org/officeDocument/2006/relationships/hyperlink" Target="http://www.sports-reference.com/cfb/schools/texas/2016.html" TargetMode="External"/><Relationship Id="rId1464" Type="http://schemas.openxmlformats.org/officeDocument/2006/relationships/hyperlink" Target="http://www.sports-reference.com/cfb/schools/southern-california/2016.html" TargetMode="External"/><Relationship Id="rId1671" Type="http://schemas.openxmlformats.org/officeDocument/2006/relationships/hyperlink" Target="http://www.sports-reference.com/cfb/boxscores/2016-11-05-colorado-state.html" TargetMode="External"/><Relationship Id="rId2308" Type="http://schemas.openxmlformats.org/officeDocument/2006/relationships/hyperlink" Target="http://www.sports-reference.com/cfb/schools/notre-dame/2016.html" TargetMode="External"/><Relationship Id="rId901" Type="http://schemas.openxmlformats.org/officeDocument/2006/relationships/hyperlink" Target="http://www.sports-reference.com/cfb/schools/pittsburgh/2016.html" TargetMode="External"/><Relationship Id="rId1117" Type="http://schemas.openxmlformats.org/officeDocument/2006/relationships/hyperlink" Target="http://www.sports-reference.com/cfb/boxscores/2016-10-09-florida-atlantic.html" TargetMode="External"/><Relationship Id="rId1324" Type="http://schemas.openxmlformats.org/officeDocument/2006/relationships/hyperlink" Target="http://www.sports-reference.com/cfb/schools/east-carolina/2016.html" TargetMode="External"/><Relationship Id="rId1531" Type="http://schemas.openxmlformats.org/officeDocument/2006/relationships/hyperlink" Target="http://www.sports-reference.com/cfb/boxscores/2016-10-29-florida-international.html" TargetMode="External"/><Relationship Id="rId1769" Type="http://schemas.openxmlformats.org/officeDocument/2006/relationships/hyperlink" Target="http://www.sports-reference.com/cfb/schools/tulsa/2016.html" TargetMode="External"/><Relationship Id="rId1976" Type="http://schemas.openxmlformats.org/officeDocument/2006/relationships/hyperlink" Target="http://www.sports-reference.com/cfb/schools/ohio/2016.html" TargetMode="External"/><Relationship Id="rId30" Type="http://schemas.openxmlformats.org/officeDocument/2006/relationships/hyperlink" Target="http://www.sports-reference.com/cfb/schools/appalachian-state/2016.html" TargetMode="External"/><Relationship Id="rId1629" Type="http://schemas.openxmlformats.org/officeDocument/2006/relationships/hyperlink" Target="http://www.sports-reference.com/cfb/boxscores/2016-11-03-ohio.html" TargetMode="External"/><Relationship Id="rId1836" Type="http://schemas.openxmlformats.org/officeDocument/2006/relationships/hyperlink" Target="http://www.sports-reference.com/cfb/boxscores/2016-11-12-arizona.html" TargetMode="External"/><Relationship Id="rId1903" Type="http://schemas.openxmlformats.org/officeDocument/2006/relationships/hyperlink" Target="http://www.sports-reference.com/cfb/schools/new-mexico/2016.html" TargetMode="External"/><Relationship Id="rId2098" Type="http://schemas.openxmlformats.org/officeDocument/2006/relationships/hyperlink" Target="http://www.sports-reference.com/cfb/boxscores/2016-11-19-florida-atlantic.html" TargetMode="External"/><Relationship Id="rId277" Type="http://schemas.openxmlformats.org/officeDocument/2006/relationships/hyperlink" Target="http://www.sports-reference.com/cfb/schools/florida-state/2016.html" TargetMode="External"/><Relationship Id="rId484" Type="http://schemas.openxmlformats.org/officeDocument/2006/relationships/hyperlink" Target="http://www.sports-reference.com/cfb/boxscores/2016-09-17-central-florida.html" TargetMode="External"/><Relationship Id="rId2165" Type="http://schemas.openxmlformats.org/officeDocument/2006/relationships/hyperlink" Target="http://www.sports-reference.com/cfb/boxscores/2016-11-22-ohio.html" TargetMode="External"/><Relationship Id="rId137" Type="http://schemas.openxmlformats.org/officeDocument/2006/relationships/hyperlink" Target="http://www.sports-reference.com/cfb/schools/fresno-state/2016.html" TargetMode="External"/><Relationship Id="rId344" Type="http://schemas.openxmlformats.org/officeDocument/2006/relationships/hyperlink" Target="http://www.sports-reference.com/cfb/boxscores/2016-09-10-kansas.html" TargetMode="External"/><Relationship Id="rId691" Type="http://schemas.openxmlformats.org/officeDocument/2006/relationships/hyperlink" Target="http://www.sports-reference.com/cfb/schools/georgia/2016.html" TargetMode="External"/><Relationship Id="rId789" Type="http://schemas.openxmlformats.org/officeDocument/2006/relationships/hyperlink" Target="http://www.sports-reference.com/cfb/schools/kentucky/2016.html" TargetMode="External"/><Relationship Id="rId996" Type="http://schemas.openxmlformats.org/officeDocument/2006/relationships/hyperlink" Target="http://www.sports-reference.com/cfb/schools/connecticut/2016.html" TargetMode="External"/><Relationship Id="rId2025" Type="http://schemas.openxmlformats.org/officeDocument/2006/relationships/hyperlink" Target="http://www.sports-reference.com/cfb/boxscores/2016-11-19-louisiana-state.html" TargetMode="External"/><Relationship Id="rId2372" Type="http://schemas.openxmlformats.org/officeDocument/2006/relationships/hyperlink" Target="http://www.sports-reference.com/cfb/boxscores/2016-12-03-wisconsin.html" TargetMode="External"/><Relationship Id="rId551" Type="http://schemas.openxmlformats.org/officeDocument/2006/relationships/hyperlink" Target="http://www.sports-reference.com/cfb/schools/southern-california/2016.html" TargetMode="External"/><Relationship Id="rId649" Type="http://schemas.openxmlformats.org/officeDocument/2006/relationships/hyperlink" Target="http://www.sports-reference.com/cfb/schools/colorado/2016.html" TargetMode="External"/><Relationship Id="rId856" Type="http://schemas.openxmlformats.org/officeDocument/2006/relationships/hyperlink" Target="http://www.sports-reference.com/cfb/schools/nebraska/2016.html" TargetMode="External"/><Relationship Id="rId1181" Type="http://schemas.openxmlformats.org/officeDocument/2006/relationships/hyperlink" Target="http://www.sports-reference.com/cfb/boxscores/2016-10-15-georgia-tech.html" TargetMode="External"/><Relationship Id="rId1279" Type="http://schemas.openxmlformats.org/officeDocument/2006/relationships/hyperlink" Target="http://www.sports-reference.com/cfb/schools/texas-tech/2016.html" TargetMode="External"/><Relationship Id="rId1486" Type="http://schemas.openxmlformats.org/officeDocument/2006/relationships/hyperlink" Target="http://www.sports-reference.com/cfb/schools/mississippi/2016.html" TargetMode="External"/><Relationship Id="rId2232" Type="http://schemas.openxmlformats.org/officeDocument/2006/relationships/hyperlink" Target="http://www.sports-reference.com/cfb/schools/colorado/2016.html" TargetMode="External"/><Relationship Id="rId204" Type="http://schemas.openxmlformats.org/officeDocument/2006/relationships/hyperlink" Target="http://www.sports-reference.com/cfb/boxscores/2016-09-03-wyoming.html" TargetMode="External"/><Relationship Id="rId411" Type="http://schemas.openxmlformats.org/officeDocument/2006/relationships/hyperlink" Target="http://www.sports-reference.com/cfb/schools/houston/2016.html" TargetMode="External"/><Relationship Id="rId509" Type="http://schemas.openxmlformats.org/officeDocument/2006/relationships/hyperlink" Target="http://www.sports-reference.com/cfb/schools/nebraska/2016.html" TargetMode="External"/><Relationship Id="rId1041" Type="http://schemas.openxmlformats.org/officeDocument/2006/relationships/hyperlink" Target="http://www.sports-reference.com/cfb/schools/houston/2016.html" TargetMode="External"/><Relationship Id="rId1139" Type="http://schemas.openxmlformats.org/officeDocument/2006/relationships/hyperlink" Target="http://www.sports-reference.com/cfb/schools/fresno-state/2016.html" TargetMode="External"/><Relationship Id="rId1346" Type="http://schemas.openxmlformats.org/officeDocument/2006/relationships/hyperlink" Target="http://www.sports-reference.com/cfb/schools/louisiana-state/2016.html" TargetMode="External"/><Relationship Id="rId1693" Type="http://schemas.openxmlformats.org/officeDocument/2006/relationships/hyperlink" Target="http://www.sports-reference.com/cfb/schools/louisiana-tech/2016.html" TargetMode="External"/><Relationship Id="rId1998" Type="http://schemas.openxmlformats.org/officeDocument/2006/relationships/hyperlink" Target="http://www.sports-reference.com/cfb/boxscores/2016-11-19-alabama.html" TargetMode="External"/><Relationship Id="rId716" Type="http://schemas.openxmlformats.org/officeDocument/2006/relationships/hyperlink" Target="http://www.sports-reference.com/cfb/boxscores/2016-09-24-texas-el-paso.html" TargetMode="External"/><Relationship Id="rId923" Type="http://schemas.openxmlformats.org/officeDocument/2006/relationships/hyperlink" Target="http://www.sports-reference.com/cfb/schools/south-carolina/2016.html" TargetMode="External"/><Relationship Id="rId1553" Type="http://schemas.openxmlformats.org/officeDocument/2006/relationships/hyperlink" Target="http://www.sports-reference.com/cfb/schools/west-virginia/2016.html" TargetMode="External"/><Relationship Id="rId1760" Type="http://schemas.openxmlformats.org/officeDocument/2006/relationships/hyperlink" Target="http://www.sports-reference.com/cfb/boxscores/2016-11-05-texas-el-paso.html" TargetMode="External"/><Relationship Id="rId1858" Type="http://schemas.openxmlformats.org/officeDocument/2006/relationships/hyperlink" Target="http://www.sports-reference.com/cfb/schools/iowa/2016.html" TargetMode="External"/><Relationship Id="rId52" Type="http://schemas.openxmlformats.org/officeDocument/2006/relationships/hyperlink" Target="http://www.sports-reference.com/cfb/schools/colorado/2016.html" TargetMode="External"/><Relationship Id="rId1206" Type="http://schemas.openxmlformats.org/officeDocument/2006/relationships/hyperlink" Target="http://www.sports-reference.com/cfb/schools/marshall/2016.html" TargetMode="External"/><Relationship Id="rId1413" Type="http://schemas.openxmlformats.org/officeDocument/2006/relationships/hyperlink" Target="http://www.sports-reference.com/cfb/boxscores/2016-10-22-boston-college.html" TargetMode="External"/><Relationship Id="rId1620" Type="http://schemas.openxmlformats.org/officeDocument/2006/relationships/hyperlink" Target="http://www.sports-reference.com/cfb/boxscores/2016-11-02-akron.html" TargetMode="External"/><Relationship Id="rId1718" Type="http://schemas.openxmlformats.org/officeDocument/2006/relationships/hyperlink" Target="http://www.sports-reference.com/cfb/schools/texas-am/2016.html" TargetMode="External"/><Relationship Id="rId1925" Type="http://schemas.openxmlformats.org/officeDocument/2006/relationships/hyperlink" Target="http://www.sports-reference.com/cfb/schools/southern-mississippi/2016.html" TargetMode="External"/><Relationship Id="rId299" Type="http://schemas.openxmlformats.org/officeDocument/2006/relationships/hyperlink" Target="http://www.sports-reference.com/cfb/boxscores/2016-09-10-louisiana-state.html" TargetMode="External"/><Relationship Id="rId2187" Type="http://schemas.openxmlformats.org/officeDocument/2006/relationships/hyperlink" Target="http://www.sports-reference.com/cfb/schools/missouri/2016.html" TargetMode="External"/><Relationship Id="rId159" Type="http://schemas.openxmlformats.org/officeDocument/2006/relationships/hyperlink" Target="http://www.sports-reference.com/cfb/boxscores/2016-09-03-mississippi-state.html" TargetMode="External"/><Relationship Id="rId366" Type="http://schemas.openxmlformats.org/officeDocument/2006/relationships/hyperlink" Target="http://www.sports-reference.com/cfb/boxscores/2016-09-10-south-florida.html" TargetMode="External"/><Relationship Id="rId573" Type="http://schemas.openxmlformats.org/officeDocument/2006/relationships/hyperlink" Target="http://www.sports-reference.com/cfb/schools/ucla/2016.html" TargetMode="External"/><Relationship Id="rId780" Type="http://schemas.openxmlformats.org/officeDocument/2006/relationships/hyperlink" Target="http://www.sports-reference.com/cfb/schools/stanford/2016.html" TargetMode="External"/><Relationship Id="rId2047" Type="http://schemas.openxmlformats.org/officeDocument/2006/relationships/hyperlink" Target="http://www.sports-reference.com/cfb/schools/iowa/2016.html" TargetMode="External"/><Relationship Id="rId2254" Type="http://schemas.openxmlformats.org/officeDocument/2006/relationships/hyperlink" Target="http://www.sports-reference.com/cfb/schools/kansas/2016.html" TargetMode="External"/><Relationship Id="rId226" Type="http://schemas.openxmlformats.org/officeDocument/2006/relationships/hyperlink" Target="http://www.sports-reference.com/cfb/schools/old-dominion/2016.html" TargetMode="External"/><Relationship Id="rId433" Type="http://schemas.openxmlformats.org/officeDocument/2006/relationships/hyperlink" Target="http://www.sports-reference.com/cfb/schools/texas-state/2016.html" TargetMode="External"/><Relationship Id="rId878" Type="http://schemas.openxmlformats.org/officeDocument/2006/relationships/hyperlink" Target="http://www.sports-reference.com/cfb/schools/iowa/2016.html" TargetMode="External"/><Relationship Id="rId1063" Type="http://schemas.openxmlformats.org/officeDocument/2006/relationships/hyperlink" Target="http://www.sports-reference.com/cfb/boxscores/2016-10-08-oregon-state.html" TargetMode="External"/><Relationship Id="rId1270" Type="http://schemas.openxmlformats.org/officeDocument/2006/relationships/hyperlink" Target="http://www.sports-reference.com/cfb/schools/oregon-state/2016.html" TargetMode="External"/><Relationship Id="rId2114" Type="http://schemas.openxmlformats.org/officeDocument/2006/relationships/hyperlink" Target="http://www.sports-reference.com/cfb/schools/rice/2016.html" TargetMode="External"/><Relationship Id="rId640" Type="http://schemas.openxmlformats.org/officeDocument/2006/relationships/hyperlink" Target="http://www.sports-reference.com/cfb/boxscores/2016-09-24-arkansas-state.html" TargetMode="External"/><Relationship Id="rId738" Type="http://schemas.openxmlformats.org/officeDocument/2006/relationships/hyperlink" Target="http://www.sports-reference.com/cfb/schools/tulane/2016.html" TargetMode="External"/><Relationship Id="rId945" Type="http://schemas.openxmlformats.org/officeDocument/2006/relationships/hyperlink" Target="http://www.sports-reference.com/cfb/schools/western-kentucky/2016.html" TargetMode="External"/><Relationship Id="rId1368" Type="http://schemas.openxmlformats.org/officeDocument/2006/relationships/hyperlink" Target="http://www.sports-reference.com/cfb/schools/missouri/2016.html" TargetMode="External"/><Relationship Id="rId1575" Type="http://schemas.openxmlformats.org/officeDocument/2006/relationships/hyperlink" Target="http://www.sports-reference.com/cfb/boxscores/2016-10-29-southern-mississippi.html" TargetMode="External"/><Relationship Id="rId1782" Type="http://schemas.openxmlformats.org/officeDocument/2006/relationships/hyperlink" Target="http://www.sports-reference.com/cfb/schools/arizona/2016.html" TargetMode="External"/><Relationship Id="rId2321" Type="http://schemas.openxmlformats.org/officeDocument/2006/relationships/hyperlink" Target="http://www.sports-reference.com/cfb/boxscores/2016-11-26-texas-state.html" TargetMode="External"/><Relationship Id="rId74" Type="http://schemas.openxmlformats.org/officeDocument/2006/relationships/hyperlink" Target="http://www.sports-reference.com/cfb/schools/southern-california/2016.html" TargetMode="External"/><Relationship Id="rId500" Type="http://schemas.openxmlformats.org/officeDocument/2006/relationships/hyperlink" Target="http://www.sports-reference.com/cfb/schools/michigan-state/2016.html" TargetMode="External"/><Relationship Id="rId805" Type="http://schemas.openxmlformats.org/officeDocument/2006/relationships/hyperlink" Target="http://www.sports-reference.com/cfb/schools/boston-college/2016.html" TargetMode="External"/><Relationship Id="rId1130" Type="http://schemas.openxmlformats.org/officeDocument/2006/relationships/hyperlink" Target="http://www.sports-reference.com/cfb/schools/mississippi-state/2016.html" TargetMode="External"/><Relationship Id="rId1228" Type="http://schemas.openxmlformats.org/officeDocument/2006/relationships/hyperlink" Target="http://www.sports-reference.com/cfb/schools/michigan-state/2016.html" TargetMode="External"/><Relationship Id="rId1435" Type="http://schemas.openxmlformats.org/officeDocument/2006/relationships/hyperlink" Target="http://www.sports-reference.com/cfb/schools/oregon-state/2016.html" TargetMode="External"/><Relationship Id="rId1642" Type="http://schemas.openxmlformats.org/officeDocument/2006/relationships/hyperlink" Target="http://www.sports-reference.com/cfb/schools/temple/2016.html" TargetMode="External"/><Relationship Id="rId1947" Type="http://schemas.openxmlformats.org/officeDocument/2006/relationships/hyperlink" Target="http://www.sports-reference.com/cfb/boxscores/2016-11-12-oregon.html" TargetMode="External"/><Relationship Id="rId1502" Type="http://schemas.openxmlformats.org/officeDocument/2006/relationships/hyperlink" Target="http://www.sports-reference.com/cfb/boxscores/2016-10-29-houston.html" TargetMode="External"/><Relationship Id="rId1807" Type="http://schemas.openxmlformats.org/officeDocument/2006/relationships/hyperlink" Target="http://www.sports-reference.com/cfb/boxscores/2016-11-10-duke.html" TargetMode="External"/><Relationship Id="rId290" Type="http://schemas.openxmlformats.org/officeDocument/2006/relationships/hyperlink" Target="http://www.sports-reference.com/cfb/schools/houston/2016.html" TargetMode="External"/><Relationship Id="rId388" Type="http://schemas.openxmlformats.org/officeDocument/2006/relationships/hyperlink" Target="http://www.sports-reference.com/cfb/boxscores/2016-09-10-ucla.html" TargetMode="External"/><Relationship Id="rId2069" Type="http://schemas.openxmlformats.org/officeDocument/2006/relationships/hyperlink" Target="http://www.sports-reference.com/cfb/boxscores/2016-11-19-minnesota.html" TargetMode="External"/><Relationship Id="rId150" Type="http://schemas.openxmlformats.org/officeDocument/2006/relationships/hyperlink" Target="http://www.sports-reference.com/cfb/schools/kent-state/2016.html" TargetMode="External"/><Relationship Id="rId595" Type="http://schemas.openxmlformats.org/officeDocument/2006/relationships/hyperlink" Target="http://www.sports-reference.com/cfb/schools/wisconsin/2016.html" TargetMode="External"/><Relationship Id="rId2276" Type="http://schemas.openxmlformats.org/officeDocument/2006/relationships/hyperlink" Target="http://www.sports-reference.com/cfb/boxscores/2016-11-26-nevada-las-vegas.html" TargetMode="External"/><Relationship Id="rId248" Type="http://schemas.openxmlformats.org/officeDocument/2006/relationships/hyperlink" Target="http://www.sports-reference.com/cfb/schools/boston-college/2016.html" TargetMode="External"/><Relationship Id="rId455" Type="http://schemas.openxmlformats.org/officeDocument/2006/relationships/hyperlink" Target="http://www.sports-reference.com/cfb/boxscores/2016-09-17-florida.html" TargetMode="External"/><Relationship Id="rId662" Type="http://schemas.openxmlformats.org/officeDocument/2006/relationships/hyperlink" Target="http://www.sports-reference.com/cfb/schools/nevada-las-vegas/2016.html" TargetMode="External"/><Relationship Id="rId1085" Type="http://schemas.openxmlformats.org/officeDocument/2006/relationships/hyperlink" Target="http://www.sports-reference.com/cfb/schools/texas-am/2016.html" TargetMode="External"/><Relationship Id="rId1292" Type="http://schemas.openxmlformats.org/officeDocument/2006/relationships/hyperlink" Target="http://www.sports-reference.com/cfb/boxscores/2016-10-20-virginia-tech.html" TargetMode="External"/><Relationship Id="rId2136" Type="http://schemas.openxmlformats.org/officeDocument/2006/relationships/hyperlink" Target="http://www.sports-reference.com/cfb/schools/texas-am/2016.html" TargetMode="External"/><Relationship Id="rId2343" Type="http://schemas.openxmlformats.org/officeDocument/2006/relationships/hyperlink" Target="http://www.sports-reference.com/cfb/schools/washington/2016.html" TargetMode="External"/><Relationship Id="rId108" Type="http://schemas.openxmlformats.org/officeDocument/2006/relationships/hyperlink" Target="http://www.sports-reference.com/cfb/schools/georgia-tech/2016.html" TargetMode="External"/><Relationship Id="rId315" Type="http://schemas.openxmlformats.org/officeDocument/2006/relationships/hyperlink" Target="http://www.sports-reference.com/cfb/boxscores/2016-09-10-minnesota.html" TargetMode="External"/><Relationship Id="rId522" Type="http://schemas.openxmlformats.org/officeDocument/2006/relationships/hyperlink" Target="http://www.sports-reference.com/cfb/schools/northwestern/2016.html" TargetMode="External"/><Relationship Id="rId967" Type="http://schemas.openxmlformats.org/officeDocument/2006/relationships/hyperlink" Target="http://www.sports-reference.com/cfb/schools/tulane/2016.html" TargetMode="External"/><Relationship Id="rId1152" Type="http://schemas.openxmlformats.org/officeDocument/2006/relationships/hyperlink" Target="http://www.sports-reference.com/cfb/schools/ball-state/2016.html" TargetMode="External"/><Relationship Id="rId1597" Type="http://schemas.openxmlformats.org/officeDocument/2006/relationships/hyperlink" Target="http://www.sports-reference.com/cfb/schools/tulsa/2016.html" TargetMode="External"/><Relationship Id="rId2203" Type="http://schemas.openxmlformats.org/officeDocument/2006/relationships/hyperlink" Target="http://www.sports-reference.com/cfb/schools/baylor/2016.html" TargetMode="External"/><Relationship Id="rId96" Type="http://schemas.openxmlformats.org/officeDocument/2006/relationships/hyperlink" Target="http://www.sports-reference.com/cfb/schools/washington-state/2016.html" TargetMode="External"/><Relationship Id="rId827" Type="http://schemas.openxmlformats.org/officeDocument/2006/relationships/hyperlink" Target="http://www.sports-reference.com/cfb/schools/florida-atlantic/2016.html" TargetMode="External"/><Relationship Id="rId1012" Type="http://schemas.openxmlformats.org/officeDocument/2006/relationships/hyperlink" Target="http://www.sports-reference.com/cfb/boxscores/2016-10-08-san-jose-state.html" TargetMode="External"/><Relationship Id="rId1457" Type="http://schemas.openxmlformats.org/officeDocument/2006/relationships/hyperlink" Target="http://www.sports-reference.com/cfb/boxscores/2016-10-27-buffalo.html" TargetMode="External"/><Relationship Id="rId1664" Type="http://schemas.openxmlformats.org/officeDocument/2006/relationships/hyperlink" Target="http://www.sports-reference.com/cfb/schools/tulane/2016.html" TargetMode="External"/><Relationship Id="rId1871" Type="http://schemas.openxmlformats.org/officeDocument/2006/relationships/hyperlink" Target="http://www.sports-reference.com/cfb/schools/georgia-state/2016.html" TargetMode="External"/><Relationship Id="rId1317" Type="http://schemas.openxmlformats.org/officeDocument/2006/relationships/hyperlink" Target="http://www.sports-reference.com/cfb/schools/central-florida/2016.html" TargetMode="External"/><Relationship Id="rId1524" Type="http://schemas.openxmlformats.org/officeDocument/2006/relationships/hyperlink" Target="http://www.sports-reference.com/cfb/schools/massachusetts/2016.html" TargetMode="External"/><Relationship Id="rId1731" Type="http://schemas.openxmlformats.org/officeDocument/2006/relationships/hyperlink" Target="http://www.sports-reference.com/cfb/boxscores/2016-11-05-kansas-state.html" TargetMode="External"/><Relationship Id="rId1969" Type="http://schemas.openxmlformats.org/officeDocument/2006/relationships/hyperlink" Target="http://www.sports-reference.com/cfb/schools/wisconsin/2016.html" TargetMode="External"/><Relationship Id="rId23" Type="http://schemas.openxmlformats.org/officeDocument/2006/relationships/hyperlink" Target="http://www.sports-reference.com/cfb/boxscores/2016-09-01-north-carolina-state.html" TargetMode="External"/><Relationship Id="rId1829" Type="http://schemas.openxmlformats.org/officeDocument/2006/relationships/hyperlink" Target="http://www.sports-reference.com/cfb/schools/boise-state/2016.html" TargetMode="External"/><Relationship Id="rId2298" Type="http://schemas.openxmlformats.org/officeDocument/2006/relationships/hyperlink" Target="http://www.sports-reference.com/cfb/schools/pittsburgh/2016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repole.com/sun4cast/stats/cfb2012stats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1"/>
  <sheetViews>
    <sheetView topLeftCell="A814" workbookViewId="0">
      <selection activeCell="A830" sqref="A830"/>
    </sheetView>
  </sheetViews>
  <sheetFormatPr defaultRowHeight="15" x14ac:dyDescent="0.25"/>
  <cols>
    <col min="3" max="3" width="11.85546875" customWidth="1"/>
    <col min="4" max="4" width="22.7109375" customWidth="1"/>
    <col min="6" max="6" width="13.140625" customWidth="1"/>
    <col min="7" max="7" width="20.42578125" customWidth="1"/>
    <col min="13" max="13" width="12.28515625" customWidth="1"/>
    <col min="14" max="14" width="14.140625" customWidth="1"/>
    <col min="15" max="15" width="20.140625" customWidth="1"/>
    <col min="16" max="16" width="19.28515625" customWidth="1"/>
  </cols>
  <sheetData>
    <row r="1" spans="1:16" x14ac:dyDescent="0.25">
      <c r="A1" s="2" t="s">
        <v>177</v>
      </c>
      <c r="B1" t="s">
        <v>178</v>
      </c>
      <c r="C1" t="s">
        <v>226</v>
      </c>
      <c r="D1" t="s">
        <v>225</v>
      </c>
      <c r="E1" t="s">
        <v>180</v>
      </c>
      <c r="F1" t="s">
        <v>226</v>
      </c>
      <c r="G1" t="s">
        <v>224</v>
      </c>
      <c r="H1" t="s">
        <v>180</v>
      </c>
      <c r="N1" t="s">
        <v>130</v>
      </c>
      <c r="O1" t="s">
        <v>179</v>
      </c>
      <c r="P1" t="s">
        <v>181</v>
      </c>
    </row>
    <row r="2" spans="1:16" x14ac:dyDescent="0.25">
      <c r="A2" s="2">
        <v>1</v>
      </c>
      <c r="B2">
        <v>1</v>
      </c>
      <c r="C2">
        <f t="shared" ref="C2:C64" si="0">IF(M2=0,IF(L2="@",0,1),0)</f>
        <v>1</v>
      </c>
      <c r="D2" t="str">
        <f t="shared" ref="D2:D64" si="1">IF(LEFT(O2,1)="(",IF(RIGHT(LEFT(O2,4),1)=")",RIGHT(O2,LEN(O2)-5),RIGHT(O2,LEN(O2)-4)),O2)</f>
        <v>California</v>
      </c>
      <c r="E2">
        <v>51</v>
      </c>
      <c r="F2">
        <f t="shared" ref="F2:F64" si="2">IF(M2=0,IF(L2="@",1,0),0)</f>
        <v>0</v>
      </c>
      <c r="G2" t="str">
        <f t="shared" ref="G2:G53" si="3">IF(LEFT(P2,1)="(",IF(RIGHT(LEFT(P2,4),1)=")",RIGHT(P2,LEN(P2)-5),RIGHT(P2,LEN(P2)-4)),P2)</f>
        <v>Hawaii</v>
      </c>
      <c r="H2">
        <v>31</v>
      </c>
      <c r="N2" s="4">
        <v>42608</v>
      </c>
      <c r="O2" t="s">
        <v>50</v>
      </c>
      <c r="P2" t="s">
        <v>60</v>
      </c>
    </row>
    <row r="3" spans="1:16" x14ac:dyDescent="0.25">
      <c r="A3" s="2">
        <v>2</v>
      </c>
      <c r="B3">
        <v>2</v>
      </c>
      <c r="C3">
        <f t="shared" si="0"/>
        <v>1</v>
      </c>
      <c r="D3" t="str">
        <f t="shared" si="1"/>
        <v>Central Michigan</v>
      </c>
      <c r="E3">
        <v>49</v>
      </c>
      <c r="F3">
        <f t="shared" si="2"/>
        <v>0</v>
      </c>
      <c r="G3" t="str">
        <f t="shared" si="3"/>
        <v>Presbyterian</v>
      </c>
      <c r="H3">
        <v>3</v>
      </c>
      <c r="N3" s="4">
        <v>42614</v>
      </c>
      <c r="O3" t="s">
        <v>7</v>
      </c>
      <c r="P3" t="s">
        <v>136</v>
      </c>
    </row>
    <row r="4" spans="1:16" x14ac:dyDescent="0.25">
      <c r="A4" s="2">
        <v>3</v>
      </c>
      <c r="B4">
        <v>2</v>
      </c>
      <c r="C4">
        <f t="shared" si="0"/>
        <v>1</v>
      </c>
      <c r="D4" t="str">
        <f t="shared" si="1"/>
        <v>Cincinnati</v>
      </c>
      <c r="E4">
        <v>28</v>
      </c>
      <c r="F4">
        <f t="shared" si="2"/>
        <v>0</v>
      </c>
      <c r="G4" t="str">
        <f t="shared" si="3"/>
        <v>Tennessee-Martin</v>
      </c>
      <c r="H4">
        <v>7</v>
      </c>
      <c r="N4" s="4">
        <v>42614</v>
      </c>
      <c r="O4" t="s">
        <v>131</v>
      </c>
      <c r="P4" t="s">
        <v>81</v>
      </c>
    </row>
    <row r="5" spans="1:16" x14ac:dyDescent="0.25">
      <c r="A5" s="2">
        <v>4</v>
      </c>
      <c r="B5">
        <v>2</v>
      </c>
      <c r="C5">
        <f t="shared" si="0"/>
        <v>1</v>
      </c>
      <c r="D5" t="str">
        <f t="shared" si="1"/>
        <v>Connecticut</v>
      </c>
      <c r="E5">
        <v>24</v>
      </c>
      <c r="F5">
        <f t="shared" si="2"/>
        <v>0</v>
      </c>
      <c r="G5" t="str">
        <f t="shared" si="3"/>
        <v>Maine</v>
      </c>
      <c r="H5">
        <v>21</v>
      </c>
      <c r="N5" s="4">
        <v>42614</v>
      </c>
      <c r="O5" t="s">
        <v>8</v>
      </c>
      <c r="P5" t="s">
        <v>133</v>
      </c>
    </row>
    <row r="6" spans="1:16" x14ac:dyDescent="0.25">
      <c r="A6" s="2">
        <v>5</v>
      </c>
      <c r="B6">
        <v>2</v>
      </c>
      <c r="C6">
        <f t="shared" si="0"/>
        <v>1</v>
      </c>
      <c r="D6" t="str">
        <f t="shared" si="1"/>
        <v>Idaho</v>
      </c>
      <c r="E6">
        <v>20</v>
      </c>
      <c r="F6">
        <f t="shared" si="2"/>
        <v>0</v>
      </c>
      <c r="G6" t="str">
        <f t="shared" si="3"/>
        <v>Montana State</v>
      </c>
      <c r="H6">
        <v>17</v>
      </c>
      <c r="N6" s="4">
        <v>42614</v>
      </c>
      <c r="O6" t="s">
        <v>10</v>
      </c>
      <c r="P6" t="s">
        <v>166</v>
      </c>
    </row>
    <row r="7" spans="1:16" x14ac:dyDescent="0.25">
      <c r="A7" s="2">
        <v>6</v>
      </c>
      <c r="B7">
        <v>2</v>
      </c>
      <c r="C7">
        <f t="shared" si="0"/>
        <v>0</v>
      </c>
      <c r="D7" t="str">
        <f t="shared" si="1"/>
        <v>Indiana</v>
      </c>
      <c r="E7">
        <v>34</v>
      </c>
      <c r="F7">
        <f t="shared" si="2"/>
        <v>1</v>
      </c>
      <c r="G7" t="str">
        <f t="shared" si="3"/>
        <v>Florida International</v>
      </c>
      <c r="H7">
        <v>13</v>
      </c>
      <c r="L7" t="s">
        <v>184</v>
      </c>
      <c r="N7" s="4">
        <v>42614</v>
      </c>
      <c r="O7" t="s">
        <v>65</v>
      </c>
      <c r="P7" t="s">
        <v>188</v>
      </c>
    </row>
    <row r="8" spans="1:16" x14ac:dyDescent="0.25">
      <c r="A8" s="2">
        <v>7</v>
      </c>
      <c r="B8">
        <v>2</v>
      </c>
      <c r="C8">
        <f t="shared" si="0"/>
        <v>1</v>
      </c>
      <c r="D8" t="str">
        <f t="shared" si="1"/>
        <v>Louisville</v>
      </c>
      <c r="E8">
        <v>70</v>
      </c>
      <c r="F8">
        <f t="shared" si="2"/>
        <v>0</v>
      </c>
      <c r="G8" t="str">
        <f t="shared" si="3"/>
        <v>Charlotte</v>
      </c>
      <c r="H8">
        <v>14</v>
      </c>
      <c r="N8" s="4">
        <v>42614</v>
      </c>
      <c r="O8" t="s">
        <v>734</v>
      </c>
      <c r="P8" t="s">
        <v>701</v>
      </c>
    </row>
    <row r="9" spans="1:16" x14ac:dyDescent="0.25">
      <c r="A9" s="2">
        <v>8</v>
      </c>
      <c r="B9">
        <v>2</v>
      </c>
      <c r="C9">
        <f t="shared" si="0"/>
        <v>1</v>
      </c>
      <c r="D9" t="str">
        <f t="shared" si="1"/>
        <v>Minnesota</v>
      </c>
      <c r="E9">
        <v>30</v>
      </c>
      <c r="F9">
        <f t="shared" si="2"/>
        <v>0</v>
      </c>
      <c r="G9" t="str">
        <f t="shared" si="3"/>
        <v>Oregon State</v>
      </c>
      <c r="H9">
        <v>23</v>
      </c>
      <c r="N9" s="4">
        <v>42614</v>
      </c>
      <c r="O9" t="s">
        <v>15</v>
      </c>
      <c r="P9" t="s">
        <v>141</v>
      </c>
    </row>
    <row r="10" spans="1:16" x14ac:dyDescent="0.25">
      <c r="A10" s="2">
        <v>9</v>
      </c>
      <c r="B10">
        <v>2</v>
      </c>
      <c r="C10">
        <f t="shared" si="0"/>
        <v>1</v>
      </c>
      <c r="D10" t="str">
        <f t="shared" si="1"/>
        <v>Nevada-Las Vegas</v>
      </c>
      <c r="E10">
        <v>63</v>
      </c>
      <c r="F10">
        <f t="shared" si="2"/>
        <v>0</v>
      </c>
      <c r="G10" t="str">
        <f t="shared" si="3"/>
        <v>Jackson State</v>
      </c>
      <c r="H10">
        <v>13</v>
      </c>
      <c r="N10" s="4">
        <v>42614</v>
      </c>
      <c r="O10" t="s">
        <v>16</v>
      </c>
      <c r="P10" t="s">
        <v>705</v>
      </c>
    </row>
    <row r="11" spans="1:16" x14ac:dyDescent="0.25">
      <c r="A11" s="2">
        <v>10</v>
      </c>
      <c r="B11">
        <v>2</v>
      </c>
      <c r="C11">
        <f t="shared" si="0"/>
        <v>1</v>
      </c>
      <c r="D11" t="str">
        <f t="shared" si="1"/>
        <v>North Carolina State</v>
      </c>
      <c r="E11">
        <v>48</v>
      </c>
      <c r="F11">
        <f t="shared" si="2"/>
        <v>0</v>
      </c>
      <c r="G11" t="str">
        <f t="shared" si="3"/>
        <v>William &amp; Mary</v>
      </c>
      <c r="H11">
        <v>14</v>
      </c>
      <c r="N11" s="4">
        <v>42614</v>
      </c>
      <c r="O11" t="s">
        <v>197</v>
      </c>
      <c r="P11" t="s">
        <v>202</v>
      </c>
    </row>
    <row r="12" spans="1:16" x14ac:dyDescent="0.25">
      <c r="A12" s="2">
        <v>11</v>
      </c>
      <c r="B12">
        <v>2</v>
      </c>
      <c r="C12">
        <f t="shared" si="0"/>
        <v>0</v>
      </c>
      <c r="D12" t="str">
        <f t="shared" si="1"/>
        <v>South Carolina</v>
      </c>
      <c r="E12">
        <v>13</v>
      </c>
      <c r="F12">
        <f t="shared" si="2"/>
        <v>1</v>
      </c>
      <c r="G12" t="str">
        <f t="shared" si="3"/>
        <v>Vanderbilt</v>
      </c>
      <c r="H12">
        <v>10</v>
      </c>
      <c r="L12" t="s">
        <v>184</v>
      </c>
      <c r="N12" s="4">
        <v>42614</v>
      </c>
      <c r="O12" t="s">
        <v>20</v>
      </c>
      <c r="P12" t="s">
        <v>21</v>
      </c>
    </row>
    <row r="13" spans="1:16" x14ac:dyDescent="0.25">
      <c r="A13" s="2">
        <v>12</v>
      </c>
      <c r="B13">
        <v>2</v>
      </c>
      <c r="C13">
        <f t="shared" si="0"/>
        <v>1</v>
      </c>
      <c r="D13" t="str">
        <f t="shared" si="1"/>
        <v>Tennessee</v>
      </c>
      <c r="E13">
        <v>20</v>
      </c>
      <c r="F13">
        <f t="shared" si="2"/>
        <v>0</v>
      </c>
      <c r="G13" t="str">
        <f t="shared" si="3"/>
        <v>Appalachian State</v>
      </c>
      <c r="H13">
        <v>13</v>
      </c>
      <c r="N13" s="4">
        <v>42614</v>
      </c>
      <c r="O13" t="s">
        <v>741</v>
      </c>
      <c r="P13" t="s">
        <v>55</v>
      </c>
    </row>
    <row r="14" spans="1:16" x14ac:dyDescent="0.25">
      <c r="A14" s="2">
        <v>13</v>
      </c>
      <c r="B14">
        <v>2</v>
      </c>
      <c r="C14">
        <f t="shared" si="0"/>
        <v>1</v>
      </c>
      <c r="D14" t="str">
        <f t="shared" si="1"/>
        <v>Utah</v>
      </c>
      <c r="E14">
        <v>24</v>
      </c>
      <c r="F14">
        <f t="shared" si="2"/>
        <v>0</v>
      </c>
      <c r="G14" t="str">
        <f t="shared" si="3"/>
        <v>Southern Utah</v>
      </c>
      <c r="H14">
        <v>0</v>
      </c>
      <c r="N14" s="4">
        <v>42614</v>
      </c>
      <c r="O14" t="s">
        <v>22</v>
      </c>
      <c r="P14" t="s">
        <v>25</v>
      </c>
    </row>
    <row r="15" spans="1:16" x14ac:dyDescent="0.25">
      <c r="A15" s="2">
        <v>14</v>
      </c>
      <c r="B15">
        <v>2</v>
      </c>
      <c r="C15">
        <f t="shared" si="0"/>
        <v>1</v>
      </c>
      <c r="D15" t="str">
        <f t="shared" si="1"/>
        <v>Utah State</v>
      </c>
      <c r="E15">
        <v>45</v>
      </c>
      <c r="F15">
        <f t="shared" si="2"/>
        <v>0</v>
      </c>
      <c r="G15" t="str">
        <f t="shared" si="3"/>
        <v>Weber State</v>
      </c>
      <c r="H15">
        <v>6</v>
      </c>
      <c r="N15" s="4">
        <v>42614</v>
      </c>
      <c r="O15" t="s">
        <v>24</v>
      </c>
      <c r="P15" t="s">
        <v>59</v>
      </c>
    </row>
    <row r="16" spans="1:16" x14ac:dyDescent="0.25">
      <c r="A16" s="2">
        <v>15</v>
      </c>
      <c r="B16">
        <v>2</v>
      </c>
      <c r="C16">
        <f t="shared" si="0"/>
        <v>1</v>
      </c>
      <c r="D16" t="str">
        <f t="shared" si="1"/>
        <v>Wake Forest</v>
      </c>
      <c r="E16">
        <v>7</v>
      </c>
      <c r="F16">
        <f t="shared" si="2"/>
        <v>0</v>
      </c>
      <c r="G16" t="str">
        <f t="shared" si="3"/>
        <v>Tulane</v>
      </c>
      <c r="H16">
        <v>3</v>
      </c>
      <c r="N16" s="4">
        <v>42614</v>
      </c>
      <c r="O16" t="s">
        <v>119</v>
      </c>
      <c r="P16" t="s">
        <v>105</v>
      </c>
    </row>
    <row r="17" spans="1:16" x14ac:dyDescent="0.25">
      <c r="A17" s="2">
        <v>16</v>
      </c>
      <c r="B17">
        <v>2</v>
      </c>
      <c r="C17">
        <f t="shared" si="0"/>
        <v>1</v>
      </c>
      <c r="D17" t="str">
        <f t="shared" si="1"/>
        <v>Western Kentucky</v>
      </c>
      <c r="E17">
        <v>46</v>
      </c>
      <c r="F17">
        <f t="shared" si="2"/>
        <v>0</v>
      </c>
      <c r="G17" t="str">
        <f t="shared" si="3"/>
        <v>Rice</v>
      </c>
      <c r="H17">
        <v>14</v>
      </c>
      <c r="N17" s="4">
        <v>42614</v>
      </c>
      <c r="O17" t="s">
        <v>121</v>
      </c>
      <c r="P17" t="s">
        <v>19</v>
      </c>
    </row>
    <row r="18" spans="1:16" x14ac:dyDescent="0.25">
      <c r="A18" s="2">
        <v>17</v>
      </c>
      <c r="B18">
        <v>2</v>
      </c>
      <c r="C18">
        <f t="shared" si="0"/>
        <v>0</v>
      </c>
      <c r="D18" t="str">
        <f t="shared" si="1"/>
        <v>Albany</v>
      </c>
      <c r="E18">
        <v>22</v>
      </c>
      <c r="F18">
        <f t="shared" si="2"/>
        <v>1</v>
      </c>
      <c r="G18" t="str">
        <f t="shared" si="3"/>
        <v>Buffalo</v>
      </c>
      <c r="H18">
        <v>16</v>
      </c>
      <c r="L18" t="s">
        <v>184</v>
      </c>
      <c r="N18" s="4">
        <v>42615</v>
      </c>
      <c r="O18" t="s">
        <v>702</v>
      </c>
      <c r="P18" t="s">
        <v>48</v>
      </c>
    </row>
    <row r="19" spans="1:16" x14ac:dyDescent="0.25">
      <c r="A19" s="2">
        <v>18</v>
      </c>
      <c r="B19">
        <v>2</v>
      </c>
      <c r="C19">
        <f t="shared" si="0"/>
        <v>0</v>
      </c>
      <c r="D19" t="str">
        <f t="shared" si="1"/>
        <v>Army</v>
      </c>
      <c r="E19">
        <v>28</v>
      </c>
      <c r="F19">
        <f t="shared" si="2"/>
        <v>1</v>
      </c>
      <c r="G19" t="str">
        <f t="shared" si="3"/>
        <v>Temple</v>
      </c>
      <c r="H19">
        <v>13</v>
      </c>
      <c r="L19" t="s">
        <v>184</v>
      </c>
      <c r="N19" s="4">
        <v>42615</v>
      </c>
      <c r="O19" t="s">
        <v>132</v>
      </c>
      <c r="P19" t="s">
        <v>33</v>
      </c>
    </row>
    <row r="20" spans="1:16" x14ac:dyDescent="0.25">
      <c r="A20" s="2">
        <v>19</v>
      </c>
      <c r="B20">
        <v>2</v>
      </c>
      <c r="C20">
        <f t="shared" si="0"/>
        <v>0</v>
      </c>
      <c r="D20" t="str">
        <f t="shared" si="1"/>
        <v>Ball State</v>
      </c>
      <c r="E20">
        <v>31</v>
      </c>
      <c r="F20">
        <f t="shared" si="2"/>
        <v>1</v>
      </c>
      <c r="G20" t="str">
        <f t="shared" si="3"/>
        <v>Georgia State</v>
      </c>
      <c r="H20">
        <v>21</v>
      </c>
      <c r="L20" t="s">
        <v>184</v>
      </c>
      <c r="N20" s="4">
        <v>42615</v>
      </c>
      <c r="O20" t="s">
        <v>3</v>
      </c>
      <c r="P20" t="s">
        <v>135</v>
      </c>
    </row>
    <row r="21" spans="1:16" x14ac:dyDescent="0.25">
      <c r="A21" s="2">
        <v>20</v>
      </c>
      <c r="B21">
        <v>2</v>
      </c>
      <c r="C21">
        <f t="shared" si="0"/>
        <v>1</v>
      </c>
      <c r="D21" t="str">
        <f t="shared" si="1"/>
        <v>Baylor</v>
      </c>
      <c r="E21">
        <v>55</v>
      </c>
      <c r="F21">
        <f t="shared" si="2"/>
        <v>0</v>
      </c>
      <c r="G21" t="str">
        <f t="shared" si="3"/>
        <v>Northwestern State</v>
      </c>
      <c r="H21">
        <v>7</v>
      </c>
      <c r="N21" s="4">
        <v>42615</v>
      </c>
      <c r="O21" t="s">
        <v>753</v>
      </c>
      <c r="P21" t="s">
        <v>205</v>
      </c>
    </row>
    <row r="22" spans="1:16" x14ac:dyDescent="0.25">
      <c r="A22" s="2">
        <v>21</v>
      </c>
      <c r="B22">
        <v>2</v>
      </c>
      <c r="C22">
        <f t="shared" si="0"/>
        <v>1</v>
      </c>
      <c r="D22" t="str">
        <f t="shared" si="1"/>
        <v>Colorado</v>
      </c>
      <c r="E22">
        <v>44</v>
      </c>
      <c r="F22">
        <f t="shared" si="2"/>
        <v>0</v>
      </c>
      <c r="G22" t="str">
        <f t="shared" si="3"/>
        <v>Colorado State</v>
      </c>
      <c r="H22">
        <v>7</v>
      </c>
      <c r="N22" s="4">
        <v>42615</v>
      </c>
      <c r="O22" t="s">
        <v>51</v>
      </c>
      <c r="P22" t="s">
        <v>52</v>
      </c>
    </row>
    <row r="23" spans="1:16" x14ac:dyDescent="0.25">
      <c r="A23" s="2">
        <v>22</v>
      </c>
      <c r="B23">
        <v>2</v>
      </c>
      <c r="C23">
        <f t="shared" si="0"/>
        <v>1</v>
      </c>
      <c r="D23" t="str">
        <f t="shared" si="1"/>
        <v>Eastern Michigan</v>
      </c>
      <c r="E23">
        <v>61</v>
      </c>
      <c r="F23">
        <f t="shared" si="2"/>
        <v>0</v>
      </c>
      <c r="G23" t="str">
        <f t="shared" si="3"/>
        <v>Mississippi Valley State</v>
      </c>
      <c r="H23">
        <v>14</v>
      </c>
      <c r="N23" s="4">
        <v>42615</v>
      </c>
      <c r="O23" t="s">
        <v>4</v>
      </c>
      <c r="P23" t="s">
        <v>706</v>
      </c>
    </row>
    <row r="24" spans="1:16" x14ac:dyDescent="0.25">
      <c r="A24" s="2">
        <v>23</v>
      </c>
      <c r="B24">
        <v>2</v>
      </c>
      <c r="C24">
        <f t="shared" si="0"/>
        <v>1</v>
      </c>
      <c r="D24" t="str">
        <f t="shared" si="1"/>
        <v>Michigan State</v>
      </c>
      <c r="E24">
        <v>28</v>
      </c>
      <c r="F24">
        <f t="shared" si="2"/>
        <v>0</v>
      </c>
      <c r="G24" t="str">
        <f t="shared" si="3"/>
        <v>Furman</v>
      </c>
      <c r="H24">
        <v>13</v>
      </c>
      <c r="N24" s="4">
        <v>42615</v>
      </c>
      <c r="O24" t="s">
        <v>757</v>
      </c>
      <c r="P24" t="s">
        <v>147</v>
      </c>
    </row>
    <row r="25" spans="1:16" x14ac:dyDescent="0.25">
      <c r="A25" s="2">
        <v>24</v>
      </c>
      <c r="B25">
        <v>2</v>
      </c>
      <c r="C25">
        <f t="shared" si="0"/>
        <v>1</v>
      </c>
      <c r="D25" t="str">
        <f t="shared" si="1"/>
        <v>Nevada</v>
      </c>
      <c r="E25">
        <v>30</v>
      </c>
      <c r="F25">
        <f t="shared" si="2"/>
        <v>0</v>
      </c>
      <c r="G25" t="str">
        <f t="shared" si="3"/>
        <v>Cal Poly</v>
      </c>
      <c r="H25">
        <v>27</v>
      </c>
      <c r="N25" s="4">
        <v>42615</v>
      </c>
      <c r="O25" t="s">
        <v>196</v>
      </c>
      <c r="P25" t="s">
        <v>183</v>
      </c>
    </row>
    <row r="26" spans="1:16" x14ac:dyDescent="0.25">
      <c r="A26" s="2">
        <v>25</v>
      </c>
      <c r="B26">
        <v>2</v>
      </c>
      <c r="C26">
        <f t="shared" si="0"/>
        <v>1</v>
      </c>
      <c r="D26" t="str">
        <f t="shared" si="1"/>
        <v>Stanford</v>
      </c>
      <c r="E26">
        <v>26</v>
      </c>
      <c r="F26">
        <f t="shared" si="2"/>
        <v>0</v>
      </c>
      <c r="G26" t="str">
        <f t="shared" si="3"/>
        <v>Kansas State</v>
      </c>
      <c r="H26">
        <v>13</v>
      </c>
      <c r="N26" s="4">
        <v>42615</v>
      </c>
      <c r="O26" t="s">
        <v>760</v>
      </c>
      <c r="P26" t="s">
        <v>73</v>
      </c>
    </row>
    <row r="27" spans="1:16" x14ac:dyDescent="0.25">
      <c r="A27" s="2">
        <v>26</v>
      </c>
      <c r="B27">
        <v>2</v>
      </c>
      <c r="C27">
        <f t="shared" si="0"/>
        <v>1</v>
      </c>
      <c r="D27" t="str">
        <f t="shared" si="1"/>
        <v>Syracuse</v>
      </c>
      <c r="E27">
        <v>33</v>
      </c>
      <c r="F27">
        <f t="shared" si="2"/>
        <v>0</v>
      </c>
      <c r="G27" t="str">
        <f t="shared" si="3"/>
        <v>Colgate</v>
      </c>
      <c r="H27">
        <v>7</v>
      </c>
      <c r="N27" s="4">
        <v>42615</v>
      </c>
      <c r="O27" t="s">
        <v>94</v>
      </c>
      <c r="P27" t="s">
        <v>163</v>
      </c>
    </row>
    <row r="28" spans="1:16" x14ac:dyDescent="0.25">
      <c r="A28" s="2">
        <v>27</v>
      </c>
      <c r="B28">
        <v>2</v>
      </c>
      <c r="C28">
        <f t="shared" si="0"/>
        <v>0</v>
      </c>
      <c r="D28" t="str">
        <f t="shared" si="1"/>
        <v>Toledo</v>
      </c>
      <c r="E28">
        <v>31</v>
      </c>
      <c r="F28">
        <f t="shared" si="2"/>
        <v>1</v>
      </c>
      <c r="G28" t="str">
        <f t="shared" si="3"/>
        <v>Arkansas State</v>
      </c>
      <c r="H28">
        <v>10</v>
      </c>
      <c r="L28" t="s">
        <v>184</v>
      </c>
      <c r="N28" s="4">
        <v>42615</v>
      </c>
      <c r="O28" t="s">
        <v>40</v>
      </c>
      <c r="P28" t="s">
        <v>42</v>
      </c>
    </row>
    <row r="29" spans="1:16" x14ac:dyDescent="0.25">
      <c r="A29" s="2">
        <v>28</v>
      </c>
      <c r="B29">
        <v>2</v>
      </c>
      <c r="C29">
        <f t="shared" si="0"/>
        <v>1</v>
      </c>
      <c r="D29" t="str">
        <f t="shared" si="1"/>
        <v>Air Force</v>
      </c>
      <c r="E29">
        <v>37</v>
      </c>
      <c r="F29">
        <f t="shared" si="2"/>
        <v>0</v>
      </c>
      <c r="G29" t="str">
        <f t="shared" si="3"/>
        <v>Abilene Christian</v>
      </c>
      <c r="H29">
        <v>21</v>
      </c>
      <c r="N29" s="4">
        <v>42616</v>
      </c>
      <c r="O29" t="s">
        <v>35</v>
      </c>
      <c r="P29" t="s">
        <v>168</v>
      </c>
    </row>
    <row r="30" spans="1:16" x14ac:dyDescent="0.25">
      <c r="A30" s="2">
        <v>29</v>
      </c>
      <c r="B30">
        <v>2</v>
      </c>
      <c r="C30">
        <f t="shared" si="0"/>
        <v>1</v>
      </c>
      <c r="D30" t="str">
        <f t="shared" si="1"/>
        <v>Akron</v>
      </c>
      <c r="E30">
        <v>47</v>
      </c>
      <c r="F30">
        <f t="shared" si="2"/>
        <v>0</v>
      </c>
      <c r="G30" t="str">
        <f t="shared" si="3"/>
        <v>Virginia Military Institute</v>
      </c>
      <c r="H30">
        <v>24</v>
      </c>
      <c r="N30" s="4">
        <v>42616</v>
      </c>
      <c r="O30" t="s">
        <v>0</v>
      </c>
      <c r="P30" t="s">
        <v>206</v>
      </c>
    </row>
    <row r="31" spans="1:16" x14ac:dyDescent="0.25">
      <c r="A31" s="2">
        <v>30</v>
      </c>
      <c r="B31">
        <v>2</v>
      </c>
      <c r="C31">
        <f t="shared" si="0"/>
        <v>1</v>
      </c>
      <c r="D31" t="str">
        <f t="shared" si="1"/>
        <v>Alabama</v>
      </c>
      <c r="E31">
        <v>52</v>
      </c>
      <c r="F31">
        <f t="shared" si="2"/>
        <v>0</v>
      </c>
      <c r="G31" t="str">
        <f t="shared" si="3"/>
        <v>Southern California</v>
      </c>
      <c r="H31">
        <v>6</v>
      </c>
      <c r="N31" s="4">
        <v>42616</v>
      </c>
      <c r="O31" t="s">
        <v>769</v>
      </c>
      <c r="P31" t="s">
        <v>770</v>
      </c>
    </row>
    <row r="32" spans="1:16" x14ac:dyDescent="0.25">
      <c r="A32" s="2">
        <v>31</v>
      </c>
      <c r="B32">
        <v>2</v>
      </c>
      <c r="C32">
        <f t="shared" si="0"/>
        <v>1</v>
      </c>
      <c r="D32" t="str">
        <f t="shared" si="1"/>
        <v>Arizona State</v>
      </c>
      <c r="E32">
        <v>44</v>
      </c>
      <c r="F32">
        <f t="shared" si="2"/>
        <v>0</v>
      </c>
      <c r="G32" t="str">
        <f t="shared" si="3"/>
        <v>Northern Arizona</v>
      </c>
      <c r="H32">
        <v>13</v>
      </c>
      <c r="N32" s="4">
        <v>42616</v>
      </c>
      <c r="O32" t="s">
        <v>1</v>
      </c>
      <c r="P32" t="s">
        <v>2</v>
      </c>
    </row>
    <row r="33" spans="1:16" x14ac:dyDescent="0.25">
      <c r="A33" s="2">
        <v>32</v>
      </c>
      <c r="B33">
        <v>2</v>
      </c>
      <c r="C33">
        <f t="shared" si="0"/>
        <v>1</v>
      </c>
      <c r="D33" t="str">
        <f t="shared" si="1"/>
        <v>Arkansas</v>
      </c>
      <c r="E33">
        <v>21</v>
      </c>
      <c r="F33">
        <f t="shared" si="2"/>
        <v>0</v>
      </c>
      <c r="G33" t="str">
        <f t="shared" si="3"/>
        <v>Louisiana Tech</v>
      </c>
      <c r="H33">
        <v>20</v>
      </c>
      <c r="N33" s="4">
        <v>42616</v>
      </c>
      <c r="O33" t="s">
        <v>41</v>
      </c>
      <c r="P33" t="s">
        <v>137</v>
      </c>
    </row>
    <row r="34" spans="1:16" x14ac:dyDescent="0.25">
      <c r="A34" s="2">
        <v>33</v>
      </c>
      <c r="B34">
        <v>2</v>
      </c>
      <c r="C34">
        <f t="shared" si="0"/>
        <v>0</v>
      </c>
      <c r="D34" t="str">
        <f t="shared" si="1"/>
        <v>Boise State</v>
      </c>
      <c r="E34">
        <v>45</v>
      </c>
      <c r="F34">
        <f t="shared" si="2"/>
        <v>1</v>
      </c>
      <c r="G34" t="str">
        <f t="shared" si="3"/>
        <v>Louisiana-Lafayette</v>
      </c>
      <c r="H34">
        <v>10</v>
      </c>
      <c r="L34" t="s">
        <v>184</v>
      </c>
      <c r="N34" s="4">
        <v>42616</v>
      </c>
      <c r="O34" t="s">
        <v>26</v>
      </c>
      <c r="P34" t="s">
        <v>191</v>
      </c>
    </row>
    <row r="35" spans="1:16" x14ac:dyDescent="0.25">
      <c r="A35" s="2">
        <v>34</v>
      </c>
      <c r="B35">
        <v>2</v>
      </c>
      <c r="C35">
        <f t="shared" si="0"/>
        <v>1</v>
      </c>
      <c r="D35" t="str">
        <f t="shared" si="1"/>
        <v>Brigham Young</v>
      </c>
      <c r="E35">
        <v>18</v>
      </c>
      <c r="F35">
        <f t="shared" si="2"/>
        <v>0</v>
      </c>
      <c r="G35" t="str">
        <f t="shared" si="3"/>
        <v>Arizona</v>
      </c>
      <c r="H35">
        <v>16</v>
      </c>
      <c r="N35" s="4">
        <v>42616</v>
      </c>
      <c r="O35" t="s">
        <v>5</v>
      </c>
      <c r="P35" t="s">
        <v>39</v>
      </c>
    </row>
    <row r="36" spans="1:16" x14ac:dyDescent="0.25">
      <c r="A36" s="2">
        <v>35</v>
      </c>
      <c r="B36">
        <v>2</v>
      </c>
      <c r="C36">
        <f t="shared" si="0"/>
        <v>1</v>
      </c>
      <c r="D36" t="str">
        <f t="shared" si="1"/>
        <v>Central Florida</v>
      </c>
      <c r="E36">
        <v>38</v>
      </c>
      <c r="F36">
        <f t="shared" si="2"/>
        <v>0</v>
      </c>
      <c r="G36" t="str">
        <f t="shared" si="3"/>
        <v>South Carolina State</v>
      </c>
      <c r="H36">
        <v>0</v>
      </c>
      <c r="N36" s="4">
        <v>42616</v>
      </c>
      <c r="O36" t="s">
        <v>199</v>
      </c>
      <c r="P36" t="s">
        <v>207</v>
      </c>
    </row>
    <row r="37" spans="1:16" x14ac:dyDescent="0.25">
      <c r="A37" s="2">
        <v>36</v>
      </c>
      <c r="B37">
        <v>2</v>
      </c>
      <c r="C37">
        <f t="shared" si="0"/>
        <v>0</v>
      </c>
      <c r="D37" t="str">
        <f t="shared" si="1"/>
        <v>Clemson</v>
      </c>
      <c r="E37">
        <v>19</v>
      </c>
      <c r="F37">
        <f t="shared" si="2"/>
        <v>1</v>
      </c>
      <c r="G37" t="str">
        <f t="shared" si="3"/>
        <v>Auburn</v>
      </c>
      <c r="H37">
        <v>13</v>
      </c>
      <c r="L37" t="s">
        <v>184</v>
      </c>
      <c r="N37" s="4">
        <v>42616</v>
      </c>
      <c r="O37" t="s">
        <v>778</v>
      </c>
      <c r="P37" t="s">
        <v>44</v>
      </c>
    </row>
    <row r="38" spans="1:16" x14ac:dyDescent="0.25">
      <c r="A38" s="2">
        <v>37</v>
      </c>
      <c r="B38">
        <v>2</v>
      </c>
      <c r="C38">
        <f t="shared" si="0"/>
        <v>1</v>
      </c>
      <c r="D38" t="str">
        <f t="shared" si="1"/>
        <v>Duke</v>
      </c>
      <c r="E38">
        <v>49</v>
      </c>
      <c r="F38">
        <f t="shared" si="2"/>
        <v>0</v>
      </c>
      <c r="G38" t="str">
        <f t="shared" si="3"/>
        <v>North Carolina Central</v>
      </c>
      <c r="H38">
        <v>6</v>
      </c>
      <c r="N38" s="4">
        <v>42616</v>
      </c>
      <c r="O38" t="s">
        <v>53</v>
      </c>
      <c r="P38" t="s">
        <v>189</v>
      </c>
    </row>
    <row r="39" spans="1:16" x14ac:dyDescent="0.25">
      <c r="A39" s="2">
        <v>38</v>
      </c>
      <c r="B39">
        <v>2</v>
      </c>
      <c r="C39">
        <f t="shared" si="0"/>
        <v>1</v>
      </c>
      <c r="D39" t="str">
        <f t="shared" si="1"/>
        <v>East Carolina</v>
      </c>
      <c r="E39">
        <v>52</v>
      </c>
      <c r="F39">
        <f t="shared" si="2"/>
        <v>0</v>
      </c>
      <c r="G39" t="str">
        <f t="shared" si="3"/>
        <v>Western Carolina</v>
      </c>
      <c r="H39">
        <v>7</v>
      </c>
      <c r="N39" s="4">
        <v>42616</v>
      </c>
      <c r="O39" t="s">
        <v>54</v>
      </c>
      <c r="P39" t="s">
        <v>138</v>
      </c>
    </row>
    <row r="40" spans="1:16" x14ac:dyDescent="0.25">
      <c r="A40" s="2">
        <v>39</v>
      </c>
      <c r="B40">
        <v>2</v>
      </c>
      <c r="C40">
        <f t="shared" si="0"/>
        <v>0</v>
      </c>
      <c r="D40" t="str">
        <f t="shared" si="1"/>
        <v>Eastern Washington</v>
      </c>
      <c r="E40">
        <v>45</v>
      </c>
      <c r="F40">
        <f t="shared" si="2"/>
        <v>1</v>
      </c>
      <c r="G40" t="str">
        <f t="shared" si="3"/>
        <v>Washington State</v>
      </c>
      <c r="H40">
        <v>42</v>
      </c>
      <c r="L40" t="s">
        <v>184</v>
      </c>
      <c r="N40" s="4">
        <v>42616</v>
      </c>
      <c r="O40" t="s">
        <v>11</v>
      </c>
      <c r="P40" t="s">
        <v>6</v>
      </c>
    </row>
    <row r="41" spans="1:16" x14ac:dyDescent="0.25">
      <c r="A41" s="2">
        <v>40</v>
      </c>
      <c r="B41">
        <v>2</v>
      </c>
      <c r="C41">
        <f t="shared" si="0"/>
        <v>1</v>
      </c>
      <c r="D41" t="str">
        <f t="shared" si="1"/>
        <v>Florida</v>
      </c>
      <c r="E41">
        <v>24</v>
      </c>
      <c r="F41">
        <f t="shared" si="2"/>
        <v>0</v>
      </c>
      <c r="G41" t="str">
        <f t="shared" si="3"/>
        <v>Massachusetts</v>
      </c>
      <c r="H41">
        <v>7</v>
      </c>
      <c r="N41" s="4">
        <v>42616</v>
      </c>
      <c r="O41" t="s">
        <v>717</v>
      </c>
      <c r="P41" t="s">
        <v>9</v>
      </c>
    </row>
    <row r="42" spans="1:16" x14ac:dyDescent="0.25">
      <c r="A42" s="2">
        <v>41</v>
      </c>
      <c r="B42">
        <v>2</v>
      </c>
      <c r="C42">
        <f t="shared" si="0"/>
        <v>1</v>
      </c>
      <c r="D42" t="str">
        <f t="shared" si="1"/>
        <v>Florida Atlantic</v>
      </c>
      <c r="E42">
        <v>38</v>
      </c>
      <c r="F42">
        <f t="shared" si="2"/>
        <v>0</v>
      </c>
      <c r="G42" t="str">
        <f t="shared" si="3"/>
        <v>Southern Illinois</v>
      </c>
      <c r="H42">
        <v>30</v>
      </c>
      <c r="N42" s="4">
        <v>42616</v>
      </c>
      <c r="O42" t="s">
        <v>28</v>
      </c>
      <c r="P42" t="s">
        <v>139</v>
      </c>
    </row>
    <row r="43" spans="1:16" x14ac:dyDescent="0.25">
      <c r="A43" s="2">
        <v>42</v>
      </c>
      <c r="B43">
        <v>2</v>
      </c>
      <c r="C43">
        <f t="shared" si="0"/>
        <v>1</v>
      </c>
      <c r="D43" t="str">
        <f t="shared" si="1"/>
        <v>Georgia</v>
      </c>
      <c r="E43">
        <v>33</v>
      </c>
      <c r="F43">
        <f t="shared" si="2"/>
        <v>0</v>
      </c>
      <c r="G43" t="str">
        <f t="shared" si="3"/>
        <v>North Carolina</v>
      </c>
      <c r="H43">
        <v>24</v>
      </c>
      <c r="N43" s="4">
        <v>42616</v>
      </c>
      <c r="O43" t="s">
        <v>785</v>
      </c>
      <c r="P43" t="s">
        <v>786</v>
      </c>
    </row>
    <row r="44" spans="1:16" x14ac:dyDescent="0.25">
      <c r="A44" s="2">
        <v>43</v>
      </c>
      <c r="B44">
        <v>2</v>
      </c>
      <c r="C44">
        <f t="shared" si="0"/>
        <v>1</v>
      </c>
      <c r="D44" t="str">
        <f t="shared" si="1"/>
        <v>Georgia Southern</v>
      </c>
      <c r="E44">
        <v>54</v>
      </c>
      <c r="F44">
        <f t="shared" si="2"/>
        <v>0</v>
      </c>
      <c r="G44" t="str">
        <f t="shared" si="3"/>
        <v>Savannah State</v>
      </c>
      <c r="H44">
        <v>0</v>
      </c>
      <c r="N44" s="4">
        <v>42616</v>
      </c>
      <c r="O44" t="s">
        <v>158</v>
      </c>
      <c r="P44" t="s">
        <v>99</v>
      </c>
    </row>
    <row r="45" spans="1:16" x14ac:dyDescent="0.25">
      <c r="A45" s="2">
        <v>44</v>
      </c>
      <c r="B45">
        <v>2</v>
      </c>
      <c r="C45">
        <f t="shared" si="0"/>
        <v>1</v>
      </c>
      <c r="D45" t="str">
        <f t="shared" si="1"/>
        <v>Georgia Tech</v>
      </c>
      <c r="E45">
        <v>17</v>
      </c>
      <c r="F45">
        <f t="shared" si="2"/>
        <v>0</v>
      </c>
      <c r="G45" t="str">
        <f t="shared" si="3"/>
        <v>Boston College</v>
      </c>
      <c r="H45">
        <v>14</v>
      </c>
      <c r="N45" s="4">
        <v>42616</v>
      </c>
      <c r="O45" t="s">
        <v>128</v>
      </c>
      <c r="P45" t="s">
        <v>46</v>
      </c>
    </row>
    <row r="46" spans="1:16" x14ac:dyDescent="0.25">
      <c r="A46" s="2">
        <v>45</v>
      </c>
      <c r="B46">
        <v>2</v>
      </c>
      <c r="C46">
        <f t="shared" si="0"/>
        <v>1</v>
      </c>
      <c r="D46" t="str">
        <f t="shared" si="1"/>
        <v>Houston</v>
      </c>
      <c r="E46">
        <v>33</v>
      </c>
      <c r="F46">
        <f t="shared" si="2"/>
        <v>0</v>
      </c>
      <c r="G46" t="str">
        <f t="shared" si="3"/>
        <v>Oklahoma</v>
      </c>
      <c r="H46">
        <v>23</v>
      </c>
      <c r="N46" s="4">
        <v>42616</v>
      </c>
      <c r="O46" t="s">
        <v>790</v>
      </c>
      <c r="P46" t="s">
        <v>791</v>
      </c>
    </row>
    <row r="47" spans="1:16" x14ac:dyDescent="0.25">
      <c r="A47" s="2">
        <v>46</v>
      </c>
      <c r="B47">
        <v>2</v>
      </c>
      <c r="C47">
        <f t="shared" si="0"/>
        <v>1</v>
      </c>
      <c r="D47" t="str">
        <f t="shared" si="1"/>
        <v>Illinois</v>
      </c>
      <c r="E47">
        <v>52</v>
      </c>
      <c r="F47">
        <f t="shared" si="2"/>
        <v>0</v>
      </c>
      <c r="G47" t="str">
        <f t="shared" si="3"/>
        <v>Murray State</v>
      </c>
      <c r="H47">
        <v>3</v>
      </c>
      <c r="N47" s="4">
        <v>42616</v>
      </c>
      <c r="O47" t="s">
        <v>63</v>
      </c>
      <c r="P47" t="s">
        <v>57</v>
      </c>
    </row>
    <row r="48" spans="1:16" x14ac:dyDescent="0.25">
      <c r="A48" s="2">
        <v>47</v>
      </c>
      <c r="B48">
        <v>2</v>
      </c>
      <c r="C48">
        <f t="shared" si="0"/>
        <v>1</v>
      </c>
      <c r="D48" t="str">
        <f t="shared" si="1"/>
        <v>Iowa</v>
      </c>
      <c r="E48">
        <v>45</v>
      </c>
      <c r="F48">
        <f t="shared" si="2"/>
        <v>0</v>
      </c>
      <c r="G48" t="str">
        <f t="shared" si="3"/>
        <v>Miami (OH)</v>
      </c>
      <c r="H48">
        <v>21</v>
      </c>
      <c r="N48" s="4">
        <v>42616</v>
      </c>
      <c r="O48" t="s">
        <v>721</v>
      </c>
      <c r="P48" t="s">
        <v>193</v>
      </c>
    </row>
    <row r="49" spans="1:16" x14ac:dyDescent="0.25">
      <c r="A49" s="2">
        <v>48</v>
      </c>
      <c r="B49">
        <v>2</v>
      </c>
      <c r="C49">
        <f t="shared" si="0"/>
        <v>1</v>
      </c>
      <c r="D49" t="str">
        <f t="shared" si="1"/>
        <v>Kansas</v>
      </c>
      <c r="E49">
        <v>55</v>
      </c>
      <c r="F49">
        <f t="shared" si="2"/>
        <v>0</v>
      </c>
      <c r="G49" t="str">
        <f t="shared" si="3"/>
        <v>Rhode Island</v>
      </c>
      <c r="H49">
        <v>6</v>
      </c>
      <c r="N49" s="4">
        <v>42616</v>
      </c>
      <c r="O49" t="s">
        <v>71</v>
      </c>
      <c r="P49" t="s">
        <v>174</v>
      </c>
    </row>
    <row r="50" spans="1:16" x14ac:dyDescent="0.25">
      <c r="A50" s="2">
        <v>49</v>
      </c>
      <c r="B50">
        <v>2</v>
      </c>
      <c r="C50">
        <f t="shared" si="0"/>
        <v>1</v>
      </c>
      <c r="D50" t="str">
        <f t="shared" si="1"/>
        <v>Louisiana-Monroe</v>
      </c>
      <c r="E50">
        <v>38</v>
      </c>
      <c r="F50">
        <f t="shared" si="2"/>
        <v>0</v>
      </c>
      <c r="G50" t="str">
        <f t="shared" si="3"/>
        <v>Southern</v>
      </c>
      <c r="H50">
        <v>21</v>
      </c>
      <c r="N50" s="4">
        <v>42616</v>
      </c>
      <c r="O50" t="s">
        <v>182</v>
      </c>
      <c r="P50" t="s">
        <v>192</v>
      </c>
    </row>
    <row r="51" spans="1:16" x14ac:dyDescent="0.25">
      <c r="A51" s="2">
        <v>50</v>
      </c>
      <c r="B51">
        <v>2</v>
      </c>
      <c r="C51">
        <f t="shared" si="0"/>
        <v>1</v>
      </c>
      <c r="D51" t="str">
        <f t="shared" si="1"/>
        <v>Maryland</v>
      </c>
      <c r="E51">
        <v>52</v>
      </c>
      <c r="F51">
        <f t="shared" si="2"/>
        <v>0</v>
      </c>
      <c r="G51" t="str">
        <f t="shared" si="3"/>
        <v>Howard</v>
      </c>
      <c r="H51">
        <v>13</v>
      </c>
      <c r="N51" s="4">
        <v>42616</v>
      </c>
      <c r="O51" t="s">
        <v>79</v>
      </c>
      <c r="P51" t="s">
        <v>142</v>
      </c>
    </row>
    <row r="52" spans="1:16" x14ac:dyDescent="0.25">
      <c r="A52" s="2">
        <v>52</v>
      </c>
      <c r="B52">
        <v>2</v>
      </c>
      <c r="C52">
        <f t="shared" si="0"/>
        <v>1</v>
      </c>
      <c r="D52" t="str">
        <f t="shared" si="1"/>
        <v>Memphis</v>
      </c>
      <c r="E52">
        <v>35</v>
      </c>
      <c r="F52">
        <f t="shared" si="2"/>
        <v>0</v>
      </c>
      <c r="G52" t="str">
        <f t="shared" si="3"/>
        <v>Southeast Missouri State</v>
      </c>
      <c r="H52">
        <v>17</v>
      </c>
      <c r="N52" s="4">
        <v>42616</v>
      </c>
      <c r="O52" t="s">
        <v>80</v>
      </c>
      <c r="P52" t="s">
        <v>210</v>
      </c>
    </row>
    <row r="53" spans="1:16" x14ac:dyDescent="0.25">
      <c r="A53" s="2">
        <v>53</v>
      </c>
      <c r="B53">
        <v>2</v>
      </c>
      <c r="C53">
        <f t="shared" si="0"/>
        <v>1</v>
      </c>
      <c r="D53" t="str">
        <f t="shared" si="1"/>
        <v>Miami (FL)</v>
      </c>
      <c r="E53">
        <v>70</v>
      </c>
      <c r="F53">
        <f t="shared" si="2"/>
        <v>0</v>
      </c>
      <c r="G53" t="str">
        <f t="shared" si="3"/>
        <v>Florida A&amp;M</v>
      </c>
      <c r="H53">
        <v>3</v>
      </c>
      <c r="N53" s="4">
        <v>42616</v>
      </c>
      <c r="O53" t="s">
        <v>204</v>
      </c>
      <c r="P53" t="s">
        <v>211</v>
      </c>
    </row>
    <row r="54" spans="1:16" x14ac:dyDescent="0.25">
      <c r="A54" s="2">
        <v>54</v>
      </c>
      <c r="B54">
        <v>2</v>
      </c>
      <c r="C54">
        <f t="shared" si="0"/>
        <v>1</v>
      </c>
      <c r="D54" t="str">
        <f t="shared" si="1"/>
        <v>Michigan</v>
      </c>
      <c r="E54">
        <v>63</v>
      </c>
      <c r="F54">
        <f t="shared" si="2"/>
        <v>0</v>
      </c>
      <c r="G54" t="str">
        <f>IF(LEFT(P54,1)="(",IF(RIGHT(LEFT(P54,4),1)=")",RIGHT(P54,LEN(P54)-5),RIGHT(P54,LEN(P54)-4)),P54)</f>
        <v>Hawaii</v>
      </c>
      <c r="H54">
        <v>3</v>
      </c>
      <c r="N54" s="4">
        <v>42616</v>
      </c>
      <c r="O54" t="s">
        <v>800</v>
      </c>
      <c r="P54" t="s">
        <v>60</v>
      </c>
    </row>
    <row r="55" spans="1:16" x14ac:dyDescent="0.25">
      <c r="A55" s="2">
        <v>55</v>
      </c>
      <c r="B55">
        <v>2</v>
      </c>
      <c r="C55">
        <f t="shared" si="0"/>
        <v>1</v>
      </c>
      <c r="D55" t="str">
        <f t="shared" si="1"/>
        <v>Middle Tennessee State</v>
      </c>
      <c r="E55">
        <v>55</v>
      </c>
      <c r="F55">
        <f t="shared" si="2"/>
        <v>0</v>
      </c>
      <c r="G55" t="str">
        <f t="shared" ref="G55:G105" si="4">IF(LEFT(P55,1)="(",IF(RIGHT(LEFT(P55,4),1)=")",RIGHT(P55,LEN(P55)-5),RIGHT(P55,LEN(P55)-4)),P55)</f>
        <v>Alabama A&amp;M</v>
      </c>
      <c r="H55">
        <v>0</v>
      </c>
      <c r="N55" s="4">
        <v>42616</v>
      </c>
      <c r="O55" t="s">
        <v>194</v>
      </c>
      <c r="P55" t="s">
        <v>213</v>
      </c>
    </row>
    <row r="56" spans="1:16" x14ac:dyDescent="0.25">
      <c r="A56" s="2">
        <v>56</v>
      </c>
      <c r="B56">
        <v>2</v>
      </c>
      <c r="C56">
        <f t="shared" si="0"/>
        <v>1</v>
      </c>
      <c r="D56" t="str">
        <f t="shared" si="1"/>
        <v>Navy</v>
      </c>
      <c r="E56">
        <v>52</v>
      </c>
      <c r="F56">
        <f t="shared" si="2"/>
        <v>0</v>
      </c>
      <c r="G56" t="str">
        <f t="shared" si="4"/>
        <v>Fordham</v>
      </c>
      <c r="H56">
        <v>16</v>
      </c>
      <c r="N56" s="4">
        <v>42616</v>
      </c>
      <c r="O56" t="s">
        <v>87</v>
      </c>
      <c r="P56" t="s">
        <v>583</v>
      </c>
    </row>
    <row r="57" spans="1:16" x14ac:dyDescent="0.25">
      <c r="A57" s="2">
        <v>57</v>
      </c>
      <c r="B57">
        <v>2</v>
      </c>
      <c r="C57">
        <f t="shared" si="0"/>
        <v>1</v>
      </c>
      <c r="D57" t="str">
        <f t="shared" si="1"/>
        <v>Nebraska</v>
      </c>
      <c r="E57">
        <v>43</v>
      </c>
      <c r="F57">
        <f t="shared" si="2"/>
        <v>0</v>
      </c>
      <c r="G57" t="str">
        <f t="shared" si="4"/>
        <v>Fresno State</v>
      </c>
      <c r="H57">
        <v>10</v>
      </c>
      <c r="N57" s="4">
        <v>42616</v>
      </c>
      <c r="O57" t="s">
        <v>89</v>
      </c>
      <c r="P57" t="s">
        <v>58</v>
      </c>
    </row>
    <row r="58" spans="1:16" x14ac:dyDescent="0.25">
      <c r="A58" s="2">
        <v>58</v>
      </c>
      <c r="B58">
        <v>2</v>
      </c>
      <c r="C58">
        <f t="shared" si="0"/>
        <v>1</v>
      </c>
      <c r="D58" t="str">
        <f t="shared" si="1"/>
        <v>New Mexico</v>
      </c>
      <c r="E58">
        <v>48</v>
      </c>
      <c r="F58">
        <f t="shared" si="2"/>
        <v>0</v>
      </c>
      <c r="G58" t="str">
        <f t="shared" si="4"/>
        <v>South Dakota</v>
      </c>
      <c r="H58">
        <v>21</v>
      </c>
      <c r="N58" s="4">
        <v>42616</v>
      </c>
      <c r="O58" t="s">
        <v>90</v>
      </c>
      <c r="P58" t="s">
        <v>155</v>
      </c>
    </row>
    <row r="59" spans="1:16" x14ac:dyDescent="0.25">
      <c r="A59" s="2">
        <v>59</v>
      </c>
      <c r="B59">
        <v>2</v>
      </c>
      <c r="C59">
        <f t="shared" si="0"/>
        <v>0</v>
      </c>
      <c r="D59" t="str">
        <f t="shared" si="1"/>
        <v>Northern Iowa</v>
      </c>
      <c r="E59">
        <v>25</v>
      </c>
      <c r="F59">
        <f t="shared" si="2"/>
        <v>1</v>
      </c>
      <c r="G59" t="str">
        <f t="shared" si="4"/>
        <v>Iowa State</v>
      </c>
      <c r="H59">
        <v>20</v>
      </c>
      <c r="L59" t="s">
        <v>184</v>
      </c>
      <c r="N59" s="4">
        <v>42616</v>
      </c>
      <c r="O59" t="s">
        <v>124</v>
      </c>
      <c r="P59" t="s">
        <v>69</v>
      </c>
    </row>
    <row r="60" spans="1:16" x14ac:dyDescent="0.25">
      <c r="A60" s="2">
        <v>60</v>
      </c>
      <c r="B60">
        <v>2</v>
      </c>
      <c r="C60">
        <f t="shared" si="0"/>
        <v>1</v>
      </c>
      <c r="D60" t="str">
        <f t="shared" si="1"/>
        <v>Ohio State</v>
      </c>
      <c r="E60">
        <v>77</v>
      </c>
      <c r="F60">
        <f t="shared" si="2"/>
        <v>0</v>
      </c>
      <c r="G60" t="str">
        <f t="shared" si="4"/>
        <v>Bowling Green State</v>
      </c>
      <c r="H60">
        <v>10</v>
      </c>
      <c r="N60" s="4">
        <v>42616</v>
      </c>
      <c r="O60" t="s">
        <v>806</v>
      </c>
      <c r="P60" t="s">
        <v>186</v>
      </c>
    </row>
    <row r="61" spans="1:16" x14ac:dyDescent="0.25">
      <c r="A61" s="2">
        <v>61</v>
      </c>
      <c r="B61">
        <v>2</v>
      </c>
      <c r="C61">
        <f t="shared" si="0"/>
        <v>1</v>
      </c>
      <c r="D61" t="str">
        <f t="shared" si="1"/>
        <v>Oklahoma State</v>
      </c>
      <c r="E61">
        <v>61</v>
      </c>
      <c r="F61">
        <f t="shared" si="2"/>
        <v>0</v>
      </c>
      <c r="G61" t="str">
        <f t="shared" si="4"/>
        <v>Southeastern Louisiana</v>
      </c>
      <c r="H61">
        <v>7</v>
      </c>
      <c r="N61" s="4">
        <v>42616</v>
      </c>
      <c r="O61" t="s">
        <v>216</v>
      </c>
      <c r="P61" t="s">
        <v>215</v>
      </c>
    </row>
    <row r="62" spans="1:16" x14ac:dyDescent="0.25">
      <c r="A62" s="2">
        <v>62</v>
      </c>
      <c r="B62">
        <v>2</v>
      </c>
      <c r="C62">
        <f t="shared" si="0"/>
        <v>1</v>
      </c>
      <c r="D62" t="str">
        <f t="shared" si="1"/>
        <v>Oregon</v>
      </c>
      <c r="E62">
        <v>53</v>
      </c>
      <c r="F62">
        <f t="shared" si="2"/>
        <v>0</v>
      </c>
      <c r="G62" t="str">
        <f t="shared" si="4"/>
        <v>California-Davis</v>
      </c>
      <c r="H62">
        <v>28</v>
      </c>
      <c r="N62" s="4">
        <v>42616</v>
      </c>
      <c r="O62" t="s">
        <v>809</v>
      </c>
      <c r="P62" t="s">
        <v>200</v>
      </c>
    </row>
    <row r="63" spans="1:16" x14ac:dyDescent="0.25">
      <c r="A63" s="2">
        <v>63</v>
      </c>
      <c r="B63">
        <v>2</v>
      </c>
      <c r="C63">
        <f t="shared" si="0"/>
        <v>1</v>
      </c>
      <c r="D63" t="str">
        <f t="shared" si="1"/>
        <v>Penn State</v>
      </c>
      <c r="E63">
        <v>33</v>
      </c>
      <c r="F63">
        <f t="shared" si="2"/>
        <v>0</v>
      </c>
      <c r="G63" t="str">
        <f t="shared" si="4"/>
        <v>Kent State</v>
      </c>
      <c r="H63">
        <v>13</v>
      </c>
      <c r="N63" s="4">
        <v>42616</v>
      </c>
      <c r="O63" t="s">
        <v>96</v>
      </c>
      <c r="P63" t="s">
        <v>12</v>
      </c>
    </row>
    <row r="64" spans="1:16" x14ac:dyDescent="0.25">
      <c r="A64" s="2">
        <v>64</v>
      </c>
      <c r="B64">
        <v>2</v>
      </c>
      <c r="C64">
        <f t="shared" si="0"/>
        <v>1</v>
      </c>
      <c r="D64" t="str">
        <f t="shared" si="1"/>
        <v>Pittsburgh</v>
      </c>
      <c r="E64">
        <v>28</v>
      </c>
      <c r="F64">
        <f t="shared" si="2"/>
        <v>0</v>
      </c>
      <c r="G64" t="str">
        <f t="shared" si="4"/>
        <v>Villanova</v>
      </c>
      <c r="H64">
        <v>7</v>
      </c>
      <c r="N64" s="4">
        <v>42616</v>
      </c>
      <c r="O64" t="s">
        <v>100</v>
      </c>
      <c r="P64" t="s">
        <v>34</v>
      </c>
    </row>
    <row r="65" spans="1:16" x14ac:dyDescent="0.25">
      <c r="A65" s="2">
        <v>65</v>
      </c>
      <c r="B65">
        <v>2</v>
      </c>
      <c r="C65">
        <f t="shared" ref="C65:C128" si="5">IF(M65=0,IF(L65="@",0,1),0)</f>
        <v>1</v>
      </c>
      <c r="D65" t="str">
        <f t="shared" ref="D65:D128" si="6">IF(LEFT(O65,1)="(",IF(RIGHT(LEFT(O65,4),1)=")",RIGHT(O65,LEN(O65)-5),RIGHT(O65,LEN(O65)-4)),O65)</f>
        <v>Purdue</v>
      </c>
      <c r="E65">
        <v>45</v>
      </c>
      <c r="F65">
        <f t="shared" ref="F65:F128" si="7">IF(M65=0,IF(L65="@",1,0),0)</f>
        <v>0</v>
      </c>
      <c r="G65" t="str">
        <f t="shared" si="4"/>
        <v>Eastern Kentucky</v>
      </c>
      <c r="H65">
        <v>24</v>
      </c>
      <c r="N65" s="4">
        <v>42616</v>
      </c>
      <c r="O65" t="s">
        <v>102</v>
      </c>
      <c r="P65" t="s">
        <v>103</v>
      </c>
    </row>
    <row r="66" spans="1:16" x14ac:dyDescent="0.25">
      <c r="A66" s="2">
        <v>66</v>
      </c>
      <c r="B66">
        <v>2</v>
      </c>
      <c r="C66">
        <f t="shared" si="5"/>
        <v>0</v>
      </c>
      <c r="D66" t="str">
        <f t="shared" si="6"/>
        <v>Richmond</v>
      </c>
      <c r="E66">
        <v>37</v>
      </c>
      <c r="F66">
        <f t="shared" si="7"/>
        <v>1</v>
      </c>
      <c r="G66" t="str">
        <f t="shared" si="4"/>
        <v>Virginia</v>
      </c>
      <c r="H66">
        <v>20</v>
      </c>
      <c r="L66" t="s">
        <v>184</v>
      </c>
      <c r="N66" s="4">
        <v>42616</v>
      </c>
      <c r="O66" t="s">
        <v>118</v>
      </c>
      <c r="P66" t="s">
        <v>117</v>
      </c>
    </row>
    <row r="67" spans="1:16" x14ac:dyDescent="0.25">
      <c r="A67" s="2">
        <v>67</v>
      </c>
      <c r="B67">
        <v>2</v>
      </c>
      <c r="C67">
        <f t="shared" si="5"/>
        <v>1</v>
      </c>
      <c r="D67" t="str">
        <f t="shared" si="6"/>
        <v>San Diego State</v>
      </c>
      <c r="E67">
        <v>31</v>
      </c>
      <c r="F67">
        <f t="shared" si="7"/>
        <v>0</v>
      </c>
      <c r="G67" t="str">
        <f t="shared" si="4"/>
        <v>New Hampshire</v>
      </c>
      <c r="H67">
        <v>0</v>
      </c>
      <c r="N67" s="4">
        <v>42616</v>
      </c>
      <c r="O67" t="s">
        <v>106</v>
      </c>
      <c r="P67" t="s">
        <v>140</v>
      </c>
    </row>
    <row r="68" spans="1:16" x14ac:dyDescent="0.25">
      <c r="A68" s="2">
        <v>68</v>
      </c>
      <c r="B68">
        <v>2</v>
      </c>
      <c r="C68">
        <f t="shared" si="5"/>
        <v>0</v>
      </c>
      <c r="D68" t="str">
        <f t="shared" si="6"/>
        <v>South Alabama</v>
      </c>
      <c r="E68">
        <v>21</v>
      </c>
      <c r="F68">
        <f t="shared" si="7"/>
        <v>1</v>
      </c>
      <c r="G68" t="str">
        <f t="shared" si="4"/>
        <v>Mississippi State</v>
      </c>
      <c r="H68">
        <v>20</v>
      </c>
      <c r="L68" t="s">
        <v>184</v>
      </c>
      <c r="N68" s="4">
        <v>42616</v>
      </c>
      <c r="O68" t="s">
        <v>108</v>
      </c>
      <c r="P68" t="s">
        <v>85</v>
      </c>
    </row>
    <row r="69" spans="1:16" x14ac:dyDescent="0.25">
      <c r="A69" s="2">
        <v>69</v>
      </c>
      <c r="B69">
        <v>2</v>
      </c>
      <c r="C69">
        <f t="shared" si="5"/>
        <v>1</v>
      </c>
      <c r="D69" t="str">
        <f t="shared" si="6"/>
        <v>South Florida</v>
      </c>
      <c r="E69">
        <v>56</v>
      </c>
      <c r="F69">
        <f t="shared" si="7"/>
        <v>0</v>
      </c>
      <c r="G69" t="str">
        <f t="shared" si="4"/>
        <v>Towson</v>
      </c>
      <c r="H69">
        <v>20</v>
      </c>
      <c r="N69" s="4">
        <v>42616</v>
      </c>
      <c r="O69" t="s">
        <v>110</v>
      </c>
      <c r="P69" t="s">
        <v>13</v>
      </c>
    </row>
    <row r="70" spans="1:16" x14ac:dyDescent="0.25">
      <c r="A70" s="2">
        <v>70</v>
      </c>
      <c r="B70">
        <v>2</v>
      </c>
      <c r="C70">
        <f t="shared" si="5"/>
        <v>0</v>
      </c>
      <c r="D70" t="str">
        <f t="shared" si="6"/>
        <v>Southern Methodist</v>
      </c>
      <c r="E70">
        <v>34</v>
      </c>
      <c r="F70">
        <f t="shared" si="7"/>
        <v>1</v>
      </c>
      <c r="G70" t="str">
        <f t="shared" si="4"/>
        <v>North Texas</v>
      </c>
      <c r="H70">
        <v>21</v>
      </c>
      <c r="L70" t="s">
        <v>184</v>
      </c>
      <c r="N70" s="4">
        <v>42616</v>
      </c>
      <c r="O70" t="s">
        <v>203</v>
      </c>
      <c r="P70" t="s">
        <v>76</v>
      </c>
    </row>
    <row r="71" spans="1:16" x14ac:dyDescent="0.25">
      <c r="A71" s="2">
        <v>71</v>
      </c>
      <c r="B71">
        <v>2</v>
      </c>
      <c r="C71">
        <f t="shared" si="5"/>
        <v>0</v>
      </c>
      <c r="D71" t="str">
        <f t="shared" si="6"/>
        <v>Southern Mississippi</v>
      </c>
      <c r="E71">
        <v>44</v>
      </c>
      <c r="F71">
        <f t="shared" si="7"/>
        <v>1</v>
      </c>
      <c r="G71" t="str">
        <f t="shared" si="4"/>
        <v>Kentucky</v>
      </c>
      <c r="H71">
        <v>35</v>
      </c>
      <c r="L71" t="s">
        <v>184</v>
      </c>
      <c r="N71" s="4">
        <v>42616</v>
      </c>
      <c r="O71" t="s">
        <v>195</v>
      </c>
      <c r="P71" t="s">
        <v>126</v>
      </c>
    </row>
    <row r="72" spans="1:16" x14ac:dyDescent="0.25">
      <c r="A72" s="2">
        <v>72</v>
      </c>
      <c r="B72">
        <v>2</v>
      </c>
      <c r="C72">
        <f t="shared" si="5"/>
        <v>1</v>
      </c>
      <c r="D72" t="str">
        <f t="shared" si="6"/>
        <v>Texas A&amp;M</v>
      </c>
      <c r="E72">
        <v>31</v>
      </c>
      <c r="F72">
        <f t="shared" si="7"/>
        <v>0</v>
      </c>
      <c r="G72" t="str">
        <f t="shared" si="4"/>
        <v>UCLA</v>
      </c>
      <c r="H72">
        <v>24</v>
      </c>
      <c r="N72" s="4">
        <v>42616</v>
      </c>
      <c r="O72" t="s">
        <v>222</v>
      </c>
      <c r="P72" t="s">
        <v>821</v>
      </c>
    </row>
    <row r="73" spans="1:16" x14ac:dyDescent="0.25">
      <c r="A73" s="2">
        <v>73</v>
      </c>
      <c r="B73">
        <v>2</v>
      </c>
      <c r="C73">
        <f t="shared" si="5"/>
        <v>1</v>
      </c>
      <c r="D73" t="str">
        <f t="shared" si="6"/>
        <v>Texas Christian</v>
      </c>
      <c r="E73">
        <v>59</v>
      </c>
      <c r="F73">
        <f t="shared" si="7"/>
        <v>0</v>
      </c>
      <c r="G73" t="str">
        <f t="shared" si="4"/>
        <v>South Dakota State</v>
      </c>
      <c r="H73">
        <v>41</v>
      </c>
      <c r="N73" s="4">
        <v>42616</v>
      </c>
      <c r="O73" t="s">
        <v>824</v>
      </c>
      <c r="P73" t="s">
        <v>72</v>
      </c>
    </row>
    <row r="74" spans="1:16" x14ac:dyDescent="0.25">
      <c r="A74" s="2">
        <v>74</v>
      </c>
      <c r="B74">
        <v>2</v>
      </c>
      <c r="C74">
        <f t="shared" si="5"/>
        <v>0</v>
      </c>
      <c r="D74" t="str">
        <f t="shared" si="6"/>
        <v>Texas State</v>
      </c>
      <c r="E74">
        <v>56</v>
      </c>
      <c r="F74">
        <f t="shared" si="7"/>
        <v>1</v>
      </c>
      <c r="G74" t="str">
        <f t="shared" si="4"/>
        <v>Ohio</v>
      </c>
      <c r="H74">
        <v>54</v>
      </c>
      <c r="L74" t="s">
        <v>184</v>
      </c>
      <c r="N74" s="4">
        <v>42616</v>
      </c>
      <c r="O74" t="s">
        <v>62</v>
      </c>
      <c r="P74" t="s">
        <v>95</v>
      </c>
    </row>
    <row r="75" spans="1:16" x14ac:dyDescent="0.25">
      <c r="A75" s="2">
        <v>75</v>
      </c>
      <c r="B75">
        <v>2</v>
      </c>
      <c r="C75">
        <f t="shared" si="5"/>
        <v>1</v>
      </c>
      <c r="D75" t="str">
        <f t="shared" si="6"/>
        <v>Texas Tech</v>
      </c>
      <c r="E75">
        <v>69</v>
      </c>
      <c r="F75">
        <f t="shared" si="7"/>
        <v>0</v>
      </c>
      <c r="G75" t="str">
        <f t="shared" si="4"/>
        <v>Stephen F. Austin</v>
      </c>
      <c r="H75">
        <v>17</v>
      </c>
      <c r="N75" s="4">
        <v>42616</v>
      </c>
      <c r="O75" t="s">
        <v>114</v>
      </c>
      <c r="P75" t="s">
        <v>190</v>
      </c>
    </row>
    <row r="76" spans="1:16" x14ac:dyDescent="0.25">
      <c r="A76" s="2">
        <v>76</v>
      </c>
      <c r="B76">
        <v>2</v>
      </c>
      <c r="C76">
        <f t="shared" si="5"/>
        <v>1</v>
      </c>
      <c r="D76" t="str">
        <f t="shared" si="6"/>
        <v>Texas-El Paso</v>
      </c>
      <c r="E76">
        <v>38</v>
      </c>
      <c r="F76">
        <f t="shared" si="7"/>
        <v>0</v>
      </c>
      <c r="G76" t="str">
        <f t="shared" si="4"/>
        <v>New Mexico State</v>
      </c>
      <c r="H76">
        <v>22</v>
      </c>
      <c r="N76" s="4">
        <v>42616</v>
      </c>
      <c r="O76" t="s">
        <v>201</v>
      </c>
      <c r="P76" t="s">
        <v>17</v>
      </c>
    </row>
    <row r="77" spans="1:16" x14ac:dyDescent="0.25">
      <c r="A77" s="2">
        <v>77</v>
      </c>
      <c r="B77">
        <v>2</v>
      </c>
      <c r="C77">
        <f t="shared" si="5"/>
        <v>1</v>
      </c>
      <c r="D77" t="str">
        <f t="shared" si="6"/>
        <v>Texas-San Antonio</v>
      </c>
      <c r="E77">
        <v>26</v>
      </c>
      <c r="F77">
        <f t="shared" si="7"/>
        <v>0</v>
      </c>
      <c r="G77" t="str">
        <f t="shared" si="4"/>
        <v>Alabama State</v>
      </c>
      <c r="H77">
        <v>13</v>
      </c>
      <c r="N77" s="4">
        <v>42616</v>
      </c>
      <c r="O77" t="s">
        <v>109</v>
      </c>
      <c r="P77" t="s">
        <v>829</v>
      </c>
    </row>
    <row r="78" spans="1:16" x14ac:dyDescent="0.25">
      <c r="A78" s="2">
        <v>78</v>
      </c>
      <c r="B78">
        <v>2</v>
      </c>
      <c r="C78">
        <f t="shared" si="5"/>
        <v>1</v>
      </c>
      <c r="D78" t="str">
        <f t="shared" si="6"/>
        <v>Troy</v>
      </c>
      <c r="E78">
        <v>57</v>
      </c>
      <c r="F78">
        <f t="shared" si="7"/>
        <v>0</v>
      </c>
      <c r="G78" t="str">
        <f t="shared" si="4"/>
        <v>Austin Peay</v>
      </c>
      <c r="H78">
        <v>17</v>
      </c>
      <c r="N78" s="4">
        <v>42616</v>
      </c>
      <c r="O78" t="s">
        <v>115</v>
      </c>
      <c r="P78" t="s">
        <v>122</v>
      </c>
    </row>
    <row r="79" spans="1:16" x14ac:dyDescent="0.25">
      <c r="A79" s="2">
        <v>79</v>
      </c>
      <c r="B79">
        <v>2</v>
      </c>
      <c r="C79">
        <f t="shared" si="5"/>
        <v>1</v>
      </c>
      <c r="D79" t="str">
        <f t="shared" si="6"/>
        <v>Tulsa</v>
      </c>
      <c r="E79">
        <v>45</v>
      </c>
      <c r="F79">
        <f t="shared" si="7"/>
        <v>0</v>
      </c>
      <c r="G79" t="str">
        <f t="shared" si="4"/>
        <v>San Jose State</v>
      </c>
      <c r="H79">
        <v>10</v>
      </c>
      <c r="N79" s="4">
        <v>42616</v>
      </c>
      <c r="O79" t="s">
        <v>70</v>
      </c>
      <c r="P79" t="s">
        <v>31</v>
      </c>
    </row>
    <row r="80" spans="1:16" x14ac:dyDescent="0.25">
      <c r="A80" s="2">
        <v>80</v>
      </c>
      <c r="B80">
        <v>2</v>
      </c>
      <c r="C80">
        <f t="shared" si="5"/>
        <v>1</v>
      </c>
      <c r="D80" t="str">
        <f t="shared" si="6"/>
        <v>Virginia Tech</v>
      </c>
      <c r="E80">
        <v>36</v>
      </c>
      <c r="F80">
        <f t="shared" si="7"/>
        <v>0</v>
      </c>
      <c r="G80" t="str">
        <f t="shared" si="4"/>
        <v>Liberty</v>
      </c>
      <c r="H80">
        <v>13</v>
      </c>
      <c r="N80" s="4">
        <v>42616</v>
      </c>
      <c r="O80" t="s">
        <v>129</v>
      </c>
      <c r="P80" t="s">
        <v>120</v>
      </c>
    </row>
    <row r="81" spans="1:16" x14ac:dyDescent="0.25">
      <c r="A81" s="2">
        <v>81</v>
      </c>
      <c r="B81">
        <v>2</v>
      </c>
      <c r="C81">
        <f t="shared" si="5"/>
        <v>1</v>
      </c>
      <c r="D81" t="str">
        <f t="shared" si="6"/>
        <v>Washington</v>
      </c>
      <c r="E81">
        <v>48</v>
      </c>
      <c r="F81">
        <f t="shared" si="7"/>
        <v>0</v>
      </c>
      <c r="G81" t="str">
        <f t="shared" si="4"/>
        <v>Rutgers</v>
      </c>
      <c r="H81">
        <v>13</v>
      </c>
      <c r="N81" s="4">
        <v>42616</v>
      </c>
      <c r="O81" t="s">
        <v>834</v>
      </c>
      <c r="P81" t="s">
        <v>104</v>
      </c>
    </row>
    <row r="82" spans="1:16" x14ac:dyDescent="0.25">
      <c r="A82" s="2">
        <v>82</v>
      </c>
      <c r="B82">
        <v>2</v>
      </c>
      <c r="C82">
        <f t="shared" si="5"/>
        <v>1</v>
      </c>
      <c r="D82" t="str">
        <f t="shared" si="6"/>
        <v>West Virginia</v>
      </c>
      <c r="E82">
        <v>26</v>
      </c>
      <c r="F82">
        <f t="shared" si="7"/>
        <v>0</v>
      </c>
      <c r="G82" t="str">
        <f t="shared" si="4"/>
        <v>Missouri</v>
      </c>
      <c r="H82">
        <v>11</v>
      </c>
      <c r="N82" s="4">
        <v>42616</v>
      </c>
      <c r="O82" t="s">
        <v>78</v>
      </c>
      <c r="P82" t="s">
        <v>86</v>
      </c>
    </row>
    <row r="83" spans="1:16" x14ac:dyDescent="0.25">
      <c r="A83" s="2">
        <v>83</v>
      </c>
      <c r="B83">
        <v>2</v>
      </c>
      <c r="C83">
        <f t="shared" si="5"/>
        <v>0</v>
      </c>
      <c r="D83" t="str">
        <f t="shared" si="6"/>
        <v>Western Michigan</v>
      </c>
      <c r="E83">
        <v>22</v>
      </c>
      <c r="F83">
        <f t="shared" si="7"/>
        <v>1</v>
      </c>
      <c r="G83" t="str">
        <f t="shared" si="4"/>
        <v>Northwestern</v>
      </c>
      <c r="H83">
        <v>21</v>
      </c>
      <c r="L83" t="s">
        <v>184</v>
      </c>
      <c r="N83" s="4">
        <v>42616</v>
      </c>
      <c r="O83" t="s">
        <v>64</v>
      </c>
      <c r="P83" t="s">
        <v>93</v>
      </c>
    </row>
    <row r="84" spans="1:16" x14ac:dyDescent="0.25">
      <c r="A84" s="2">
        <v>84</v>
      </c>
      <c r="B84">
        <v>2</v>
      </c>
      <c r="C84">
        <f t="shared" si="5"/>
        <v>1</v>
      </c>
      <c r="D84" t="str">
        <f t="shared" si="6"/>
        <v>Wisconsin</v>
      </c>
      <c r="E84">
        <v>16</v>
      </c>
      <c r="F84">
        <f t="shared" si="7"/>
        <v>0</v>
      </c>
      <c r="G84" t="str">
        <f t="shared" si="4"/>
        <v>Louisiana State</v>
      </c>
      <c r="H84">
        <v>14</v>
      </c>
      <c r="N84" s="4">
        <v>42616</v>
      </c>
      <c r="O84" t="s">
        <v>123</v>
      </c>
      <c r="P84" t="s">
        <v>722</v>
      </c>
    </row>
    <row r="85" spans="1:16" x14ac:dyDescent="0.25">
      <c r="A85" s="2">
        <v>85</v>
      </c>
      <c r="B85">
        <v>2</v>
      </c>
      <c r="C85">
        <f t="shared" si="5"/>
        <v>1</v>
      </c>
      <c r="D85" t="str">
        <f t="shared" si="6"/>
        <v>Wyoming</v>
      </c>
      <c r="E85">
        <v>40</v>
      </c>
      <c r="F85">
        <f t="shared" si="7"/>
        <v>0</v>
      </c>
      <c r="G85" t="str">
        <f t="shared" si="4"/>
        <v>Northern Illinois</v>
      </c>
      <c r="H85">
        <v>34</v>
      </c>
      <c r="N85" s="4">
        <v>42616</v>
      </c>
      <c r="O85" t="s">
        <v>113</v>
      </c>
      <c r="P85" t="s">
        <v>68</v>
      </c>
    </row>
    <row r="86" spans="1:16" x14ac:dyDescent="0.25">
      <c r="A86" s="2">
        <v>86</v>
      </c>
      <c r="B86">
        <v>2</v>
      </c>
      <c r="C86">
        <f t="shared" si="5"/>
        <v>1</v>
      </c>
      <c r="D86" t="str">
        <f t="shared" si="6"/>
        <v>Old Dominion</v>
      </c>
      <c r="E86">
        <v>54</v>
      </c>
      <c r="F86">
        <f t="shared" si="7"/>
        <v>0</v>
      </c>
      <c r="G86" t="str">
        <f t="shared" si="4"/>
        <v>Hampton</v>
      </c>
      <c r="H86">
        <v>21</v>
      </c>
      <c r="N86" s="4">
        <v>42617</v>
      </c>
      <c r="O86" t="s">
        <v>165</v>
      </c>
      <c r="P86" t="s">
        <v>171</v>
      </c>
    </row>
    <row r="87" spans="1:16" x14ac:dyDescent="0.25">
      <c r="A87" s="2">
        <v>87</v>
      </c>
      <c r="B87">
        <v>2</v>
      </c>
      <c r="C87">
        <f t="shared" si="5"/>
        <v>1</v>
      </c>
      <c r="D87" t="str">
        <f t="shared" si="6"/>
        <v>Texas</v>
      </c>
      <c r="E87">
        <v>50</v>
      </c>
      <c r="F87">
        <f t="shared" si="7"/>
        <v>0</v>
      </c>
      <c r="G87" t="str">
        <f t="shared" si="4"/>
        <v>Notre Dame</v>
      </c>
      <c r="H87">
        <v>47</v>
      </c>
      <c r="N87" s="4">
        <v>42617</v>
      </c>
      <c r="O87" t="s">
        <v>112</v>
      </c>
      <c r="P87" t="s">
        <v>841</v>
      </c>
    </row>
    <row r="88" spans="1:16" x14ac:dyDescent="0.25">
      <c r="A88" s="2">
        <v>88</v>
      </c>
      <c r="B88">
        <v>2</v>
      </c>
      <c r="C88">
        <f t="shared" si="5"/>
        <v>1</v>
      </c>
      <c r="D88" t="str">
        <f t="shared" si="6"/>
        <v>Florida State</v>
      </c>
      <c r="E88">
        <v>45</v>
      </c>
      <c r="F88">
        <f t="shared" si="7"/>
        <v>0</v>
      </c>
      <c r="G88" t="str">
        <f t="shared" si="4"/>
        <v>Mississippi</v>
      </c>
      <c r="H88">
        <v>34</v>
      </c>
      <c r="N88" s="4">
        <v>42618</v>
      </c>
      <c r="O88" t="s">
        <v>844</v>
      </c>
      <c r="P88" t="s">
        <v>845</v>
      </c>
    </row>
    <row r="89" spans="1:16" x14ac:dyDescent="0.25">
      <c r="A89" s="2">
        <v>89</v>
      </c>
      <c r="B89">
        <v>3</v>
      </c>
      <c r="C89">
        <f t="shared" si="5"/>
        <v>0</v>
      </c>
      <c r="D89" t="str">
        <f t="shared" si="6"/>
        <v>Louisville</v>
      </c>
      <c r="E89">
        <v>62</v>
      </c>
      <c r="F89">
        <f t="shared" si="7"/>
        <v>1</v>
      </c>
      <c r="G89" t="str">
        <f t="shared" si="4"/>
        <v>Syracuse</v>
      </c>
      <c r="H89">
        <v>28</v>
      </c>
      <c r="L89" t="s">
        <v>184</v>
      </c>
      <c r="N89" s="4">
        <v>42622</v>
      </c>
      <c r="O89" t="s">
        <v>847</v>
      </c>
      <c r="P89" t="s">
        <v>94</v>
      </c>
    </row>
    <row r="90" spans="1:16" x14ac:dyDescent="0.25">
      <c r="A90" s="2">
        <v>90</v>
      </c>
      <c r="B90">
        <v>3</v>
      </c>
      <c r="C90">
        <f t="shared" si="5"/>
        <v>1</v>
      </c>
      <c r="D90" t="str">
        <f t="shared" si="6"/>
        <v>Air Force</v>
      </c>
      <c r="E90">
        <v>48</v>
      </c>
      <c r="F90">
        <f t="shared" si="7"/>
        <v>0</v>
      </c>
      <c r="G90" t="str">
        <f t="shared" si="4"/>
        <v>Georgia State</v>
      </c>
      <c r="H90">
        <v>14</v>
      </c>
      <c r="N90" s="4">
        <v>42623</v>
      </c>
      <c r="O90" t="s">
        <v>35</v>
      </c>
      <c r="P90" t="s">
        <v>135</v>
      </c>
    </row>
    <row r="91" spans="1:16" x14ac:dyDescent="0.25">
      <c r="A91" s="2">
        <v>91</v>
      </c>
      <c r="B91">
        <v>3</v>
      </c>
      <c r="C91">
        <f t="shared" si="5"/>
        <v>1</v>
      </c>
      <c r="D91" t="str">
        <f t="shared" si="6"/>
        <v>Alabama</v>
      </c>
      <c r="E91">
        <v>38</v>
      </c>
      <c r="F91">
        <f t="shared" si="7"/>
        <v>0</v>
      </c>
      <c r="G91" t="str">
        <f t="shared" si="4"/>
        <v>Western Kentucky</v>
      </c>
      <c r="H91">
        <v>10</v>
      </c>
      <c r="N91" s="4">
        <v>42623</v>
      </c>
      <c r="O91" t="s">
        <v>769</v>
      </c>
      <c r="P91" t="s">
        <v>121</v>
      </c>
    </row>
    <row r="92" spans="1:16" x14ac:dyDescent="0.25">
      <c r="A92" s="2">
        <v>92</v>
      </c>
      <c r="B92">
        <v>3</v>
      </c>
      <c r="C92">
        <f t="shared" si="5"/>
        <v>1</v>
      </c>
      <c r="D92" t="str">
        <f t="shared" si="6"/>
        <v>Appalachian State</v>
      </c>
      <c r="E92">
        <v>31</v>
      </c>
      <c r="F92">
        <f t="shared" si="7"/>
        <v>0</v>
      </c>
      <c r="G92" t="str">
        <f t="shared" si="4"/>
        <v>Old Dominion</v>
      </c>
      <c r="H92">
        <v>7</v>
      </c>
      <c r="N92" s="4">
        <v>42623</v>
      </c>
      <c r="O92" t="s">
        <v>55</v>
      </c>
      <c r="P92" t="s">
        <v>165</v>
      </c>
    </row>
    <row r="93" spans="1:16" x14ac:dyDescent="0.25">
      <c r="A93" s="2">
        <v>93</v>
      </c>
      <c r="B93">
        <v>3</v>
      </c>
      <c r="C93">
        <f t="shared" si="5"/>
        <v>1</v>
      </c>
      <c r="D93" t="str">
        <f t="shared" si="6"/>
        <v>Arizona</v>
      </c>
      <c r="E93">
        <v>31</v>
      </c>
      <c r="F93">
        <f t="shared" si="7"/>
        <v>0</v>
      </c>
      <c r="G93" t="str">
        <f t="shared" si="4"/>
        <v>Grambling State</v>
      </c>
      <c r="H93">
        <v>21</v>
      </c>
      <c r="N93" s="4">
        <v>42623</v>
      </c>
      <c r="O93" t="s">
        <v>39</v>
      </c>
      <c r="P93" t="s">
        <v>209</v>
      </c>
    </row>
    <row r="94" spans="1:16" x14ac:dyDescent="0.25">
      <c r="A94" s="2">
        <v>94</v>
      </c>
      <c r="B94">
        <v>3</v>
      </c>
      <c r="C94">
        <f t="shared" si="5"/>
        <v>1</v>
      </c>
      <c r="D94" t="str">
        <f t="shared" si="6"/>
        <v>Arizona State</v>
      </c>
      <c r="E94">
        <v>68</v>
      </c>
      <c r="F94">
        <f t="shared" si="7"/>
        <v>0</v>
      </c>
      <c r="G94" t="str">
        <f t="shared" si="4"/>
        <v>Texas Tech</v>
      </c>
      <c r="H94">
        <v>55</v>
      </c>
      <c r="N94" s="4">
        <v>42623</v>
      </c>
      <c r="O94" t="s">
        <v>1</v>
      </c>
      <c r="P94" t="s">
        <v>114</v>
      </c>
    </row>
    <row r="95" spans="1:16" x14ac:dyDescent="0.25">
      <c r="A95" s="2">
        <v>95</v>
      </c>
      <c r="B95">
        <v>3</v>
      </c>
      <c r="C95">
        <f t="shared" si="5"/>
        <v>0</v>
      </c>
      <c r="D95" t="str">
        <f t="shared" si="6"/>
        <v>Arkansas</v>
      </c>
      <c r="E95">
        <v>41</v>
      </c>
      <c r="F95">
        <f t="shared" si="7"/>
        <v>1</v>
      </c>
      <c r="G95" t="str">
        <f t="shared" si="4"/>
        <v>Texas Christian</v>
      </c>
      <c r="H95">
        <v>38</v>
      </c>
      <c r="L95" t="s">
        <v>184</v>
      </c>
      <c r="N95" s="4">
        <v>42623</v>
      </c>
      <c r="O95" t="s">
        <v>41</v>
      </c>
      <c r="P95" t="s">
        <v>851</v>
      </c>
    </row>
    <row r="96" spans="1:16" x14ac:dyDescent="0.25">
      <c r="A96" s="2">
        <v>96</v>
      </c>
      <c r="B96">
        <v>3</v>
      </c>
      <c r="C96">
        <f t="shared" si="5"/>
        <v>1</v>
      </c>
      <c r="D96" t="str">
        <f t="shared" si="6"/>
        <v>Army</v>
      </c>
      <c r="E96">
        <v>31</v>
      </c>
      <c r="F96">
        <f t="shared" si="7"/>
        <v>0</v>
      </c>
      <c r="G96" t="str">
        <f t="shared" si="4"/>
        <v>Rice</v>
      </c>
      <c r="H96">
        <v>14</v>
      </c>
      <c r="N96" s="4">
        <v>42623</v>
      </c>
      <c r="O96" t="s">
        <v>132</v>
      </c>
      <c r="P96" t="s">
        <v>19</v>
      </c>
    </row>
    <row r="97" spans="1:16" x14ac:dyDescent="0.25">
      <c r="A97" s="2">
        <v>97</v>
      </c>
      <c r="B97">
        <v>3</v>
      </c>
      <c r="C97">
        <f t="shared" si="5"/>
        <v>1</v>
      </c>
      <c r="D97" t="str">
        <f t="shared" si="6"/>
        <v>Auburn</v>
      </c>
      <c r="E97">
        <v>51</v>
      </c>
      <c r="F97">
        <f t="shared" si="7"/>
        <v>0</v>
      </c>
      <c r="G97" t="str">
        <f t="shared" si="4"/>
        <v>Arkansas State</v>
      </c>
      <c r="H97">
        <v>14</v>
      </c>
      <c r="N97" s="4">
        <v>42623</v>
      </c>
      <c r="O97" t="s">
        <v>44</v>
      </c>
      <c r="P97" t="s">
        <v>42</v>
      </c>
    </row>
    <row r="98" spans="1:16" x14ac:dyDescent="0.25">
      <c r="A98" s="2">
        <v>98</v>
      </c>
      <c r="B98">
        <v>3</v>
      </c>
      <c r="C98">
        <f t="shared" si="5"/>
        <v>1</v>
      </c>
      <c r="D98" t="str">
        <f t="shared" si="6"/>
        <v>Baylor</v>
      </c>
      <c r="E98">
        <v>40</v>
      </c>
      <c r="F98">
        <f t="shared" si="7"/>
        <v>0</v>
      </c>
      <c r="G98" t="str">
        <f t="shared" si="4"/>
        <v>Southern Methodist</v>
      </c>
      <c r="H98">
        <v>13</v>
      </c>
      <c r="N98" s="4">
        <v>42623</v>
      </c>
      <c r="O98" t="s">
        <v>753</v>
      </c>
      <c r="P98" t="s">
        <v>203</v>
      </c>
    </row>
    <row r="99" spans="1:16" x14ac:dyDescent="0.25">
      <c r="A99" s="2">
        <v>99</v>
      </c>
      <c r="B99">
        <v>3</v>
      </c>
      <c r="C99">
        <f t="shared" si="5"/>
        <v>1</v>
      </c>
      <c r="D99" t="str">
        <f t="shared" si="6"/>
        <v>Boise State</v>
      </c>
      <c r="E99">
        <v>31</v>
      </c>
      <c r="F99">
        <f t="shared" si="7"/>
        <v>0</v>
      </c>
      <c r="G99" t="str">
        <f t="shared" si="4"/>
        <v>Washington State</v>
      </c>
      <c r="H99">
        <v>28</v>
      </c>
      <c r="N99" s="4">
        <v>42623</v>
      </c>
      <c r="O99" t="s">
        <v>26</v>
      </c>
      <c r="P99" t="s">
        <v>6</v>
      </c>
    </row>
    <row r="100" spans="1:16" x14ac:dyDescent="0.25">
      <c r="A100" s="2">
        <v>100</v>
      </c>
      <c r="B100">
        <v>3</v>
      </c>
      <c r="C100">
        <f t="shared" si="5"/>
        <v>0</v>
      </c>
      <c r="D100" t="str">
        <f t="shared" si="6"/>
        <v>Boston College</v>
      </c>
      <c r="E100">
        <v>26</v>
      </c>
      <c r="F100">
        <f t="shared" si="7"/>
        <v>1</v>
      </c>
      <c r="G100" t="str">
        <f t="shared" si="4"/>
        <v>Massachusetts</v>
      </c>
      <c r="H100">
        <v>7</v>
      </c>
      <c r="L100" t="s">
        <v>184</v>
      </c>
      <c r="N100" s="4">
        <v>42623</v>
      </c>
      <c r="O100" t="s">
        <v>46</v>
      </c>
      <c r="P100" t="s">
        <v>9</v>
      </c>
    </row>
    <row r="101" spans="1:16" x14ac:dyDescent="0.25">
      <c r="A101" s="2">
        <v>101</v>
      </c>
      <c r="B101">
        <v>3</v>
      </c>
      <c r="C101">
        <f t="shared" si="5"/>
        <v>1</v>
      </c>
      <c r="D101" t="str">
        <f t="shared" si="6"/>
        <v>Bowling Green State</v>
      </c>
      <c r="E101">
        <v>27</v>
      </c>
      <c r="F101">
        <f t="shared" si="7"/>
        <v>0</v>
      </c>
      <c r="G101" t="str">
        <f t="shared" si="4"/>
        <v>North Dakota</v>
      </c>
      <c r="H101">
        <v>26</v>
      </c>
      <c r="N101" s="4">
        <v>42623</v>
      </c>
      <c r="O101" t="s">
        <v>186</v>
      </c>
      <c r="P101" t="s">
        <v>169</v>
      </c>
    </row>
    <row r="102" spans="1:16" x14ac:dyDescent="0.25">
      <c r="A102" s="2">
        <v>102</v>
      </c>
      <c r="B102">
        <v>3</v>
      </c>
      <c r="C102">
        <f t="shared" si="5"/>
        <v>0</v>
      </c>
      <c r="D102" t="str">
        <f t="shared" si="6"/>
        <v>Central Michigan</v>
      </c>
      <c r="E102">
        <v>30</v>
      </c>
      <c r="F102">
        <f t="shared" si="7"/>
        <v>1</v>
      </c>
      <c r="G102" t="str">
        <f t="shared" si="4"/>
        <v>Oklahoma State</v>
      </c>
      <c r="H102">
        <v>27</v>
      </c>
      <c r="L102" t="s">
        <v>184</v>
      </c>
      <c r="N102" s="4">
        <v>42623</v>
      </c>
      <c r="O102" t="s">
        <v>7</v>
      </c>
      <c r="P102" t="s">
        <v>856</v>
      </c>
    </row>
    <row r="103" spans="1:16" x14ac:dyDescent="0.25">
      <c r="A103" s="2">
        <v>103</v>
      </c>
      <c r="B103">
        <v>3</v>
      </c>
      <c r="C103">
        <f t="shared" si="5"/>
        <v>1</v>
      </c>
      <c r="D103" t="str">
        <f t="shared" si="6"/>
        <v>Charlotte</v>
      </c>
      <c r="E103">
        <v>47</v>
      </c>
      <c r="F103">
        <f t="shared" si="7"/>
        <v>0</v>
      </c>
      <c r="G103" t="str">
        <f t="shared" si="4"/>
        <v>Elon</v>
      </c>
      <c r="H103">
        <v>14</v>
      </c>
      <c r="N103" s="4">
        <v>42623</v>
      </c>
      <c r="O103" t="s">
        <v>701</v>
      </c>
      <c r="P103" t="s">
        <v>92</v>
      </c>
    </row>
    <row r="104" spans="1:16" x14ac:dyDescent="0.25">
      <c r="A104" s="2">
        <v>104</v>
      </c>
      <c r="B104">
        <v>3</v>
      </c>
      <c r="C104">
        <f t="shared" si="5"/>
        <v>0</v>
      </c>
      <c r="D104" t="str">
        <f t="shared" si="6"/>
        <v>Cincinnati</v>
      </c>
      <c r="E104">
        <v>38</v>
      </c>
      <c r="F104">
        <f t="shared" si="7"/>
        <v>1</v>
      </c>
      <c r="G104" t="str">
        <f t="shared" si="4"/>
        <v>Purdue</v>
      </c>
      <c r="H104">
        <v>20</v>
      </c>
      <c r="L104" t="s">
        <v>184</v>
      </c>
      <c r="N104" s="4">
        <v>42623</v>
      </c>
      <c r="O104" t="s">
        <v>131</v>
      </c>
      <c r="P104" t="s">
        <v>102</v>
      </c>
    </row>
    <row r="105" spans="1:16" x14ac:dyDescent="0.25">
      <c r="A105" s="2">
        <v>105</v>
      </c>
      <c r="B105">
        <v>3</v>
      </c>
      <c r="C105">
        <f t="shared" si="5"/>
        <v>1</v>
      </c>
      <c r="D105" t="str">
        <f t="shared" si="6"/>
        <v>Clemson</v>
      </c>
      <c r="E105">
        <v>30</v>
      </c>
      <c r="F105">
        <f t="shared" si="7"/>
        <v>0</v>
      </c>
      <c r="G105" t="str">
        <f t="shared" si="4"/>
        <v>Troy</v>
      </c>
      <c r="H105">
        <v>24</v>
      </c>
      <c r="N105" s="4">
        <v>42623</v>
      </c>
      <c r="O105" t="s">
        <v>778</v>
      </c>
      <c r="P105" t="s">
        <v>115</v>
      </c>
    </row>
    <row r="106" spans="1:16" x14ac:dyDescent="0.25">
      <c r="A106" s="2">
        <v>106</v>
      </c>
      <c r="B106">
        <v>3</v>
      </c>
      <c r="C106">
        <f t="shared" si="5"/>
        <v>1</v>
      </c>
      <c r="D106" t="str">
        <f t="shared" si="6"/>
        <v>Colorado</v>
      </c>
      <c r="E106">
        <v>56</v>
      </c>
      <c r="F106">
        <f t="shared" si="7"/>
        <v>0</v>
      </c>
      <c r="G106" t="str">
        <f>IF(LEFT(P106,1)="(",IF(RIGHT(LEFT(P106,4),1)=")",RIGHT(P106,LEN(P106)-5),RIGHT(P106,LEN(P106)-4)),P106)</f>
        <v>Idaho State</v>
      </c>
      <c r="H106">
        <v>7</v>
      </c>
      <c r="N106" s="4">
        <v>42623</v>
      </c>
      <c r="O106" t="s">
        <v>51</v>
      </c>
      <c r="P106" t="s">
        <v>36</v>
      </c>
    </row>
    <row r="107" spans="1:16" x14ac:dyDescent="0.25">
      <c r="A107" s="2">
        <v>107</v>
      </c>
      <c r="B107">
        <v>3</v>
      </c>
      <c r="C107">
        <f t="shared" si="5"/>
        <v>1</v>
      </c>
      <c r="D107" t="str">
        <f t="shared" si="6"/>
        <v>Colorado State</v>
      </c>
      <c r="E107">
        <v>23</v>
      </c>
      <c r="F107">
        <f t="shared" si="7"/>
        <v>0</v>
      </c>
      <c r="G107" t="str">
        <f>IF(LEFT(P107,1)="(",IF(RIGHT(LEFT(P107,4),1)=")",RIGHT(P107,LEN(P107)-5),RIGHT(P107,LEN(P107)-4)),P107)</f>
        <v>Texas-San Antonio</v>
      </c>
      <c r="H107">
        <v>14</v>
      </c>
      <c r="N107" s="4">
        <v>42623</v>
      </c>
      <c r="O107" t="s">
        <v>52</v>
      </c>
      <c r="P107" t="s">
        <v>109</v>
      </c>
    </row>
    <row r="108" spans="1:16" x14ac:dyDescent="0.25">
      <c r="A108" s="2">
        <v>108</v>
      </c>
      <c r="B108">
        <v>3</v>
      </c>
      <c r="C108">
        <f t="shared" si="5"/>
        <v>1</v>
      </c>
      <c r="D108" t="str">
        <f t="shared" si="6"/>
        <v>East Carolina</v>
      </c>
      <c r="E108">
        <v>33</v>
      </c>
      <c r="F108">
        <f t="shared" si="7"/>
        <v>0</v>
      </c>
      <c r="G108" t="str">
        <f>IF(LEFT(P108,1)="(",IF(RIGHT(LEFT(P108,4),1)=")",RIGHT(P108,LEN(P108)-5),RIGHT(P108,LEN(P108)-4)),P108)</f>
        <v>North Carolina State</v>
      </c>
      <c r="H108">
        <v>30</v>
      </c>
      <c r="N108" s="4">
        <v>42623</v>
      </c>
      <c r="O108" t="s">
        <v>54</v>
      </c>
      <c r="P108" t="s">
        <v>197</v>
      </c>
    </row>
    <row r="109" spans="1:16" x14ac:dyDescent="0.25">
      <c r="A109" s="2">
        <v>109</v>
      </c>
      <c r="B109">
        <v>3</v>
      </c>
      <c r="C109">
        <f t="shared" si="5"/>
        <v>0</v>
      </c>
      <c r="D109" t="str">
        <f t="shared" si="6"/>
        <v>Eastern Illinois</v>
      </c>
      <c r="E109">
        <v>21</v>
      </c>
      <c r="F109">
        <f t="shared" si="7"/>
        <v>1</v>
      </c>
      <c r="G109" t="str">
        <f t="shared" ref="G109:G111" si="8">IF(LEFT(P109,1)="(",IF(RIGHT(LEFT(P109,4),1)=")",RIGHT(P109,LEN(P109)-5),RIGHT(P109,LEN(P109)-4)),P109)</f>
        <v>Miami (OH)</v>
      </c>
      <c r="H109">
        <v>17</v>
      </c>
      <c r="L109" t="s">
        <v>184</v>
      </c>
      <c r="N109" s="4">
        <v>42623</v>
      </c>
      <c r="O109" t="s">
        <v>145</v>
      </c>
      <c r="P109" t="s">
        <v>193</v>
      </c>
    </row>
    <row r="110" spans="1:16" x14ac:dyDescent="0.25">
      <c r="A110" s="2">
        <v>110</v>
      </c>
      <c r="B110">
        <v>3</v>
      </c>
      <c r="C110">
        <f t="shared" si="5"/>
        <v>1</v>
      </c>
      <c r="D110" t="str">
        <f t="shared" si="6"/>
        <v>Florida</v>
      </c>
      <c r="E110">
        <v>45</v>
      </c>
      <c r="F110">
        <f t="shared" si="7"/>
        <v>0</v>
      </c>
      <c r="G110" t="str">
        <f t="shared" si="8"/>
        <v>Kentucky</v>
      </c>
      <c r="H110">
        <v>7</v>
      </c>
      <c r="N110" s="4">
        <v>42623</v>
      </c>
      <c r="O110" t="s">
        <v>47</v>
      </c>
      <c r="P110" t="s">
        <v>126</v>
      </c>
    </row>
    <row r="111" spans="1:16" x14ac:dyDescent="0.25">
      <c r="A111" s="2">
        <v>111</v>
      </c>
      <c r="B111">
        <v>3</v>
      </c>
      <c r="C111">
        <f t="shared" si="5"/>
        <v>1</v>
      </c>
      <c r="D111" t="str">
        <f t="shared" si="6"/>
        <v>Florida State</v>
      </c>
      <c r="E111">
        <v>52</v>
      </c>
      <c r="F111">
        <f t="shared" si="7"/>
        <v>0</v>
      </c>
      <c r="G111" t="str">
        <f t="shared" si="8"/>
        <v>Charleston Southern</v>
      </c>
      <c r="H111">
        <v>8</v>
      </c>
      <c r="N111" s="4">
        <v>42623</v>
      </c>
      <c r="O111" t="s">
        <v>862</v>
      </c>
      <c r="P111" t="s">
        <v>148</v>
      </c>
    </row>
    <row r="112" spans="1:16" x14ac:dyDescent="0.25">
      <c r="A112" s="2">
        <v>112</v>
      </c>
      <c r="B112">
        <v>3</v>
      </c>
      <c r="C112">
        <f t="shared" si="5"/>
        <v>1</v>
      </c>
      <c r="D112" t="str">
        <f t="shared" si="6"/>
        <v>Fresno State</v>
      </c>
      <c r="E112">
        <v>31</v>
      </c>
      <c r="F112">
        <f t="shared" si="7"/>
        <v>0</v>
      </c>
      <c r="G112" t="str">
        <f>IF(LEFT(P112,1)="(",IF(RIGHT(LEFT(P112,4),1)=")",RIGHT(P112,LEN(P112)-5),RIGHT(P112,LEN(P112)-4)),P112)</f>
        <v>Sacramento State</v>
      </c>
      <c r="H112">
        <v>3</v>
      </c>
      <c r="N112" s="4">
        <v>42623</v>
      </c>
      <c r="O112" t="s">
        <v>58</v>
      </c>
      <c r="P112" t="s">
        <v>18</v>
      </c>
    </row>
    <row r="113" spans="1:16" x14ac:dyDescent="0.25">
      <c r="A113" s="2">
        <v>113</v>
      </c>
      <c r="B113">
        <v>3</v>
      </c>
      <c r="C113">
        <f t="shared" si="5"/>
        <v>1</v>
      </c>
      <c r="D113" t="str">
        <f t="shared" si="6"/>
        <v>Georgia</v>
      </c>
      <c r="E113">
        <v>26</v>
      </c>
      <c r="F113">
        <f t="shared" si="7"/>
        <v>0</v>
      </c>
      <c r="G113" t="str">
        <f t="shared" ref="G113:G128" si="9">IF(LEFT(P113,1)="(",IF(RIGHT(LEFT(P113,4),1)=")",RIGHT(P113,LEN(P113)-5),RIGHT(P113,LEN(P113)-4)),P113)</f>
        <v>Nicholls State</v>
      </c>
      <c r="H113">
        <v>24</v>
      </c>
      <c r="N113" s="4">
        <v>42623</v>
      </c>
      <c r="O113" t="s">
        <v>220</v>
      </c>
      <c r="P113" t="s">
        <v>143</v>
      </c>
    </row>
    <row r="114" spans="1:16" x14ac:dyDescent="0.25">
      <c r="A114" s="2">
        <v>114</v>
      </c>
      <c r="B114">
        <v>3</v>
      </c>
      <c r="C114">
        <f t="shared" si="5"/>
        <v>0</v>
      </c>
      <c r="D114" t="str">
        <f t="shared" si="6"/>
        <v>Georgia Southern</v>
      </c>
      <c r="E114">
        <v>24</v>
      </c>
      <c r="F114">
        <f t="shared" si="7"/>
        <v>1</v>
      </c>
      <c r="G114" t="str">
        <f t="shared" si="9"/>
        <v>South Alabama</v>
      </c>
      <c r="H114">
        <v>9</v>
      </c>
      <c r="L114" t="s">
        <v>184</v>
      </c>
      <c r="N114" s="4">
        <v>42623</v>
      </c>
      <c r="O114" t="s">
        <v>158</v>
      </c>
      <c r="P114" t="s">
        <v>108</v>
      </c>
    </row>
    <row r="115" spans="1:16" x14ac:dyDescent="0.25">
      <c r="A115" s="2">
        <v>115</v>
      </c>
      <c r="B115">
        <v>3</v>
      </c>
      <c r="C115">
        <f t="shared" si="5"/>
        <v>1</v>
      </c>
      <c r="D115" t="str">
        <f t="shared" si="6"/>
        <v>Georgia Tech</v>
      </c>
      <c r="E115">
        <v>35</v>
      </c>
      <c r="F115">
        <f t="shared" si="7"/>
        <v>0</v>
      </c>
      <c r="G115" t="str">
        <f t="shared" si="9"/>
        <v>Mercer</v>
      </c>
      <c r="H115">
        <v>10</v>
      </c>
      <c r="N115" s="4">
        <v>42623</v>
      </c>
      <c r="O115" t="s">
        <v>128</v>
      </c>
      <c r="P115" t="s">
        <v>867</v>
      </c>
    </row>
    <row r="116" spans="1:16" x14ac:dyDescent="0.25">
      <c r="A116" s="2">
        <v>116</v>
      </c>
      <c r="B116">
        <v>3</v>
      </c>
      <c r="C116">
        <f t="shared" si="5"/>
        <v>1</v>
      </c>
      <c r="D116" t="str">
        <f t="shared" si="6"/>
        <v>Hawaii</v>
      </c>
      <c r="E116">
        <v>41</v>
      </c>
      <c r="F116">
        <f t="shared" si="7"/>
        <v>0</v>
      </c>
      <c r="G116" t="str">
        <f t="shared" si="9"/>
        <v>Tennessee-Martin</v>
      </c>
      <c r="H116">
        <v>36</v>
      </c>
      <c r="N116" s="4">
        <v>42623</v>
      </c>
      <c r="O116" t="s">
        <v>60</v>
      </c>
      <c r="P116" t="s">
        <v>81</v>
      </c>
    </row>
    <row r="117" spans="1:16" x14ac:dyDescent="0.25">
      <c r="A117" s="2">
        <v>117</v>
      </c>
      <c r="B117">
        <v>3</v>
      </c>
      <c r="C117">
        <f t="shared" si="5"/>
        <v>1</v>
      </c>
      <c r="D117" t="str">
        <f t="shared" si="6"/>
        <v>Houston</v>
      </c>
      <c r="E117">
        <v>42</v>
      </c>
      <c r="F117">
        <f t="shared" si="7"/>
        <v>0</v>
      </c>
      <c r="G117" t="str">
        <f t="shared" si="9"/>
        <v>Lamar</v>
      </c>
      <c r="H117">
        <v>0</v>
      </c>
      <c r="N117" s="4">
        <v>42623</v>
      </c>
      <c r="O117" t="s">
        <v>870</v>
      </c>
      <c r="P117" t="s">
        <v>116</v>
      </c>
    </row>
    <row r="118" spans="1:16" x14ac:dyDescent="0.25">
      <c r="A118" s="2">
        <v>118</v>
      </c>
      <c r="B118">
        <v>3</v>
      </c>
      <c r="C118">
        <f t="shared" si="5"/>
        <v>0</v>
      </c>
      <c r="D118" t="str">
        <f t="shared" si="6"/>
        <v>Illinois State</v>
      </c>
      <c r="E118">
        <v>9</v>
      </c>
      <c r="F118">
        <f t="shared" si="7"/>
        <v>1</v>
      </c>
      <c r="G118" t="str">
        <f t="shared" si="9"/>
        <v>Northwestern</v>
      </c>
      <c r="H118">
        <v>7</v>
      </c>
      <c r="L118" t="s">
        <v>184</v>
      </c>
      <c r="N118" s="4">
        <v>42623</v>
      </c>
      <c r="O118" t="s">
        <v>704</v>
      </c>
      <c r="P118" t="s">
        <v>93</v>
      </c>
    </row>
    <row r="119" spans="1:16" x14ac:dyDescent="0.25">
      <c r="A119" s="2">
        <v>119</v>
      </c>
      <c r="B119">
        <v>3</v>
      </c>
      <c r="C119">
        <f t="shared" si="5"/>
        <v>1</v>
      </c>
      <c r="D119" t="str">
        <f t="shared" si="6"/>
        <v>Indiana</v>
      </c>
      <c r="E119">
        <v>30</v>
      </c>
      <c r="F119">
        <f t="shared" si="7"/>
        <v>0</v>
      </c>
      <c r="G119" t="str">
        <f t="shared" si="9"/>
        <v>Ball State</v>
      </c>
      <c r="H119">
        <v>20</v>
      </c>
      <c r="N119" s="4">
        <v>42623</v>
      </c>
      <c r="O119" t="s">
        <v>65</v>
      </c>
      <c r="P119" t="s">
        <v>3</v>
      </c>
    </row>
    <row r="120" spans="1:16" x14ac:dyDescent="0.25">
      <c r="A120" s="2">
        <v>120</v>
      </c>
      <c r="B120">
        <v>3</v>
      </c>
      <c r="C120">
        <f t="shared" si="5"/>
        <v>1</v>
      </c>
      <c r="D120" t="str">
        <f t="shared" si="6"/>
        <v>Iowa</v>
      </c>
      <c r="E120">
        <v>42</v>
      </c>
      <c r="F120">
        <f t="shared" si="7"/>
        <v>0</v>
      </c>
      <c r="G120" t="str">
        <f t="shared" si="9"/>
        <v>Iowa State</v>
      </c>
      <c r="H120">
        <v>3</v>
      </c>
      <c r="N120" s="4">
        <v>42623</v>
      </c>
      <c r="O120" t="s">
        <v>873</v>
      </c>
      <c r="P120" t="s">
        <v>69</v>
      </c>
    </row>
    <row r="121" spans="1:16" x14ac:dyDescent="0.25">
      <c r="A121" s="2">
        <v>121</v>
      </c>
      <c r="B121">
        <v>3</v>
      </c>
      <c r="C121">
        <f t="shared" si="5"/>
        <v>1</v>
      </c>
      <c r="D121" t="str">
        <f t="shared" si="6"/>
        <v>Louisiana State</v>
      </c>
      <c r="E121">
        <v>34</v>
      </c>
      <c r="F121">
        <f t="shared" si="7"/>
        <v>0</v>
      </c>
      <c r="G121" t="str">
        <f t="shared" si="9"/>
        <v>Jacksonville State</v>
      </c>
      <c r="H121">
        <v>13</v>
      </c>
      <c r="N121" s="4">
        <v>42623</v>
      </c>
      <c r="O121" t="s">
        <v>874</v>
      </c>
      <c r="P121" t="s">
        <v>185</v>
      </c>
    </row>
    <row r="122" spans="1:16" x14ac:dyDescent="0.25">
      <c r="A122" s="2">
        <v>122</v>
      </c>
      <c r="B122">
        <v>3</v>
      </c>
      <c r="C122">
        <f t="shared" si="5"/>
        <v>1</v>
      </c>
      <c r="D122" t="str">
        <f t="shared" si="6"/>
        <v>Louisiana Tech</v>
      </c>
      <c r="E122">
        <v>53</v>
      </c>
      <c r="F122">
        <f t="shared" si="7"/>
        <v>0</v>
      </c>
      <c r="G122" t="str">
        <f t="shared" si="9"/>
        <v>South Carolina State</v>
      </c>
      <c r="H122">
        <v>24</v>
      </c>
      <c r="N122" s="4">
        <v>42623</v>
      </c>
      <c r="O122" t="s">
        <v>137</v>
      </c>
      <c r="P122" t="s">
        <v>207</v>
      </c>
    </row>
    <row r="123" spans="1:16" x14ac:dyDescent="0.25">
      <c r="A123" s="2">
        <v>123</v>
      </c>
      <c r="B123">
        <v>3</v>
      </c>
      <c r="C123">
        <f t="shared" si="5"/>
        <v>1</v>
      </c>
      <c r="D123" t="str">
        <f t="shared" si="6"/>
        <v>Louisiana-Lafayette</v>
      </c>
      <c r="E123">
        <v>30</v>
      </c>
      <c r="F123">
        <f t="shared" si="7"/>
        <v>0</v>
      </c>
      <c r="G123" t="str">
        <f t="shared" si="9"/>
        <v>McNeese State</v>
      </c>
      <c r="H123">
        <v>22</v>
      </c>
      <c r="N123" s="4">
        <v>42623</v>
      </c>
      <c r="O123" t="s">
        <v>191</v>
      </c>
      <c r="P123" t="s">
        <v>14</v>
      </c>
    </row>
    <row r="124" spans="1:16" x14ac:dyDescent="0.25">
      <c r="A124" s="2">
        <v>124</v>
      </c>
      <c r="B124">
        <v>3</v>
      </c>
      <c r="C124">
        <f t="shared" si="5"/>
        <v>1</v>
      </c>
      <c r="D124" t="str">
        <f t="shared" si="6"/>
        <v>Marshall</v>
      </c>
      <c r="E124">
        <v>62</v>
      </c>
      <c r="F124">
        <f t="shared" si="7"/>
        <v>0</v>
      </c>
      <c r="G124" t="str">
        <f t="shared" si="9"/>
        <v>Morgan State</v>
      </c>
      <c r="H124">
        <v>0</v>
      </c>
      <c r="N124" s="4">
        <v>42623</v>
      </c>
      <c r="O124" t="s">
        <v>77</v>
      </c>
      <c r="P124" t="s">
        <v>134</v>
      </c>
    </row>
    <row r="125" spans="1:16" x14ac:dyDescent="0.25">
      <c r="A125" s="2">
        <v>125</v>
      </c>
      <c r="B125">
        <v>3</v>
      </c>
      <c r="C125">
        <f t="shared" si="5"/>
        <v>0</v>
      </c>
      <c r="D125" t="str">
        <f t="shared" si="6"/>
        <v>Maryland</v>
      </c>
      <c r="E125">
        <v>41</v>
      </c>
      <c r="F125">
        <f t="shared" si="7"/>
        <v>1</v>
      </c>
      <c r="G125" t="str">
        <f t="shared" si="9"/>
        <v>Florida International</v>
      </c>
      <c r="H125">
        <v>14</v>
      </c>
      <c r="L125" t="s">
        <v>184</v>
      </c>
      <c r="N125" s="4">
        <v>42623</v>
      </c>
      <c r="O125" t="s">
        <v>79</v>
      </c>
      <c r="P125" t="s">
        <v>188</v>
      </c>
    </row>
    <row r="126" spans="1:16" x14ac:dyDescent="0.25">
      <c r="A126" s="2">
        <v>126</v>
      </c>
      <c r="B126">
        <v>3</v>
      </c>
      <c r="C126">
        <f t="shared" si="5"/>
        <v>1</v>
      </c>
      <c r="D126" t="str">
        <f t="shared" si="6"/>
        <v>Miami (FL)</v>
      </c>
      <c r="E126">
        <v>38</v>
      </c>
      <c r="F126">
        <f t="shared" si="7"/>
        <v>0</v>
      </c>
      <c r="G126" t="str">
        <f t="shared" si="9"/>
        <v>Florida Atlantic</v>
      </c>
      <c r="H126">
        <v>10</v>
      </c>
      <c r="N126" s="4">
        <v>42623</v>
      </c>
      <c r="O126" t="s">
        <v>878</v>
      </c>
      <c r="P126" t="s">
        <v>28</v>
      </c>
    </row>
    <row r="127" spans="1:16" x14ac:dyDescent="0.25">
      <c r="A127" s="2">
        <v>127</v>
      </c>
      <c r="B127">
        <v>3</v>
      </c>
      <c r="C127">
        <f t="shared" si="5"/>
        <v>1</v>
      </c>
      <c r="D127" t="str">
        <f t="shared" si="6"/>
        <v>Michigan</v>
      </c>
      <c r="E127">
        <v>51</v>
      </c>
      <c r="F127">
        <f t="shared" si="7"/>
        <v>0</v>
      </c>
      <c r="G127" t="str">
        <f t="shared" si="9"/>
        <v>Central Florida</v>
      </c>
      <c r="H127">
        <v>14</v>
      </c>
      <c r="N127" s="4">
        <v>42623</v>
      </c>
      <c r="O127" t="s">
        <v>879</v>
      </c>
      <c r="P127" t="s">
        <v>199</v>
      </c>
    </row>
    <row r="128" spans="1:16" x14ac:dyDescent="0.25">
      <c r="A128" s="2">
        <v>128</v>
      </c>
      <c r="B128">
        <v>3</v>
      </c>
      <c r="C128">
        <f t="shared" si="5"/>
        <v>1</v>
      </c>
      <c r="D128" t="str">
        <f t="shared" si="6"/>
        <v>Minnesota</v>
      </c>
      <c r="E128">
        <v>58</v>
      </c>
      <c r="F128">
        <f t="shared" si="7"/>
        <v>0</v>
      </c>
      <c r="G128" t="str">
        <f t="shared" si="9"/>
        <v>Indiana State</v>
      </c>
      <c r="H128">
        <v>28</v>
      </c>
      <c r="N128" s="4">
        <v>42623</v>
      </c>
      <c r="O128" t="s">
        <v>15</v>
      </c>
      <c r="P128" t="s">
        <v>66</v>
      </c>
    </row>
    <row r="129" spans="1:16" x14ac:dyDescent="0.25">
      <c r="A129" s="2">
        <v>129</v>
      </c>
      <c r="B129">
        <v>3</v>
      </c>
      <c r="C129">
        <f t="shared" ref="C129:C192" si="10">IF(M129=0,IF(L129="@",0,1),0)</f>
        <v>1</v>
      </c>
      <c r="D129" t="str">
        <f t="shared" ref="D129:D192" si="11">IF(LEFT(O129,1)="(",IF(RIGHT(LEFT(O129,4),1)=")",RIGHT(O129,LEN(O129)-5),RIGHT(O129,LEN(O129)-4)),O129)</f>
        <v>Mississippi</v>
      </c>
      <c r="E129">
        <v>38</v>
      </c>
      <c r="F129">
        <f t="shared" ref="F129:F192" si="12">IF(M129=0,IF(L129="@",1,0),0)</f>
        <v>0</v>
      </c>
      <c r="G129" t="str">
        <f>IF(LEFT(P129,1)="(",IF(RIGHT(LEFT(P129,4),1)=")",RIGHT(P129,LEN(P129)-5),RIGHT(P129,LEN(P129)-4)),P129)</f>
        <v>Wofford</v>
      </c>
      <c r="H129">
        <v>13</v>
      </c>
      <c r="N129" s="4">
        <v>42623</v>
      </c>
      <c r="O129" t="s">
        <v>880</v>
      </c>
      <c r="P129" t="s">
        <v>160</v>
      </c>
    </row>
    <row r="130" spans="1:16" x14ac:dyDescent="0.25">
      <c r="A130" s="2">
        <v>130</v>
      </c>
      <c r="B130">
        <v>3</v>
      </c>
      <c r="C130">
        <f t="shared" si="10"/>
        <v>1</v>
      </c>
      <c r="D130" t="str">
        <f t="shared" si="11"/>
        <v>Mississippi State</v>
      </c>
      <c r="E130">
        <v>27</v>
      </c>
      <c r="F130">
        <f t="shared" si="12"/>
        <v>0</v>
      </c>
      <c r="G130" t="str">
        <f>IF(LEFT(P130,1)="(",IF(RIGHT(LEFT(P130,4),1)=")",RIGHT(P130,LEN(P130)-5),RIGHT(P130,LEN(P130)-4)),P130)</f>
        <v>South Carolina</v>
      </c>
      <c r="H130">
        <v>14</v>
      </c>
      <c r="N130" s="4">
        <v>42623</v>
      </c>
      <c r="O130" t="s">
        <v>85</v>
      </c>
      <c r="P130" t="s">
        <v>20</v>
      </c>
    </row>
    <row r="131" spans="1:16" x14ac:dyDescent="0.25">
      <c r="A131" s="2">
        <v>131</v>
      </c>
      <c r="B131">
        <v>3</v>
      </c>
      <c r="C131">
        <f t="shared" si="10"/>
        <v>1</v>
      </c>
      <c r="D131" t="str">
        <f t="shared" si="11"/>
        <v>Missouri</v>
      </c>
      <c r="E131">
        <v>61</v>
      </c>
      <c r="F131">
        <f t="shared" si="12"/>
        <v>0</v>
      </c>
      <c r="G131" t="str">
        <f>IF(LEFT(P131,1)="(",IF(RIGHT(LEFT(P131,4),1)=")",RIGHT(P131,LEN(P131)-5),RIGHT(P131,LEN(P131)-4)),P131)</f>
        <v>Eastern Michigan</v>
      </c>
      <c r="H131">
        <v>21</v>
      </c>
      <c r="N131" s="4">
        <v>42623</v>
      </c>
      <c r="O131" t="s">
        <v>86</v>
      </c>
      <c r="P131" t="s">
        <v>4</v>
      </c>
    </row>
    <row r="132" spans="1:16" x14ac:dyDescent="0.25">
      <c r="A132" s="2">
        <v>132</v>
      </c>
      <c r="B132">
        <v>3</v>
      </c>
      <c r="C132">
        <f t="shared" si="10"/>
        <v>1</v>
      </c>
      <c r="D132" t="str">
        <f t="shared" si="11"/>
        <v>Navy</v>
      </c>
      <c r="E132">
        <v>28</v>
      </c>
      <c r="F132">
        <f t="shared" si="12"/>
        <v>0</v>
      </c>
      <c r="G132" t="str">
        <f t="shared" ref="G132:G134" si="13">IF(LEFT(P132,1)="(",IF(RIGHT(LEFT(P132,4),1)=")",RIGHT(P132,LEN(P132)-5),RIGHT(P132,LEN(P132)-4)),P132)</f>
        <v>Connecticut</v>
      </c>
      <c r="H132">
        <v>24</v>
      </c>
      <c r="N132" s="4">
        <v>42623</v>
      </c>
      <c r="O132" t="s">
        <v>87</v>
      </c>
      <c r="P132" t="s">
        <v>8</v>
      </c>
    </row>
    <row r="133" spans="1:16" x14ac:dyDescent="0.25">
      <c r="A133" s="2">
        <v>133</v>
      </c>
      <c r="B133">
        <v>3</v>
      </c>
      <c r="C133">
        <f t="shared" si="10"/>
        <v>1</v>
      </c>
      <c r="D133" t="str">
        <f t="shared" si="11"/>
        <v>Nebraska</v>
      </c>
      <c r="E133">
        <v>52</v>
      </c>
      <c r="F133">
        <f t="shared" si="12"/>
        <v>0</v>
      </c>
      <c r="G133" t="str">
        <f t="shared" si="13"/>
        <v>Wyoming</v>
      </c>
      <c r="H133">
        <v>17</v>
      </c>
      <c r="N133" s="4">
        <v>42623</v>
      </c>
      <c r="O133" t="s">
        <v>89</v>
      </c>
      <c r="P133" t="s">
        <v>113</v>
      </c>
    </row>
    <row r="134" spans="1:16" x14ac:dyDescent="0.25">
      <c r="A134" s="2">
        <v>134</v>
      </c>
      <c r="B134">
        <v>3</v>
      </c>
      <c r="C134">
        <f t="shared" si="10"/>
        <v>1</v>
      </c>
      <c r="D134" t="str">
        <f t="shared" si="11"/>
        <v>New Mexico State</v>
      </c>
      <c r="E134">
        <v>32</v>
      </c>
      <c r="F134">
        <f t="shared" si="12"/>
        <v>0</v>
      </c>
      <c r="G134" t="str">
        <f t="shared" si="13"/>
        <v>New Mexico</v>
      </c>
      <c r="H134">
        <v>31</v>
      </c>
      <c r="N134" s="4">
        <v>42623</v>
      </c>
      <c r="O134" t="s">
        <v>17</v>
      </c>
      <c r="P134" t="s">
        <v>90</v>
      </c>
    </row>
    <row r="135" spans="1:16" x14ac:dyDescent="0.25">
      <c r="A135" s="2">
        <v>135</v>
      </c>
      <c r="B135">
        <v>3</v>
      </c>
      <c r="C135">
        <f t="shared" si="10"/>
        <v>0</v>
      </c>
      <c r="D135" t="str">
        <f t="shared" si="11"/>
        <v>North Carolina</v>
      </c>
      <c r="E135">
        <v>48</v>
      </c>
      <c r="F135">
        <f t="shared" si="12"/>
        <v>1</v>
      </c>
      <c r="G135" t="str">
        <f>IF(LEFT(P135,1)="(",IF(RIGHT(LEFT(P135,4),1)=")",RIGHT(P135,LEN(P135)-5),RIGHT(P135,LEN(P135)-4)),P135)</f>
        <v>Illinois</v>
      </c>
      <c r="H135">
        <v>23</v>
      </c>
      <c r="L135" t="s">
        <v>184</v>
      </c>
      <c r="N135" s="4">
        <v>42623</v>
      </c>
      <c r="O135" t="s">
        <v>91</v>
      </c>
      <c r="P135" t="s">
        <v>63</v>
      </c>
    </row>
    <row r="136" spans="1:16" x14ac:dyDescent="0.25">
      <c r="A136" s="2">
        <v>136</v>
      </c>
      <c r="B136">
        <v>3</v>
      </c>
      <c r="C136">
        <f t="shared" si="10"/>
        <v>0</v>
      </c>
      <c r="D136" t="str">
        <f t="shared" si="11"/>
        <v>North Carolina A&amp;T</v>
      </c>
      <c r="E136">
        <v>39</v>
      </c>
      <c r="F136">
        <f t="shared" si="12"/>
        <v>1</v>
      </c>
      <c r="G136" t="str">
        <f t="shared" ref="G136:G144" si="14">IF(LEFT(P136,1)="(",IF(RIGHT(LEFT(P136,4),1)=")",RIGHT(P136,LEN(P136)-5),RIGHT(P136,LEN(P136)-4)),P136)</f>
        <v>Kent State</v>
      </c>
      <c r="H136">
        <v>36</v>
      </c>
      <c r="L136" t="s">
        <v>184</v>
      </c>
      <c r="N136" s="4">
        <v>42623</v>
      </c>
      <c r="O136" t="s">
        <v>711</v>
      </c>
      <c r="P136" t="s">
        <v>12</v>
      </c>
    </row>
    <row r="137" spans="1:16" x14ac:dyDescent="0.25">
      <c r="A137" s="2">
        <v>137</v>
      </c>
      <c r="B137">
        <v>3</v>
      </c>
      <c r="C137">
        <f t="shared" si="10"/>
        <v>1</v>
      </c>
      <c r="D137" t="str">
        <f t="shared" si="11"/>
        <v>North Texas</v>
      </c>
      <c r="E137">
        <v>41</v>
      </c>
      <c r="F137">
        <f t="shared" si="12"/>
        <v>0</v>
      </c>
      <c r="G137" t="str">
        <f t="shared" si="14"/>
        <v>Bethune-Cookman</v>
      </c>
      <c r="H137">
        <v>20</v>
      </c>
      <c r="N137" s="4">
        <v>42623</v>
      </c>
      <c r="O137" t="s">
        <v>76</v>
      </c>
      <c r="P137" t="s">
        <v>150</v>
      </c>
    </row>
    <row r="138" spans="1:16" x14ac:dyDescent="0.25">
      <c r="A138" s="2">
        <v>138</v>
      </c>
      <c r="B138">
        <v>3</v>
      </c>
      <c r="C138">
        <f t="shared" si="10"/>
        <v>1</v>
      </c>
      <c r="D138" t="str">
        <f t="shared" si="11"/>
        <v>Notre Dame</v>
      </c>
      <c r="E138">
        <v>39</v>
      </c>
      <c r="F138">
        <f t="shared" si="12"/>
        <v>0</v>
      </c>
      <c r="G138" t="str">
        <f t="shared" si="14"/>
        <v>Nevada</v>
      </c>
      <c r="H138">
        <v>10</v>
      </c>
      <c r="N138" s="4">
        <v>42623</v>
      </c>
      <c r="O138" t="s">
        <v>885</v>
      </c>
      <c r="P138" t="s">
        <v>196</v>
      </c>
    </row>
    <row r="139" spans="1:16" x14ac:dyDescent="0.25">
      <c r="A139" s="2">
        <v>139</v>
      </c>
      <c r="B139">
        <v>3</v>
      </c>
      <c r="C139">
        <f t="shared" si="10"/>
        <v>0</v>
      </c>
      <c r="D139" t="str">
        <f t="shared" si="11"/>
        <v>Ohio</v>
      </c>
      <c r="E139">
        <v>37</v>
      </c>
      <c r="F139">
        <f t="shared" si="12"/>
        <v>1</v>
      </c>
      <c r="G139" t="str">
        <f t="shared" si="14"/>
        <v>Kansas</v>
      </c>
      <c r="H139">
        <v>21</v>
      </c>
      <c r="L139" t="s">
        <v>184</v>
      </c>
      <c r="N139" s="4">
        <v>42623</v>
      </c>
      <c r="O139" t="s">
        <v>95</v>
      </c>
      <c r="P139" t="s">
        <v>71</v>
      </c>
    </row>
    <row r="140" spans="1:16" x14ac:dyDescent="0.25">
      <c r="A140" s="2">
        <v>140</v>
      </c>
      <c r="B140">
        <v>3</v>
      </c>
      <c r="C140">
        <f t="shared" si="10"/>
        <v>1</v>
      </c>
      <c r="D140" t="str">
        <f t="shared" si="11"/>
        <v>Ohio State</v>
      </c>
      <c r="E140">
        <v>48</v>
      </c>
      <c r="F140">
        <f t="shared" si="12"/>
        <v>0</v>
      </c>
      <c r="G140" t="str">
        <f t="shared" si="14"/>
        <v>Tulsa</v>
      </c>
      <c r="H140">
        <v>3</v>
      </c>
      <c r="N140" s="4">
        <v>42623</v>
      </c>
      <c r="O140" t="s">
        <v>889</v>
      </c>
      <c r="P140" t="s">
        <v>70</v>
      </c>
    </row>
    <row r="141" spans="1:16" x14ac:dyDescent="0.25">
      <c r="A141" s="2">
        <v>141</v>
      </c>
      <c r="B141">
        <v>3</v>
      </c>
      <c r="C141">
        <f t="shared" si="10"/>
        <v>1</v>
      </c>
      <c r="D141" t="str">
        <f t="shared" si="11"/>
        <v>Oklahoma</v>
      </c>
      <c r="E141">
        <v>59</v>
      </c>
      <c r="F141">
        <f t="shared" si="12"/>
        <v>0</v>
      </c>
      <c r="G141" t="str">
        <f t="shared" si="14"/>
        <v>Louisiana-Monroe</v>
      </c>
      <c r="H141">
        <v>17</v>
      </c>
      <c r="N141" s="4">
        <v>42623</v>
      </c>
      <c r="O141" t="s">
        <v>890</v>
      </c>
      <c r="P141" t="s">
        <v>182</v>
      </c>
    </row>
    <row r="142" spans="1:16" x14ac:dyDescent="0.25">
      <c r="A142" s="2">
        <v>142</v>
      </c>
      <c r="B142">
        <v>3</v>
      </c>
      <c r="C142">
        <f t="shared" si="10"/>
        <v>1</v>
      </c>
      <c r="D142" t="str">
        <f t="shared" si="11"/>
        <v>Oregon</v>
      </c>
      <c r="E142">
        <v>44</v>
      </c>
      <c r="F142">
        <f t="shared" si="12"/>
        <v>0</v>
      </c>
      <c r="G142" t="str">
        <f t="shared" si="14"/>
        <v>Virginia</v>
      </c>
      <c r="H142">
        <v>26</v>
      </c>
      <c r="N142" s="4">
        <v>42623</v>
      </c>
      <c r="O142" t="s">
        <v>809</v>
      </c>
      <c r="P142" t="s">
        <v>117</v>
      </c>
    </row>
    <row r="143" spans="1:16" x14ac:dyDescent="0.25">
      <c r="A143" s="2">
        <v>143</v>
      </c>
      <c r="B143">
        <v>3</v>
      </c>
      <c r="C143">
        <f t="shared" si="10"/>
        <v>1</v>
      </c>
      <c r="D143" t="str">
        <f t="shared" si="11"/>
        <v>Pittsburgh</v>
      </c>
      <c r="E143">
        <v>42</v>
      </c>
      <c r="F143">
        <f t="shared" si="12"/>
        <v>0</v>
      </c>
      <c r="G143" t="str">
        <f t="shared" si="14"/>
        <v>Penn State</v>
      </c>
      <c r="H143">
        <v>39</v>
      </c>
      <c r="N143" s="4">
        <v>42623</v>
      </c>
      <c r="O143" t="s">
        <v>100</v>
      </c>
      <c r="P143" t="s">
        <v>96</v>
      </c>
    </row>
    <row r="144" spans="1:16" x14ac:dyDescent="0.25">
      <c r="A144" s="2">
        <v>144</v>
      </c>
      <c r="B144">
        <v>3</v>
      </c>
      <c r="C144">
        <f t="shared" si="10"/>
        <v>1</v>
      </c>
      <c r="D144" t="str">
        <f t="shared" si="11"/>
        <v>Rutgers</v>
      </c>
      <c r="E144">
        <v>52</v>
      </c>
      <c r="F144">
        <f t="shared" si="12"/>
        <v>0</v>
      </c>
      <c r="G144" t="str">
        <f t="shared" si="14"/>
        <v>Howard</v>
      </c>
      <c r="H144">
        <v>14</v>
      </c>
      <c r="N144" s="4">
        <v>42623</v>
      </c>
      <c r="O144" t="s">
        <v>104</v>
      </c>
      <c r="P144" t="s">
        <v>142</v>
      </c>
    </row>
    <row r="145" spans="1:16" x14ac:dyDescent="0.25">
      <c r="A145" s="2">
        <v>145</v>
      </c>
      <c r="B145">
        <v>3</v>
      </c>
      <c r="C145">
        <f t="shared" si="10"/>
        <v>1</v>
      </c>
      <c r="D145" t="str">
        <f t="shared" si="11"/>
        <v>San Diego State</v>
      </c>
      <c r="E145">
        <v>45</v>
      </c>
      <c r="F145">
        <f t="shared" si="12"/>
        <v>0</v>
      </c>
      <c r="G145" t="str">
        <f>IF(LEFT(P145,1)="(",IF(RIGHT(LEFT(P145,4),1)=")",RIGHT(P145,LEN(P145)-5),RIGHT(P145,LEN(P145)-4)),P145)</f>
        <v>California</v>
      </c>
      <c r="H145">
        <v>40</v>
      </c>
      <c r="N145" s="4">
        <v>42623</v>
      </c>
      <c r="O145" t="s">
        <v>106</v>
      </c>
      <c r="P145" t="s">
        <v>50</v>
      </c>
    </row>
    <row r="146" spans="1:16" x14ac:dyDescent="0.25">
      <c r="A146" s="2">
        <v>146</v>
      </c>
      <c r="B146">
        <v>3</v>
      </c>
      <c r="C146">
        <f t="shared" si="10"/>
        <v>1</v>
      </c>
      <c r="D146" t="str">
        <f t="shared" si="11"/>
        <v>San Jose State</v>
      </c>
      <c r="E146">
        <v>66</v>
      </c>
      <c r="F146">
        <f t="shared" si="12"/>
        <v>0</v>
      </c>
      <c r="G146" t="str">
        <f t="shared" ref="G146:G209" si="15">IF(LEFT(P146,1)="(",IF(RIGHT(LEFT(P146,4),1)=")",RIGHT(P146,LEN(P146)-5),RIGHT(P146,LEN(P146)-4)),P146)</f>
        <v>Portland State</v>
      </c>
      <c r="H146">
        <v>35</v>
      </c>
      <c r="N146" s="4">
        <v>42623</v>
      </c>
      <c r="O146" t="s">
        <v>31</v>
      </c>
      <c r="P146" t="s">
        <v>152</v>
      </c>
    </row>
    <row r="147" spans="1:16" x14ac:dyDescent="0.25">
      <c r="A147" s="2">
        <v>147</v>
      </c>
      <c r="B147">
        <v>3</v>
      </c>
      <c r="C147">
        <f t="shared" si="10"/>
        <v>1</v>
      </c>
      <c r="D147" t="str">
        <f t="shared" si="11"/>
        <v>South Florida</v>
      </c>
      <c r="E147">
        <v>48</v>
      </c>
      <c r="F147">
        <f t="shared" si="12"/>
        <v>0</v>
      </c>
      <c r="G147" t="str">
        <f t="shared" si="15"/>
        <v>Northern Illinois</v>
      </c>
      <c r="H147">
        <v>17</v>
      </c>
      <c r="N147" s="4">
        <v>42623</v>
      </c>
      <c r="O147" t="s">
        <v>110</v>
      </c>
      <c r="P147" t="s">
        <v>68</v>
      </c>
    </row>
    <row r="148" spans="1:16" x14ac:dyDescent="0.25">
      <c r="A148" s="2">
        <v>148</v>
      </c>
      <c r="B148">
        <v>3</v>
      </c>
      <c r="C148">
        <f t="shared" si="10"/>
        <v>1</v>
      </c>
      <c r="D148" t="str">
        <f t="shared" si="11"/>
        <v>Southern California</v>
      </c>
      <c r="E148">
        <v>45</v>
      </c>
      <c r="F148">
        <f t="shared" si="12"/>
        <v>0</v>
      </c>
      <c r="G148" t="str">
        <f t="shared" si="15"/>
        <v>Utah State</v>
      </c>
      <c r="H148">
        <v>7</v>
      </c>
      <c r="N148" s="4">
        <v>42623</v>
      </c>
      <c r="O148" t="s">
        <v>217</v>
      </c>
      <c r="P148" t="s">
        <v>24</v>
      </c>
    </row>
    <row r="149" spans="1:16" x14ac:dyDescent="0.25">
      <c r="A149" s="2">
        <v>149</v>
      </c>
      <c r="B149">
        <v>3</v>
      </c>
      <c r="C149">
        <f t="shared" si="10"/>
        <v>1</v>
      </c>
      <c r="D149" t="str">
        <f t="shared" si="11"/>
        <v>Southern Mississippi</v>
      </c>
      <c r="E149">
        <v>56</v>
      </c>
      <c r="F149">
        <f t="shared" si="12"/>
        <v>0</v>
      </c>
      <c r="G149" t="str">
        <f t="shared" si="15"/>
        <v>Savannah State</v>
      </c>
      <c r="H149">
        <v>0</v>
      </c>
      <c r="N149" s="4">
        <v>42623</v>
      </c>
      <c r="O149" t="s">
        <v>195</v>
      </c>
      <c r="P149" t="s">
        <v>99</v>
      </c>
    </row>
    <row r="150" spans="1:16" x14ac:dyDescent="0.25">
      <c r="A150" s="2">
        <v>150</v>
      </c>
      <c r="B150">
        <v>3</v>
      </c>
      <c r="C150">
        <f t="shared" si="10"/>
        <v>1</v>
      </c>
      <c r="D150" t="str">
        <f t="shared" si="11"/>
        <v>Temple</v>
      </c>
      <c r="E150">
        <v>38</v>
      </c>
      <c r="F150">
        <f t="shared" si="12"/>
        <v>0</v>
      </c>
      <c r="G150" t="str">
        <f t="shared" si="15"/>
        <v>Stony Brook</v>
      </c>
      <c r="H150">
        <v>0</v>
      </c>
      <c r="N150" s="4">
        <v>42623</v>
      </c>
      <c r="O150" t="s">
        <v>33</v>
      </c>
      <c r="P150" t="s">
        <v>151</v>
      </c>
    </row>
    <row r="151" spans="1:16" x14ac:dyDescent="0.25">
      <c r="A151" s="2">
        <v>151</v>
      </c>
      <c r="B151">
        <v>3</v>
      </c>
      <c r="C151">
        <f t="shared" si="10"/>
        <v>1</v>
      </c>
      <c r="D151" t="str">
        <f t="shared" si="11"/>
        <v>Tennessee</v>
      </c>
      <c r="E151">
        <v>45</v>
      </c>
      <c r="F151">
        <f t="shared" si="12"/>
        <v>0</v>
      </c>
      <c r="G151" t="str">
        <f t="shared" si="15"/>
        <v>Virginia Tech</v>
      </c>
      <c r="H151">
        <v>24</v>
      </c>
      <c r="N151" s="4">
        <v>42623</v>
      </c>
      <c r="O151" t="s">
        <v>896</v>
      </c>
      <c r="P151" t="s">
        <v>129</v>
      </c>
    </row>
    <row r="152" spans="1:16" x14ac:dyDescent="0.25">
      <c r="A152" s="2">
        <v>152</v>
      </c>
      <c r="B152">
        <v>3</v>
      </c>
      <c r="C152">
        <f t="shared" si="10"/>
        <v>1</v>
      </c>
      <c r="D152" t="str">
        <f t="shared" si="11"/>
        <v>Texas</v>
      </c>
      <c r="E152">
        <v>41</v>
      </c>
      <c r="F152">
        <f t="shared" si="12"/>
        <v>0</v>
      </c>
      <c r="G152" t="str">
        <f t="shared" si="15"/>
        <v>Texas-El Paso</v>
      </c>
      <c r="H152">
        <v>7</v>
      </c>
      <c r="N152" s="4">
        <v>42623</v>
      </c>
      <c r="O152" t="s">
        <v>898</v>
      </c>
      <c r="P152" t="s">
        <v>201</v>
      </c>
    </row>
    <row r="153" spans="1:16" x14ac:dyDescent="0.25">
      <c r="A153" s="2">
        <v>153</v>
      </c>
      <c r="B153">
        <v>3</v>
      </c>
      <c r="C153">
        <f t="shared" si="10"/>
        <v>1</v>
      </c>
      <c r="D153" t="str">
        <f t="shared" si="11"/>
        <v>Texas A&amp;M</v>
      </c>
      <c r="E153">
        <v>67</v>
      </c>
      <c r="F153">
        <f t="shared" si="12"/>
        <v>0</v>
      </c>
      <c r="G153" t="str">
        <f t="shared" si="15"/>
        <v>Prairie View A&amp;M</v>
      </c>
      <c r="H153">
        <v>0</v>
      </c>
      <c r="N153" s="4">
        <v>42623</v>
      </c>
      <c r="O153" t="s">
        <v>900</v>
      </c>
      <c r="P153" t="s">
        <v>712</v>
      </c>
    </row>
    <row r="154" spans="1:16" x14ac:dyDescent="0.25">
      <c r="A154" s="2">
        <v>154</v>
      </c>
      <c r="B154">
        <v>3</v>
      </c>
      <c r="C154">
        <f t="shared" si="10"/>
        <v>1</v>
      </c>
      <c r="D154" t="str">
        <f t="shared" si="11"/>
        <v>Toledo</v>
      </c>
      <c r="E154">
        <v>45</v>
      </c>
      <c r="F154">
        <f t="shared" si="12"/>
        <v>0</v>
      </c>
      <c r="G154" t="str">
        <f t="shared" si="15"/>
        <v>Maine</v>
      </c>
      <c r="H154">
        <v>3</v>
      </c>
      <c r="N154" s="4">
        <v>42623</v>
      </c>
      <c r="O154" t="s">
        <v>40</v>
      </c>
      <c r="P154" t="s">
        <v>133</v>
      </c>
    </row>
    <row r="155" spans="1:16" x14ac:dyDescent="0.25">
      <c r="A155" s="2">
        <v>155</v>
      </c>
      <c r="B155">
        <v>3</v>
      </c>
      <c r="C155">
        <f t="shared" si="10"/>
        <v>1</v>
      </c>
      <c r="D155" t="str">
        <f t="shared" si="11"/>
        <v>Tulane</v>
      </c>
      <c r="E155">
        <v>66</v>
      </c>
      <c r="F155">
        <f t="shared" si="12"/>
        <v>0</v>
      </c>
      <c r="G155" t="str">
        <f t="shared" si="15"/>
        <v>Southern</v>
      </c>
      <c r="H155">
        <v>21</v>
      </c>
      <c r="N155" s="4">
        <v>42623</v>
      </c>
      <c r="O155" t="s">
        <v>105</v>
      </c>
      <c r="P155" t="s">
        <v>192</v>
      </c>
    </row>
    <row r="156" spans="1:16" x14ac:dyDescent="0.25">
      <c r="A156" s="2">
        <v>156</v>
      </c>
      <c r="B156">
        <v>3</v>
      </c>
      <c r="C156">
        <f t="shared" si="10"/>
        <v>1</v>
      </c>
      <c r="D156" t="str">
        <f t="shared" si="11"/>
        <v>UCLA</v>
      </c>
      <c r="E156">
        <v>42</v>
      </c>
      <c r="F156">
        <f t="shared" si="12"/>
        <v>0</v>
      </c>
      <c r="G156" t="str">
        <f t="shared" si="15"/>
        <v>Nevada-Las Vegas</v>
      </c>
      <c r="H156">
        <v>21</v>
      </c>
      <c r="N156" s="4">
        <v>42623</v>
      </c>
      <c r="O156" t="s">
        <v>218</v>
      </c>
      <c r="P156" t="s">
        <v>16</v>
      </c>
    </row>
    <row r="157" spans="1:16" x14ac:dyDescent="0.25">
      <c r="A157" s="2">
        <v>157</v>
      </c>
      <c r="B157">
        <v>3</v>
      </c>
      <c r="C157">
        <f t="shared" si="10"/>
        <v>1</v>
      </c>
      <c r="D157" t="str">
        <f t="shared" si="11"/>
        <v>Utah</v>
      </c>
      <c r="E157">
        <v>20</v>
      </c>
      <c r="F157">
        <f t="shared" si="12"/>
        <v>0</v>
      </c>
      <c r="G157" t="str">
        <f t="shared" si="15"/>
        <v>Brigham Young</v>
      </c>
      <c r="H157">
        <v>19</v>
      </c>
      <c r="N157" s="4">
        <v>42623</v>
      </c>
      <c r="O157" t="s">
        <v>22</v>
      </c>
      <c r="P157" t="s">
        <v>5</v>
      </c>
    </row>
    <row r="158" spans="1:16" x14ac:dyDescent="0.25">
      <c r="A158" s="2">
        <v>158</v>
      </c>
      <c r="B158">
        <v>3</v>
      </c>
      <c r="C158">
        <f t="shared" si="10"/>
        <v>1</v>
      </c>
      <c r="D158" t="str">
        <f t="shared" si="11"/>
        <v>Vanderbilt</v>
      </c>
      <c r="E158">
        <v>47</v>
      </c>
      <c r="F158">
        <f t="shared" si="12"/>
        <v>0</v>
      </c>
      <c r="G158" t="str">
        <f t="shared" si="15"/>
        <v>Middle Tennessee State</v>
      </c>
      <c r="H158">
        <v>24</v>
      </c>
      <c r="N158" s="4">
        <v>42623</v>
      </c>
      <c r="O158" t="s">
        <v>21</v>
      </c>
      <c r="P158" t="s">
        <v>194</v>
      </c>
    </row>
    <row r="159" spans="1:16" x14ac:dyDescent="0.25">
      <c r="A159" s="2">
        <v>159</v>
      </c>
      <c r="B159">
        <v>3</v>
      </c>
      <c r="C159">
        <f t="shared" si="10"/>
        <v>0</v>
      </c>
      <c r="D159" t="str">
        <f t="shared" si="11"/>
        <v>Wake Forest</v>
      </c>
      <c r="E159">
        <v>24</v>
      </c>
      <c r="F159">
        <f t="shared" si="12"/>
        <v>1</v>
      </c>
      <c r="G159" t="str">
        <f t="shared" si="15"/>
        <v>Duke</v>
      </c>
      <c r="H159">
        <v>14</v>
      </c>
      <c r="L159" t="s">
        <v>184</v>
      </c>
      <c r="N159" s="4">
        <v>42623</v>
      </c>
      <c r="O159" t="s">
        <v>119</v>
      </c>
      <c r="P159" t="s">
        <v>53</v>
      </c>
    </row>
    <row r="160" spans="1:16" x14ac:dyDescent="0.25">
      <c r="A160" s="2">
        <v>160</v>
      </c>
      <c r="B160">
        <v>3</v>
      </c>
      <c r="C160">
        <f t="shared" si="10"/>
        <v>1</v>
      </c>
      <c r="D160" t="str">
        <f t="shared" si="11"/>
        <v>Washington</v>
      </c>
      <c r="E160">
        <v>59</v>
      </c>
      <c r="F160">
        <f t="shared" si="12"/>
        <v>0</v>
      </c>
      <c r="G160" t="str">
        <f t="shared" si="15"/>
        <v>Idaho</v>
      </c>
      <c r="H160">
        <v>14</v>
      </c>
      <c r="N160" s="4">
        <v>42623</v>
      </c>
      <c r="O160" t="s">
        <v>904</v>
      </c>
      <c r="P160" t="s">
        <v>10</v>
      </c>
    </row>
    <row r="161" spans="1:16" x14ac:dyDescent="0.25">
      <c r="A161" s="2">
        <v>161</v>
      </c>
      <c r="B161">
        <v>3</v>
      </c>
      <c r="C161">
        <f t="shared" si="10"/>
        <v>1</v>
      </c>
      <c r="D161" t="str">
        <f t="shared" si="11"/>
        <v>West Virginia</v>
      </c>
      <c r="E161">
        <v>38</v>
      </c>
      <c r="F161">
        <f t="shared" si="12"/>
        <v>0</v>
      </c>
      <c r="G161" t="str">
        <f t="shared" si="15"/>
        <v>Youngstown State</v>
      </c>
      <c r="H161">
        <v>21</v>
      </c>
      <c r="N161" s="4">
        <v>42623</v>
      </c>
      <c r="O161" t="s">
        <v>78</v>
      </c>
      <c r="P161" t="s">
        <v>101</v>
      </c>
    </row>
    <row r="162" spans="1:16" x14ac:dyDescent="0.25">
      <c r="A162" s="2">
        <v>162</v>
      </c>
      <c r="B162">
        <v>3</v>
      </c>
      <c r="C162">
        <f t="shared" si="10"/>
        <v>1</v>
      </c>
      <c r="D162" t="str">
        <f t="shared" si="11"/>
        <v>Western Michigan</v>
      </c>
      <c r="E162">
        <v>70</v>
      </c>
      <c r="F162">
        <f t="shared" si="12"/>
        <v>0</v>
      </c>
      <c r="G162" t="str">
        <f t="shared" si="15"/>
        <v>North Carolina Central</v>
      </c>
      <c r="H162">
        <v>21</v>
      </c>
      <c r="N162" s="4">
        <v>42623</v>
      </c>
      <c r="O162" t="s">
        <v>64</v>
      </c>
      <c r="P162" t="s">
        <v>189</v>
      </c>
    </row>
    <row r="163" spans="1:16" x14ac:dyDescent="0.25">
      <c r="A163" s="2">
        <v>163</v>
      </c>
      <c r="B163">
        <v>3</v>
      </c>
      <c r="C163">
        <f t="shared" si="10"/>
        <v>1</v>
      </c>
      <c r="D163" t="str">
        <f t="shared" si="11"/>
        <v>Wisconsin</v>
      </c>
      <c r="E163">
        <v>54</v>
      </c>
      <c r="F163">
        <f t="shared" si="12"/>
        <v>0</v>
      </c>
      <c r="G163" t="str">
        <f t="shared" si="15"/>
        <v>Akron</v>
      </c>
      <c r="H163">
        <v>10</v>
      </c>
      <c r="N163" s="4">
        <v>42623</v>
      </c>
      <c r="O163" t="s">
        <v>906</v>
      </c>
      <c r="P163" t="s">
        <v>0</v>
      </c>
    </row>
    <row r="164" spans="1:16" x14ac:dyDescent="0.25">
      <c r="A164" s="2">
        <v>164</v>
      </c>
      <c r="B164">
        <v>4</v>
      </c>
      <c r="C164">
        <f t="shared" si="10"/>
        <v>0</v>
      </c>
      <c r="D164" t="str">
        <f t="shared" si="11"/>
        <v>Houston</v>
      </c>
      <c r="E164">
        <v>40</v>
      </c>
      <c r="F164">
        <f t="shared" si="12"/>
        <v>1</v>
      </c>
      <c r="G164" t="str">
        <f t="shared" si="15"/>
        <v>Cincinnati</v>
      </c>
      <c r="H164">
        <v>16</v>
      </c>
      <c r="L164" t="s">
        <v>184</v>
      </c>
      <c r="N164" s="4">
        <v>42628</v>
      </c>
      <c r="O164" t="s">
        <v>870</v>
      </c>
      <c r="P164" t="s">
        <v>131</v>
      </c>
    </row>
    <row r="165" spans="1:16" x14ac:dyDescent="0.25">
      <c r="A165" s="2">
        <v>165</v>
      </c>
      <c r="B165">
        <v>4</v>
      </c>
      <c r="C165">
        <f t="shared" si="10"/>
        <v>0</v>
      </c>
      <c r="D165" t="str">
        <f t="shared" si="11"/>
        <v>Arizona State</v>
      </c>
      <c r="E165">
        <v>32</v>
      </c>
      <c r="F165">
        <f t="shared" si="12"/>
        <v>1</v>
      </c>
      <c r="G165" t="str">
        <f t="shared" si="15"/>
        <v>Texas-San Antonio</v>
      </c>
      <c r="H165">
        <v>28</v>
      </c>
      <c r="L165" t="s">
        <v>184</v>
      </c>
      <c r="N165" s="4">
        <v>42629</v>
      </c>
      <c r="O165" t="s">
        <v>1</v>
      </c>
      <c r="P165" t="s">
        <v>109</v>
      </c>
    </row>
    <row r="166" spans="1:16" x14ac:dyDescent="0.25">
      <c r="A166" s="2">
        <v>166</v>
      </c>
      <c r="B166">
        <v>4</v>
      </c>
      <c r="C166">
        <f t="shared" si="10"/>
        <v>0</v>
      </c>
      <c r="D166" t="str">
        <f t="shared" si="11"/>
        <v>Baylor</v>
      </c>
      <c r="E166">
        <v>38</v>
      </c>
      <c r="F166">
        <f t="shared" si="12"/>
        <v>1</v>
      </c>
      <c r="G166" t="str">
        <f t="shared" si="15"/>
        <v>Rice</v>
      </c>
      <c r="H166">
        <v>10</v>
      </c>
      <c r="L166" t="s">
        <v>184</v>
      </c>
      <c r="N166" s="4">
        <v>42629</v>
      </c>
      <c r="O166" t="s">
        <v>908</v>
      </c>
      <c r="P166" t="s">
        <v>19</v>
      </c>
    </row>
    <row r="167" spans="1:16" x14ac:dyDescent="0.25">
      <c r="A167" s="2">
        <v>167</v>
      </c>
      <c r="B167">
        <v>4</v>
      </c>
      <c r="C167">
        <f t="shared" si="10"/>
        <v>1</v>
      </c>
      <c r="D167" t="str">
        <f t="shared" si="11"/>
        <v>Utah State</v>
      </c>
      <c r="E167">
        <v>34</v>
      </c>
      <c r="F167">
        <f t="shared" si="12"/>
        <v>0</v>
      </c>
      <c r="G167" t="str">
        <f t="shared" si="15"/>
        <v>Arkansas State</v>
      </c>
      <c r="H167">
        <v>20</v>
      </c>
      <c r="N167" s="4">
        <v>42629</v>
      </c>
      <c r="O167" t="s">
        <v>24</v>
      </c>
      <c r="P167" t="s">
        <v>42</v>
      </c>
    </row>
    <row r="168" spans="1:16" x14ac:dyDescent="0.25">
      <c r="A168" s="2">
        <v>168</v>
      </c>
      <c r="B168">
        <v>4</v>
      </c>
      <c r="C168">
        <f t="shared" si="10"/>
        <v>0</v>
      </c>
      <c r="D168" t="str">
        <f t="shared" si="11"/>
        <v>Akron</v>
      </c>
      <c r="E168">
        <v>65</v>
      </c>
      <c r="F168">
        <f t="shared" si="12"/>
        <v>1</v>
      </c>
      <c r="G168" t="str">
        <f t="shared" si="15"/>
        <v>Marshall</v>
      </c>
      <c r="H168">
        <v>38</v>
      </c>
      <c r="L168" t="s">
        <v>184</v>
      </c>
      <c r="N168" s="4">
        <v>42630</v>
      </c>
      <c r="O168" t="s">
        <v>0</v>
      </c>
      <c r="P168" t="s">
        <v>77</v>
      </c>
    </row>
    <row r="169" spans="1:16" x14ac:dyDescent="0.25">
      <c r="A169" s="2">
        <v>169</v>
      </c>
      <c r="B169">
        <v>4</v>
      </c>
      <c r="C169">
        <f t="shared" si="10"/>
        <v>0</v>
      </c>
      <c r="D169" t="str">
        <f t="shared" si="11"/>
        <v>Alabama</v>
      </c>
      <c r="E169">
        <v>48</v>
      </c>
      <c r="F169">
        <f t="shared" si="12"/>
        <v>1</v>
      </c>
      <c r="G169" t="str">
        <f t="shared" si="15"/>
        <v>Mississippi</v>
      </c>
      <c r="H169">
        <v>43</v>
      </c>
      <c r="L169" t="s">
        <v>184</v>
      </c>
      <c r="N169" s="4">
        <v>42630</v>
      </c>
      <c r="O169" t="s">
        <v>769</v>
      </c>
      <c r="P169" t="s">
        <v>880</v>
      </c>
    </row>
    <row r="170" spans="1:16" x14ac:dyDescent="0.25">
      <c r="A170" s="2">
        <v>170</v>
      </c>
      <c r="B170">
        <v>4</v>
      </c>
      <c r="C170">
        <f t="shared" si="10"/>
        <v>1</v>
      </c>
      <c r="D170" t="str">
        <f t="shared" si="11"/>
        <v>Arizona</v>
      </c>
      <c r="E170">
        <v>47</v>
      </c>
      <c r="F170">
        <f t="shared" si="12"/>
        <v>0</v>
      </c>
      <c r="G170" t="str">
        <f t="shared" si="15"/>
        <v>Hawaii</v>
      </c>
      <c r="H170">
        <v>28</v>
      </c>
      <c r="N170" s="4">
        <v>42630</v>
      </c>
      <c r="O170" t="s">
        <v>39</v>
      </c>
      <c r="P170" t="s">
        <v>60</v>
      </c>
    </row>
    <row r="171" spans="1:16" x14ac:dyDescent="0.25">
      <c r="A171" s="2">
        <v>171</v>
      </c>
      <c r="B171">
        <v>4</v>
      </c>
      <c r="C171">
        <f t="shared" si="10"/>
        <v>1</v>
      </c>
      <c r="D171" t="str">
        <f t="shared" si="11"/>
        <v>Arkansas</v>
      </c>
      <c r="E171">
        <v>42</v>
      </c>
      <c r="F171">
        <f t="shared" si="12"/>
        <v>0</v>
      </c>
      <c r="G171" t="str">
        <f t="shared" si="15"/>
        <v>Texas State</v>
      </c>
      <c r="H171">
        <v>3</v>
      </c>
      <c r="N171" s="4">
        <v>42630</v>
      </c>
      <c r="O171" t="s">
        <v>910</v>
      </c>
      <c r="P171" t="s">
        <v>62</v>
      </c>
    </row>
    <row r="172" spans="1:16" x14ac:dyDescent="0.25">
      <c r="A172" s="2">
        <v>172</v>
      </c>
      <c r="B172">
        <v>4</v>
      </c>
      <c r="C172">
        <f t="shared" si="10"/>
        <v>0</v>
      </c>
      <c r="D172" t="str">
        <f t="shared" si="11"/>
        <v>Army</v>
      </c>
      <c r="E172">
        <v>66</v>
      </c>
      <c r="F172">
        <f t="shared" si="12"/>
        <v>1</v>
      </c>
      <c r="G172" t="str">
        <f t="shared" si="15"/>
        <v>Texas-El Paso</v>
      </c>
      <c r="H172">
        <v>14</v>
      </c>
      <c r="L172" t="s">
        <v>184</v>
      </c>
      <c r="N172" s="4">
        <v>42630</v>
      </c>
      <c r="O172" t="s">
        <v>132</v>
      </c>
      <c r="P172" t="s">
        <v>201</v>
      </c>
    </row>
    <row r="173" spans="1:16" x14ac:dyDescent="0.25">
      <c r="A173" s="2">
        <v>173</v>
      </c>
      <c r="B173">
        <v>4</v>
      </c>
      <c r="C173">
        <f t="shared" si="10"/>
        <v>1</v>
      </c>
      <c r="D173" t="str">
        <f t="shared" si="11"/>
        <v>Ball State</v>
      </c>
      <c r="E173">
        <v>41</v>
      </c>
      <c r="F173">
        <f t="shared" si="12"/>
        <v>0</v>
      </c>
      <c r="G173" t="str">
        <f t="shared" si="15"/>
        <v>Eastern Kentucky</v>
      </c>
      <c r="H173">
        <v>14</v>
      </c>
      <c r="N173" s="4">
        <v>42630</v>
      </c>
      <c r="O173" t="s">
        <v>3</v>
      </c>
      <c r="P173" t="s">
        <v>103</v>
      </c>
    </row>
    <row r="174" spans="1:16" x14ac:dyDescent="0.25">
      <c r="A174" s="2">
        <v>174</v>
      </c>
      <c r="B174">
        <v>4</v>
      </c>
      <c r="C174">
        <f t="shared" si="10"/>
        <v>1</v>
      </c>
      <c r="D174" t="str">
        <f t="shared" si="11"/>
        <v>California</v>
      </c>
      <c r="E174">
        <v>50</v>
      </c>
      <c r="F174">
        <f t="shared" si="12"/>
        <v>0</v>
      </c>
      <c r="G174" t="str">
        <f t="shared" si="15"/>
        <v>Texas</v>
      </c>
      <c r="H174">
        <v>43</v>
      </c>
      <c r="N174" s="4">
        <v>42630</v>
      </c>
      <c r="O174" t="s">
        <v>50</v>
      </c>
      <c r="P174" t="s">
        <v>898</v>
      </c>
    </row>
    <row r="175" spans="1:16" x14ac:dyDescent="0.25">
      <c r="A175" s="2">
        <v>175</v>
      </c>
      <c r="B175">
        <v>4</v>
      </c>
      <c r="C175">
        <f t="shared" si="10"/>
        <v>1</v>
      </c>
      <c r="D175" t="str">
        <f t="shared" si="11"/>
        <v>Central Michigan</v>
      </c>
      <c r="E175">
        <v>44</v>
      </c>
      <c r="F175">
        <f t="shared" si="12"/>
        <v>0</v>
      </c>
      <c r="G175" t="str">
        <f t="shared" si="15"/>
        <v>Nevada-Las Vegas</v>
      </c>
      <c r="H175">
        <v>21</v>
      </c>
      <c r="N175" s="4">
        <v>42630</v>
      </c>
      <c r="O175" t="s">
        <v>7</v>
      </c>
      <c r="P175" t="s">
        <v>16</v>
      </c>
    </row>
    <row r="176" spans="1:16" x14ac:dyDescent="0.25">
      <c r="A176" s="2">
        <v>176</v>
      </c>
      <c r="B176">
        <v>4</v>
      </c>
      <c r="C176">
        <f t="shared" si="10"/>
        <v>1</v>
      </c>
      <c r="D176" t="str">
        <f t="shared" si="11"/>
        <v>Clemson</v>
      </c>
      <c r="E176">
        <v>59</v>
      </c>
      <c r="F176">
        <f t="shared" si="12"/>
        <v>0</v>
      </c>
      <c r="G176" t="str">
        <f t="shared" si="15"/>
        <v>South Carolina State</v>
      </c>
      <c r="H176">
        <v>0</v>
      </c>
      <c r="N176" s="4">
        <v>42630</v>
      </c>
      <c r="O176" t="s">
        <v>720</v>
      </c>
      <c r="P176" t="s">
        <v>207</v>
      </c>
    </row>
    <row r="177" spans="1:16" x14ac:dyDescent="0.25">
      <c r="A177" s="2">
        <v>177</v>
      </c>
      <c r="B177">
        <v>4</v>
      </c>
      <c r="C177">
        <f t="shared" si="10"/>
        <v>1</v>
      </c>
      <c r="D177" t="str">
        <f t="shared" si="11"/>
        <v>Colorado State</v>
      </c>
      <c r="E177">
        <v>47</v>
      </c>
      <c r="F177">
        <f t="shared" si="12"/>
        <v>0</v>
      </c>
      <c r="G177" t="str">
        <f t="shared" si="15"/>
        <v>Northern Colorado</v>
      </c>
      <c r="H177">
        <v>21</v>
      </c>
      <c r="N177" s="4">
        <v>42630</v>
      </c>
      <c r="O177" t="s">
        <v>52</v>
      </c>
      <c r="P177" t="s">
        <v>23</v>
      </c>
    </row>
    <row r="178" spans="1:16" x14ac:dyDescent="0.25">
      <c r="A178" s="2">
        <v>178</v>
      </c>
      <c r="B178">
        <v>4</v>
      </c>
      <c r="C178">
        <f t="shared" si="10"/>
        <v>1</v>
      </c>
      <c r="D178" t="str">
        <f t="shared" si="11"/>
        <v>Connecticut</v>
      </c>
      <c r="E178">
        <v>13</v>
      </c>
      <c r="F178">
        <f t="shared" si="12"/>
        <v>0</v>
      </c>
      <c r="G178" t="str">
        <f t="shared" si="15"/>
        <v>Virginia</v>
      </c>
      <c r="H178">
        <v>10</v>
      </c>
      <c r="N178" s="4">
        <v>42630</v>
      </c>
      <c r="O178" t="s">
        <v>8</v>
      </c>
      <c r="P178" t="s">
        <v>117</v>
      </c>
    </row>
    <row r="179" spans="1:16" x14ac:dyDescent="0.25">
      <c r="A179" s="2">
        <v>179</v>
      </c>
      <c r="B179">
        <v>4</v>
      </c>
      <c r="C179">
        <f t="shared" si="10"/>
        <v>0</v>
      </c>
      <c r="D179" t="str">
        <f t="shared" si="11"/>
        <v>Eastern Michigan</v>
      </c>
      <c r="E179">
        <v>37</v>
      </c>
      <c r="F179">
        <f t="shared" si="12"/>
        <v>1</v>
      </c>
      <c r="G179" t="str">
        <f t="shared" si="15"/>
        <v>Charlotte</v>
      </c>
      <c r="H179">
        <v>19</v>
      </c>
      <c r="L179" t="s">
        <v>184</v>
      </c>
      <c r="N179" s="4">
        <v>42630</v>
      </c>
      <c r="O179" t="s">
        <v>4</v>
      </c>
      <c r="P179" t="s">
        <v>701</v>
      </c>
    </row>
    <row r="180" spans="1:16" x14ac:dyDescent="0.25">
      <c r="A180" s="2">
        <v>180</v>
      </c>
      <c r="B180">
        <v>4</v>
      </c>
      <c r="C180">
        <f t="shared" si="10"/>
        <v>1</v>
      </c>
      <c r="D180" t="str">
        <f t="shared" si="11"/>
        <v>Florida</v>
      </c>
      <c r="E180">
        <v>32</v>
      </c>
      <c r="F180">
        <f t="shared" si="12"/>
        <v>0</v>
      </c>
      <c r="G180" t="str">
        <f t="shared" si="15"/>
        <v>North Texas</v>
      </c>
      <c r="H180">
        <v>0</v>
      </c>
      <c r="N180" s="4">
        <v>42630</v>
      </c>
      <c r="O180" t="s">
        <v>913</v>
      </c>
      <c r="P180" t="s">
        <v>76</v>
      </c>
    </row>
    <row r="181" spans="1:16" x14ac:dyDescent="0.25">
      <c r="A181" s="2">
        <v>181</v>
      </c>
      <c r="B181">
        <v>4</v>
      </c>
      <c r="C181">
        <f t="shared" si="10"/>
        <v>0</v>
      </c>
      <c r="D181" t="str">
        <f t="shared" si="11"/>
        <v>Georgia</v>
      </c>
      <c r="E181">
        <v>28</v>
      </c>
      <c r="F181">
        <f t="shared" si="12"/>
        <v>1</v>
      </c>
      <c r="G181" t="str">
        <f t="shared" si="15"/>
        <v>Missouri</v>
      </c>
      <c r="H181">
        <v>27</v>
      </c>
      <c r="L181" t="s">
        <v>184</v>
      </c>
      <c r="N181" s="4">
        <v>42630</v>
      </c>
      <c r="O181" t="s">
        <v>914</v>
      </c>
      <c r="P181" t="s">
        <v>86</v>
      </c>
    </row>
    <row r="182" spans="1:16" x14ac:dyDescent="0.25">
      <c r="A182" s="2">
        <v>182</v>
      </c>
      <c r="B182">
        <v>4</v>
      </c>
      <c r="C182">
        <f t="shared" si="10"/>
        <v>1</v>
      </c>
      <c r="D182" t="str">
        <f t="shared" si="11"/>
        <v>Georgia Southern</v>
      </c>
      <c r="E182">
        <v>23</v>
      </c>
      <c r="F182">
        <f t="shared" si="12"/>
        <v>0</v>
      </c>
      <c r="G182" t="str">
        <f t="shared" si="15"/>
        <v>Louisiana-Monroe</v>
      </c>
      <c r="H182">
        <v>21</v>
      </c>
      <c r="N182" s="4">
        <v>42630</v>
      </c>
      <c r="O182" t="s">
        <v>158</v>
      </c>
      <c r="P182" t="s">
        <v>182</v>
      </c>
    </row>
    <row r="183" spans="1:16" x14ac:dyDescent="0.25">
      <c r="A183" s="2">
        <v>183</v>
      </c>
      <c r="B183">
        <v>4</v>
      </c>
      <c r="C183">
        <f t="shared" si="10"/>
        <v>1</v>
      </c>
      <c r="D183" t="str">
        <f t="shared" si="11"/>
        <v>Georgia Tech</v>
      </c>
      <c r="E183">
        <v>38</v>
      </c>
      <c r="F183">
        <f t="shared" si="12"/>
        <v>0</v>
      </c>
      <c r="G183" t="str">
        <f t="shared" si="15"/>
        <v>Vanderbilt</v>
      </c>
      <c r="H183">
        <v>7</v>
      </c>
      <c r="N183" s="4">
        <v>42630</v>
      </c>
      <c r="O183" t="s">
        <v>128</v>
      </c>
      <c r="P183" t="s">
        <v>21</v>
      </c>
    </row>
    <row r="184" spans="1:16" x14ac:dyDescent="0.25">
      <c r="A184" s="2">
        <v>184</v>
      </c>
      <c r="B184">
        <v>4</v>
      </c>
      <c r="C184">
        <f t="shared" si="10"/>
        <v>1</v>
      </c>
      <c r="D184" t="str">
        <f t="shared" si="11"/>
        <v>Kansas State</v>
      </c>
      <c r="E184">
        <v>63</v>
      </c>
      <c r="F184">
        <f t="shared" si="12"/>
        <v>0</v>
      </c>
      <c r="G184" t="str">
        <f t="shared" si="15"/>
        <v>Florida Atlantic</v>
      </c>
      <c r="H184">
        <v>7</v>
      </c>
      <c r="N184" s="4">
        <v>42630</v>
      </c>
      <c r="O184" t="s">
        <v>73</v>
      </c>
      <c r="P184" t="s">
        <v>28</v>
      </c>
    </row>
    <row r="185" spans="1:16" x14ac:dyDescent="0.25">
      <c r="A185" s="2">
        <v>185</v>
      </c>
      <c r="B185">
        <v>4</v>
      </c>
      <c r="C185">
        <f t="shared" si="10"/>
        <v>1</v>
      </c>
      <c r="D185" t="str">
        <f t="shared" si="11"/>
        <v>Kent State</v>
      </c>
      <c r="E185">
        <v>27</v>
      </c>
      <c r="F185">
        <f t="shared" si="12"/>
        <v>0</v>
      </c>
      <c r="G185" t="str">
        <f t="shared" si="15"/>
        <v>Monmouth</v>
      </c>
      <c r="H185">
        <v>7</v>
      </c>
      <c r="N185" s="4">
        <v>42630</v>
      </c>
      <c r="O185" t="s">
        <v>12</v>
      </c>
      <c r="P185" t="s">
        <v>710</v>
      </c>
    </row>
    <row r="186" spans="1:16" x14ac:dyDescent="0.25">
      <c r="A186" s="2">
        <v>186</v>
      </c>
      <c r="B186">
        <v>4</v>
      </c>
      <c r="C186">
        <f t="shared" si="10"/>
        <v>1</v>
      </c>
      <c r="D186" t="str">
        <f t="shared" si="11"/>
        <v>Kentucky</v>
      </c>
      <c r="E186">
        <v>62</v>
      </c>
      <c r="F186">
        <f t="shared" si="12"/>
        <v>0</v>
      </c>
      <c r="G186" t="str">
        <f t="shared" si="15"/>
        <v>New Mexico State</v>
      </c>
      <c r="H186">
        <v>42</v>
      </c>
      <c r="N186" s="4">
        <v>42630</v>
      </c>
      <c r="O186" t="s">
        <v>126</v>
      </c>
      <c r="P186" t="s">
        <v>17</v>
      </c>
    </row>
    <row r="187" spans="1:16" x14ac:dyDescent="0.25">
      <c r="A187" s="2">
        <v>187</v>
      </c>
      <c r="B187">
        <v>4</v>
      </c>
      <c r="C187">
        <f t="shared" si="10"/>
        <v>1</v>
      </c>
      <c r="D187" t="str">
        <f t="shared" si="11"/>
        <v>Louisiana State</v>
      </c>
      <c r="E187">
        <v>23</v>
      </c>
      <c r="F187">
        <f t="shared" si="12"/>
        <v>0</v>
      </c>
      <c r="G187" t="str">
        <f t="shared" si="15"/>
        <v>Mississippi State</v>
      </c>
      <c r="H187">
        <v>20</v>
      </c>
      <c r="N187" s="4">
        <v>42630</v>
      </c>
      <c r="O187" t="s">
        <v>916</v>
      </c>
      <c r="P187" t="s">
        <v>85</v>
      </c>
    </row>
    <row r="188" spans="1:16" x14ac:dyDescent="0.25">
      <c r="A188" s="2">
        <v>188</v>
      </c>
      <c r="B188">
        <v>4</v>
      </c>
      <c r="C188">
        <f t="shared" si="10"/>
        <v>1</v>
      </c>
      <c r="D188" t="str">
        <f t="shared" si="11"/>
        <v>Louisiana-Lafayette</v>
      </c>
      <c r="E188">
        <v>28</v>
      </c>
      <c r="F188">
        <f t="shared" si="12"/>
        <v>0</v>
      </c>
      <c r="G188" t="str">
        <f t="shared" si="15"/>
        <v>South Alabama</v>
      </c>
      <c r="H188">
        <v>23</v>
      </c>
      <c r="N188" s="4">
        <v>42630</v>
      </c>
      <c r="O188" t="s">
        <v>191</v>
      </c>
      <c r="P188" t="s">
        <v>108</v>
      </c>
    </row>
    <row r="189" spans="1:16" x14ac:dyDescent="0.25">
      <c r="A189" s="2">
        <v>189</v>
      </c>
      <c r="B189">
        <v>4</v>
      </c>
      <c r="C189">
        <f t="shared" si="10"/>
        <v>1</v>
      </c>
      <c r="D189" t="str">
        <f t="shared" si="11"/>
        <v>Louisville</v>
      </c>
      <c r="E189">
        <v>63</v>
      </c>
      <c r="F189">
        <f t="shared" si="12"/>
        <v>0</v>
      </c>
      <c r="G189" t="str">
        <f t="shared" si="15"/>
        <v>Florida State</v>
      </c>
      <c r="H189">
        <v>20</v>
      </c>
      <c r="N189" s="4">
        <v>42630</v>
      </c>
      <c r="O189" t="s">
        <v>917</v>
      </c>
      <c r="P189" t="s">
        <v>918</v>
      </c>
    </row>
    <row r="190" spans="1:16" x14ac:dyDescent="0.25">
      <c r="A190" s="2">
        <v>190</v>
      </c>
      <c r="B190">
        <v>4</v>
      </c>
      <c r="C190">
        <f t="shared" si="10"/>
        <v>0</v>
      </c>
      <c r="D190" t="str">
        <f t="shared" si="11"/>
        <v>Maryland</v>
      </c>
      <c r="E190">
        <v>30</v>
      </c>
      <c r="F190">
        <f t="shared" si="12"/>
        <v>1</v>
      </c>
      <c r="G190" t="str">
        <f t="shared" si="15"/>
        <v>Central Florida</v>
      </c>
      <c r="H190">
        <v>24</v>
      </c>
      <c r="L190" t="s">
        <v>184</v>
      </c>
      <c r="N190" s="4">
        <v>42630</v>
      </c>
      <c r="O190" t="s">
        <v>79</v>
      </c>
      <c r="P190" t="s">
        <v>199</v>
      </c>
    </row>
    <row r="191" spans="1:16" x14ac:dyDescent="0.25">
      <c r="A191" s="2">
        <v>191</v>
      </c>
      <c r="B191">
        <v>4</v>
      </c>
      <c r="C191">
        <f t="shared" si="10"/>
        <v>1</v>
      </c>
      <c r="D191" t="str">
        <f t="shared" si="11"/>
        <v>Massachusetts</v>
      </c>
      <c r="E191">
        <v>21</v>
      </c>
      <c r="F191">
        <f t="shared" si="12"/>
        <v>0</v>
      </c>
      <c r="G191" t="str">
        <f t="shared" si="15"/>
        <v>Florida International</v>
      </c>
      <c r="H191">
        <v>13</v>
      </c>
      <c r="N191" s="4">
        <v>42630</v>
      </c>
      <c r="O191" t="s">
        <v>9</v>
      </c>
      <c r="P191" t="s">
        <v>188</v>
      </c>
    </row>
    <row r="192" spans="1:16" x14ac:dyDescent="0.25">
      <c r="A192" s="2">
        <v>192</v>
      </c>
      <c r="B192">
        <v>4</v>
      </c>
      <c r="C192">
        <f t="shared" si="10"/>
        <v>1</v>
      </c>
      <c r="D192" t="str">
        <f t="shared" si="11"/>
        <v>Memphis</v>
      </c>
      <c r="E192">
        <v>43</v>
      </c>
      <c r="F192">
        <f t="shared" si="12"/>
        <v>0</v>
      </c>
      <c r="G192" t="str">
        <f t="shared" si="15"/>
        <v>Kansas</v>
      </c>
      <c r="H192">
        <v>7</v>
      </c>
      <c r="N192" s="4">
        <v>42630</v>
      </c>
      <c r="O192" t="s">
        <v>80</v>
      </c>
      <c r="P192" t="s">
        <v>71</v>
      </c>
    </row>
    <row r="193" spans="1:16" x14ac:dyDescent="0.25">
      <c r="A193" s="2">
        <v>193</v>
      </c>
      <c r="B193">
        <v>4</v>
      </c>
      <c r="C193">
        <f t="shared" ref="C193:C256" si="16">IF(M193=0,IF(L193="@",0,1),0)</f>
        <v>0</v>
      </c>
      <c r="D193" t="str">
        <f t="shared" ref="D193:D256" si="17">IF(LEFT(O193,1)="(",IF(RIGHT(LEFT(O193,4),1)=")",RIGHT(O193,LEN(O193)-5),RIGHT(O193,LEN(O193)-4)),O193)</f>
        <v>Miami (FL)</v>
      </c>
      <c r="E193">
        <v>45</v>
      </c>
      <c r="F193">
        <f t="shared" ref="F193:F256" si="18">IF(M193=0,IF(L193="@",1,0),0)</f>
        <v>1</v>
      </c>
      <c r="G193" t="str">
        <f t="shared" si="15"/>
        <v>Appalachian State</v>
      </c>
      <c r="H193">
        <v>10</v>
      </c>
      <c r="L193" t="s">
        <v>184</v>
      </c>
      <c r="N193" s="4">
        <v>42630</v>
      </c>
      <c r="O193" t="s">
        <v>878</v>
      </c>
      <c r="P193" t="s">
        <v>55</v>
      </c>
    </row>
    <row r="194" spans="1:16" x14ac:dyDescent="0.25">
      <c r="A194" s="2">
        <v>194</v>
      </c>
      <c r="B194">
        <v>4</v>
      </c>
      <c r="C194">
        <f t="shared" si="16"/>
        <v>1</v>
      </c>
      <c r="D194" t="str">
        <f t="shared" si="17"/>
        <v>Michigan</v>
      </c>
      <c r="E194">
        <v>45</v>
      </c>
      <c r="F194">
        <f t="shared" si="18"/>
        <v>0</v>
      </c>
      <c r="G194" t="str">
        <f t="shared" si="15"/>
        <v>Colorado</v>
      </c>
      <c r="H194">
        <v>28</v>
      </c>
      <c r="N194" s="4">
        <v>42630</v>
      </c>
      <c r="O194" t="s">
        <v>920</v>
      </c>
      <c r="P194" t="s">
        <v>51</v>
      </c>
    </row>
    <row r="195" spans="1:16" x14ac:dyDescent="0.25">
      <c r="A195" s="2">
        <v>195</v>
      </c>
      <c r="B195">
        <v>4</v>
      </c>
      <c r="C195">
        <f t="shared" si="16"/>
        <v>0</v>
      </c>
      <c r="D195" t="str">
        <f t="shared" si="17"/>
        <v>Michigan State</v>
      </c>
      <c r="E195">
        <v>36</v>
      </c>
      <c r="F195">
        <f t="shared" si="18"/>
        <v>1</v>
      </c>
      <c r="G195" t="str">
        <f t="shared" si="15"/>
        <v>Notre Dame</v>
      </c>
      <c r="H195">
        <v>28</v>
      </c>
      <c r="L195" t="s">
        <v>184</v>
      </c>
      <c r="N195" s="4">
        <v>42630</v>
      </c>
      <c r="O195" t="s">
        <v>757</v>
      </c>
      <c r="P195" t="s">
        <v>885</v>
      </c>
    </row>
    <row r="196" spans="1:16" x14ac:dyDescent="0.25">
      <c r="A196" s="2">
        <v>196</v>
      </c>
      <c r="B196">
        <v>4</v>
      </c>
      <c r="C196">
        <f t="shared" si="16"/>
        <v>0</v>
      </c>
      <c r="D196" t="str">
        <f t="shared" si="17"/>
        <v>Middle Tennessee State</v>
      </c>
      <c r="E196">
        <v>41</v>
      </c>
      <c r="F196">
        <f t="shared" si="18"/>
        <v>1</v>
      </c>
      <c r="G196" t="str">
        <f t="shared" si="15"/>
        <v>Bowling Green State</v>
      </c>
      <c r="H196">
        <v>21</v>
      </c>
      <c r="L196" t="s">
        <v>184</v>
      </c>
      <c r="N196" s="4">
        <v>42630</v>
      </c>
      <c r="O196" t="s">
        <v>194</v>
      </c>
      <c r="P196" t="s">
        <v>186</v>
      </c>
    </row>
    <row r="197" spans="1:16" x14ac:dyDescent="0.25">
      <c r="A197" s="2">
        <v>197</v>
      </c>
      <c r="B197">
        <v>4</v>
      </c>
      <c r="C197">
        <f t="shared" si="16"/>
        <v>0</v>
      </c>
      <c r="D197" t="str">
        <f t="shared" si="17"/>
        <v>Navy</v>
      </c>
      <c r="E197">
        <v>21</v>
      </c>
      <c r="F197">
        <f t="shared" si="18"/>
        <v>1</v>
      </c>
      <c r="G197" t="str">
        <f t="shared" si="15"/>
        <v>Tulane</v>
      </c>
      <c r="H197">
        <v>14</v>
      </c>
      <c r="L197" t="s">
        <v>184</v>
      </c>
      <c r="N197" s="4">
        <v>42630</v>
      </c>
      <c r="O197" t="s">
        <v>87</v>
      </c>
      <c r="P197" t="s">
        <v>105</v>
      </c>
    </row>
    <row r="198" spans="1:16" x14ac:dyDescent="0.25">
      <c r="A198" s="2">
        <v>198</v>
      </c>
      <c r="B198">
        <v>4</v>
      </c>
      <c r="C198">
        <f t="shared" si="16"/>
        <v>1</v>
      </c>
      <c r="D198" t="str">
        <f t="shared" si="17"/>
        <v>Nebraska</v>
      </c>
      <c r="E198">
        <v>35</v>
      </c>
      <c r="F198">
        <f t="shared" si="18"/>
        <v>0</v>
      </c>
      <c r="G198" t="str">
        <f t="shared" si="15"/>
        <v>Oregon</v>
      </c>
      <c r="H198">
        <v>32</v>
      </c>
      <c r="N198" s="4">
        <v>42630</v>
      </c>
      <c r="O198" t="s">
        <v>89</v>
      </c>
      <c r="P198" t="s">
        <v>921</v>
      </c>
    </row>
    <row r="199" spans="1:16" x14ac:dyDescent="0.25">
      <c r="A199" s="2">
        <v>199</v>
      </c>
      <c r="B199">
        <v>4</v>
      </c>
      <c r="C199">
        <f t="shared" si="16"/>
        <v>1</v>
      </c>
      <c r="D199" t="str">
        <f t="shared" si="17"/>
        <v>Nevada</v>
      </c>
      <c r="E199">
        <v>38</v>
      </c>
      <c r="F199">
        <f t="shared" si="18"/>
        <v>0</v>
      </c>
      <c r="G199" t="str">
        <f t="shared" si="15"/>
        <v>Buffalo</v>
      </c>
      <c r="H199">
        <v>14</v>
      </c>
      <c r="N199" s="4">
        <v>42630</v>
      </c>
      <c r="O199" t="s">
        <v>196</v>
      </c>
      <c r="P199" t="s">
        <v>48</v>
      </c>
    </row>
    <row r="200" spans="1:16" x14ac:dyDescent="0.25">
      <c r="A200" s="2">
        <v>200</v>
      </c>
      <c r="B200">
        <v>4</v>
      </c>
      <c r="C200">
        <f t="shared" si="16"/>
        <v>1</v>
      </c>
      <c r="D200" t="str">
        <f t="shared" si="17"/>
        <v>North Carolina</v>
      </c>
      <c r="E200">
        <v>56</v>
      </c>
      <c r="F200">
        <f t="shared" si="18"/>
        <v>0</v>
      </c>
      <c r="G200" t="str">
        <f t="shared" si="15"/>
        <v>James Madison</v>
      </c>
      <c r="H200">
        <v>28</v>
      </c>
      <c r="N200" s="4">
        <v>42630</v>
      </c>
      <c r="O200" t="s">
        <v>91</v>
      </c>
      <c r="P200" t="s">
        <v>153</v>
      </c>
    </row>
    <row r="201" spans="1:16" x14ac:dyDescent="0.25">
      <c r="A201" s="2">
        <v>201</v>
      </c>
      <c r="B201">
        <v>4</v>
      </c>
      <c r="C201">
        <f t="shared" si="16"/>
        <v>1</v>
      </c>
      <c r="D201" t="str">
        <f t="shared" si="17"/>
        <v>North Carolina State</v>
      </c>
      <c r="E201">
        <v>49</v>
      </c>
      <c r="F201">
        <f t="shared" si="18"/>
        <v>0</v>
      </c>
      <c r="G201" t="str">
        <f t="shared" si="15"/>
        <v>Old Dominion</v>
      </c>
      <c r="H201">
        <v>22</v>
      </c>
      <c r="N201" s="4">
        <v>42630</v>
      </c>
      <c r="O201" t="s">
        <v>197</v>
      </c>
      <c r="P201" t="s">
        <v>165</v>
      </c>
    </row>
    <row r="202" spans="1:16" x14ac:dyDescent="0.25">
      <c r="A202" s="2">
        <v>202</v>
      </c>
      <c r="B202">
        <v>4</v>
      </c>
      <c r="C202">
        <f t="shared" si="16"/>
        <v>0</v>
      </c>
      <c r="D202" t="str">
        <f t="shared" si="17"/>
        <v>North Dakota State</v>
      </c>
      <c r="E202">
        <v>23</v>
      </c>
      <c r="F202">
        <f t="shared" si="18"/>
        <v>1</v>
      </c>
      <c r="G202" t="str">
        <f t="shared" si="15"/>
        <v>Iowa</v>
      </c>
      <c r="H202">
        <v>21</v>
      </c>
      <c r="L202" t="s">
        <v>184</v>
      </c>
      <c r="N202" s="4">
        <v>42630</v>
      </c>
      <c r="O202" t="s">
        <v>198</v>
      </c>
      <c r="P202" t="s">
        <v>923</v>
      </c>
    </row>
    <row r="203" spans="1:16" x14ac:dyDescent="0.25">
      <c r="A203" s="2">
        <v>203</v>
      </c>
      <c r="B203">
        <v>4</v>
      </c>
      <c r="C203">
        <f t="shared" si="16"/>
        <v>1</v>
      </c>
      <c r="D203" t="str">
        <f t="shared" si="17"/>
        <v>Northwestern</v>
      </c>
      <c r="E203">
        <v>24</v>
      </c>
      <c r="F203">
        <f t="shared" si="18"/>
        <v>0</v>
      </c>
      <c r="G203" t="str">
        <f t="shared" si="15"/>
        <v>Duke</v>
      </c>
      <c r="H203">
        <v>13</v>
      </c>
      <c r="N203" s="4">
        <v>42630</v>
      </c>
      <c r="O203" t="s">
        <v>93</v>
      </c>
      <c r="P203" t="s">
        <v>53</v>
      </c>
    </row>
    <row r="204" spans="1:16" x14ac:dyDescent="0.25">
      <c r="A204" s="2">
        <v>204</v>
      </c>
      <c r="B204">
        <v>4</v>
      </c>
      <c r="C204">
        <f t="shared" si="16"/>
        <v>0</v>
      </c>
      <c r="D204" t="str">
        <f t="shared" si="17"/>
        <v>Ohio State</v>
      </c>
      <c r="E204">
        <v>45</v>
      </c>
      <c r="F204">
        <f t="shared" si="18"/>
        <v>1</v>
      </c>
      <c r="G204" t="str">
        <f t="shared" si="15"/>
        <v>Oklahoma</v>
      </c>
      <c r="H204">
        <v>24</v>
      </c>
      <c r="L204" t="s">
        <v>184</v>
      </c>
      <c r="N204" s="4">
        <v>42630</v>
      </c>
      <c r="O204" t="s">
        <v>924</v>
      </c>
      <c r="P204" t="s">
        <v>890</v>
      </c>
    </row>
    <row r="205" spans="1:16" x14ac:dyDescent="0.25">
      <c r="A205" s="2">
        <v>205</v>
      </c>
      <c r="B205">
        <v>4</v>
      </c>
      <c r="C205">
        <f t="shared" si="16"/>
        <v>1</v>
      </c>
      <c r="D205" t="str">
        <f t="shared" si="17"/>
        <v>Oklahoma State</v>
      </c>
      <c r="E205">
        <v>45</v>
      </c>
      <c r="F205">
        <f t="shared" si="18"/>
        <v>0</v>
      </c>
      <c r="G205" t="str">
        <f t="shared" si="15"/>
        <v>Pittsburgh</v>
      </c>
      <c r="H205">
        <v>38</v>
      </c>
      <c r="N205" s="4">
        <v>42630</v>
      </c>
      <c r="O205" t="s">
        <v>98</v>
      </c>
      <c r="P205" t="s">
        <v>100</v>
      </c>
    </row>
    <row r="206" spans="1:16" x14ac:dyDescent="0.25">
      <c r="A206" s="2">
        <v>206</v>
      </c>
      <c r="B206">
        <v>4</v>
      </c>
      <c r="C206">
        <f t="shared" si="16"/>
        <v>1</v>
      </c>
      <c r="D206" t="str">
        <f t="shared" si="17"/>
        <v>Oregon State</v>
      </c>
      <c r="E206">
        <v>37</v>
      </c>
      <c r="F206">
        <f t="shared" si="18"/>
        <v>0</v>
      </c>
      <c r="G206" t="str">
        <f t="shared" si="15"/>
        <v>Idaho State</v>
      </c>
      <c r="H206">
        <v>7</v>
      </c>
      <c r="N206" s="4">
        <v>42630</v>
      </c>
      <c r="O206" t="s">
        <v>141</v>
      </c>
      <c r="P206" t="s">
        <v>36</v>
      </c>
    </row>
    <row r="207" spans="1:16" x14ac:dyDescent="0.25">
      <c r="A207" s="2">
        <v>207</v>
      </c>
      <c r="B207">
        <v>4</v>
      </c>
      <c r="C207">
        <f t="shared" si="16"/>
        <v>1</v>
      </c>
      <c r="D207" t="str">
        <f t="shared" si="17"/>
        <v>Penn State</v>
      </c>
      <c r="E207">
        <v>34</v>
      </c>
      <c r="F207">
        <f t="shared" si="18"/>
        <v>0</v>
      </c>
      <c r="G207" t="str">
        <f t="shared" si="15"/>
        <v>Temple</v>
      </c>
      <c r="H207">
        <v>27</v>
      </c>
      <c r="N207" s="4">
        <v>42630</v>
      </c>
      <c r="O207" t="s">
        <v>96</v>
      </c>
      <c r="P207" t="s">
        <v>33</v>
      </c>
    </row>
    <row r="208" spans="1:16" x14ac:dyDescent="0.25">
      <c r="A208" s="2">
        <v>208</v>
      </c>
      <c r="B208">
        <v>4</v>
      </c>
      <c r="C208">
        <f t="shared" si="16"/>
        <v>1</v>
      </c>
      <c r="D208" t="str">
        <f t="shared" si="17"/>
        <v>Rutgers</v>
      </c>
      <c r="E208">
        <v>37</v>
      </c>
      <c r="F208">
        <f t="shared" si="18"/>
        <v>0</v>
      </c>
      <c r="G208" t="str">
        <f t="shared" si="15"/>
        <v>New Mexico</v>
      </c>
      <c r="H208">
        <v>28</v>
      </c>
      <c r="N208" s="4">
        <v>42630</v>
      </c>
      <c r="O208" t="s">
        <v>104</v>
      </c>
      <c r="P208" t="s">
        <v>90</v>
      </c>
    </row>
    <row r="209" spans="1:16" x14ac:dyDescent="0.25">
      <c r="A209" s="2">
        <v>209</v>
      </c>
      <c r="B209">
        <v>4</v>
      </c>
      <c r="C209">
        <f t="shared" si="16"/>
        <v>0</v>
      </c>
      <c r="D209" t="str">
        <f t="shared" si="17"/>
        <v>San Diego State</v>
      </c>
      <c r="E209">
        <v>42</v>
      </c>
      <c r="F209">
        <f t="shared" si="18"/>
        <v>1</v>
      </c>
      <c r="G209" t="str">
        <f t="shared" si="15"/>
        <v>Northern Illinois</v>
      </c>
      <c r="H209">
        <v>28</v>
      </c>
      <c r="L209" t="s">
        <v>184</v>
      </c>
      <c r="N209" s="4">
        <v>42630</v>
      </c>
      <c r="O209" t="s">
        <v>106</v>
      </c>
      <c r="P209" t="s">
        <v>68</v>
      </c>
    </row>
    <row r="210" spans="1:16" x14ac:dyDescent="0.25">
      <c r="A210" s="2">
        <v>210</v>
      </c>
      <c r="B210">
        <v>4</v>
      </c>
      <c r="C210">
        <f t="shared" si="16"/>
        <v>1</v>
      </c>
      <c r="D210" t="str">
        <f t="shared" si="17"/>
        <v>South Carolina</v>
      </c>
      <c r="E210">
        <v>20</v>
      </c>
      <c r="F210">
        <f t="shared" si="18"/>
        <v>0</v>
      </c>
      <c r="G210" t="str">
        <f t="shared" ref="G210:G253" si="19">IF(LEFT(P210,1)="(",IF(RIGHT(LEFT(P210,4),1)=")",RIGHT(P210,LEN(P210)-5),RIGHT(P210,LEN(P210)-4)),P210)</f>
        <v>East Carolina</v>
      </c>
      <c r="H210">
        <v>15</v>
      </c>
      <c r="N210" s="4">
        <v>42630</v>
      </c>
      <c r="O210" t="s">
        <v>20</v>
      </c>
      <c r="P210" t="s">
        <v>54</v>
      </c>
    </row>
    <row r="211" spans="1:16" x14ac:dyDescent="0.25">
      <c r="A211" s="2">
        <v>211</v>
      </c>
      <c r="B211">
        <v>4</v>
      </c>
      <c r="C211">
        <f t="shared" si="16"/>
        <v>0</v>
      </c>
      <c r="D211" t="str">
        <f t="shared" si="17"/>
        <v>South Florida</v>
      </c>
      <c r="E211">
        <v>45</v>
      </c>
      <c r="F211">
        <f t="shared" si="18"/>
        <v>1</v>
      </c>
      <c r="G211" t="str">
        <f t="shared" si="19"/>
        <v>Syracuse</v>
      </c>
      <c r="H211">
        <v>20</v>
      </c>
      <c r="L211" t="s">
        <v>184</v>
      </c>
      <c r="N211" s="4">
        <v>42630</v>
      </c>
      <c r="O211" t="s">
        <v>110</v>
      </c>
      <c r="P211" t="s">
        <v>94</v>
      </c>
    </row>
    <row r="212" spans="1:16" x14ac:dyDescent="0.25">
      <c r="A212" s="2">
        <v>212</v>
      </c>
      <c r="B212">
        <v>4</v>
      </c>
      <c r="C212">
        <f t="shared" si="16"/>
        <v>1</v>
      </c>
      <c r="D212" t="str">
        <f t="shared" si="17"/>
        <v>Southern Methodist</v>
      </c>
      <c r="E212">
        <v>29</v>
      </c>
      <c r="F212">
        <f t="shared" si="18"/>
        <v>0</v>
      </c>
      <c r="G212" t="str">
        <f t="shared" si="19"/>
        <v>Liberty</v>
      </c>
      <c r="H212">
        <v>14</v>
      </c>
      <c r="N212" s="4">
        <v>42630</v>
      </c>
      <c r="O212" t="s">
        <v>203</v>
      </c>
      <c r="P212" t="s">
        <v>120</v>
      </c>
    </row>
    <row r="213" spans="1:16" x14ac:dyDescent="0.25">
      <c r="A213" s="2">
        <v>213</v>
      </c>
      <c r="B213">
        <v>4</v>
      </c>
      <c r="C213">
        <f t="shared" si="16"/>
        <v>1</v>
      </c>
      <c r="D213" t="str">
        <f t="shared" si="17"/>
        <v>Stanford</v>
      </c>
      <c r="E213">
        <v>27</v>
      </c>
      <c r="F213">
        <f t="shared" si="18"/>
        <v>0</v>
      </c>
      <c r="G213" t="str">
        <f t="shared" si="19"/>
        <v>Southern California</v>
      </c>
      <c r="H213">
        <v>10</v>
      </c>
      <c r="N213" s="4">
        <v>42630</v>
      </c>
      <c r="O213" t="s">
        <v>930</v>
      </c>
      <c r="P213" t="s">
        <v>217</v>
      </c>
    </row>
    <row r="214" spans="1:16" x14ac:dyDescent="0.25">
      <c r="A214" s="2">
        <v>214</v>
      </c>
      <c r="B214">
        <v>4</v>
      </c>
      <c r="C214">
        <f t="shared" si="16"/>
        <v>1</v>
      </c>
      <c r="D214" t="str">
        <f t="shared" si="17"/>
        <v>Tennessee</v>
      </c>
      <c r="E214">
        <v>28</v>
      </c>
      <c r="F214">
        <f t="shared" si="18"/>
        <v>0</v>
      </c>
      <c r="G214" t="str">
        <f t="shared" si="19"/>
        <v>Ohio</v>
      </c>
      <c r="H214">
        <v>19</v>
      </c>
      <c r="N214" s="4">
        <v>42630</v>
      </c>
      <c r="O214" t="s">
        <v>931</v>
      </c>
      <c r="P214" t="s">
        <v>95</v>
      </c>
    </row>
    <row r="215" spans="1:16" x14ac:dyDescent="0.25">
      <c r="A215" s="2">
        <v>215</v>
      </c>
      <c r="B215">
        <v>4</v>
      </c>
      <c r="C215">
        <f t="shared" si="16"/>
        <v>0</v>
      </c>
      <c r="D215" t="str">
        <f t="shared" si="17"/>
        <v>Texas A&amp;M</v>
      </c>
      <c r="E215">
        <v>29</v>
      </c>
      <c r="F215">
        <f t="shared" si="18"/>
        <v>1</v>
      </c>
      <c r="G215" t="str">
        <f t="shared" si="19"/>
        <v>Auburn</v>
      </c>
      <c r="H215">
        <v>16</v>
      </c>
      <c r="L215" t="s">
        <v>184</v>
      </c>
      <c r="N215" s="4">
        <v>42630</v>
      </c>
      <c r="O215" t="s">
        <v>714</v>
      </c>
      <c r="P215" t="s">
        <v>44</v>
      </c>
    </row>
    <row r="216" spans="1:16" x14ac:dyDescent="0.25">
      <c r="A216" s="2">
        <v>216</v>
      </c>
      <c r="B216">
        <v>4</v>
      </c>
      <c r="C216">
        <f t="shared" si="16"/>
        <v>1</v>
      </c>
      <c r="D216" t="str">
        <f t="shared" si="17"/>
        <v>Texas Christian</v>
      </c>
      <c r="E216">
        <v>41</v>
      </c>
      <c r="F216">
        <f t="shared" si="18"/>
        <v>0</v>
      </c>
      <c r="G216" t="str">
        <f t="shared" si="19"/>
        <v>Iowa State</v>
      </c>
      <c r="H216">
        <v>20</v>
      </c>
      <c r="N216" s="4">
        <v>42630</v>
      </c>
      <c r="O216" t="s">
        <v>144</v>
      </c>
      <c r="P216" t="s">
        <v>69</v>
      </c>
    </row>
    <row r="217" spans="1:16" x14ac:dyDescent="0.25">
      <c r="A217" s="2">
        <v>217</v>
      </c>
      <c r="B217">
        <v>4</v>
      </c>
      <c r="C217">
        <f t="shared" si="16"/>
        <v>1</v>
      </c>
      <c r="D217" t="str">
        <f t="shared" si="17"/>
        <v>Texas Tech</v>
      </c>
      <c r="E217">
        <v>59</v>
      </c>
      <c r="F217">
        <f t="shared" si="18"/>
        <v>0</v>
      </c>
      <c r="G217" t="str">
        <f t="shared" si="19"/>
        <v>Louisiana Tech</v>
      </c>
      <c r="H217">
        <v>45</v>
      </c>
      <c r="N217" s="4">
        <v>42630</v>
      </c>
      <c r="O217" t="s">
        <v>114</v>
      </c>
      <c r="P217" t="s">
        <v>137</v>
      </c>
    </row>
    <row r="218" spans="1:16" x14ac:dyDescent="0.25">
      <c r="A218" s="2">
        <v>218</v>
      </c>
      <c r="B218">
        <v>4</v>
      </c>
      <c r="C218">
        <f t="shared" si="16"/>
        <v>1</v>
      </c>
      <c r="D218" t="str">
        <f t="shared" si="17"/>
        <v>Toledo</v>
      </c>
      <c r="E218">
        <v>52</v>
      </c>
      <c r="F218">
        <f t="shared" si="18"/>
        <v>0</v>
      </c>
      <c r="G218" t="str">
        <f t="shared" si="19"/>
        <v>Fresno State</v>
      </c>
      <c r="H218">
        <v>17</v>
      </c>
      <c r="N218" s="4">
        <v>42630</v>
      </c>
      <c r="O218" t="s">
        <v>40</v>
      </c>
      <c r="P218" t="s">
        <v>58</v>
      </c>
    </row>
    <row r="219" spans="1:16" x14ac:dyDescent="0.25">
      <c r="A219" s="2">
        <v>219</v>
      </c>
      <c r="B219">
        <v>4</v>
      </c>
      <c r="C219">
        <f t="shared" si="16"/>
        <v>0</v>
      </c>
      <c r="D219" t="str">
        <f t="shared" si="17"/>
        <v>Troy</v>
      </c>
      <c r="E219">
        <v>37</v>
      </c>
      <c r="F219">
        <f t="shared" si="18"/>
        <v>1</v>
      </c>
      <c r="G219" t="str">
        <f t="shared" si="19"/>
        <v>Southern Mississippi</v>
      </c>
      <c r="H219">
        <v>31</v>
      </c>
      <c r="L219" t="s">
        <v>184</v>
      </c>
      <c r="N219" s="4">
        <v>42630</v>
      </c>
      <c r="O219" t="s">
        <v>115</v>
      </c>
      <c r="P219" t="s">
        <v>195</v>
      </c>
    </row>
    <row r="220" spans="1:16" x14ac:dyDescent="0.25">
      <c r="A220" s="2">
        <v>220</v>
      </c>
      <c r="B220">
        <v>4</v>
      </c>
      <c r="C220">
        <f t="shared" si="16"/>
        <v>1</v>
      </c>
      <c r="D220" t="str">
        <f t="shared" si="17"/>
        <v>Tulsa</v>
      </c>
      <c r="E220">
        <v>58</v>
      </c>
      <c r="F220">
        <f t="shared" si="18"/>
        <v>0</v>
      </c>
      <c r="G220" t="str">
        <f t="shared" si="19"/>
        <v>North Carolina A&amp;T</v>
      </c>
      <c r="H220">
        <v>21</v>
      </c>
      <c r="N220" s="4">
        <v>42630</v>
      </c>
      <c r="O220" t="s">
        <v>70</v>
      </c>
      <c r="P220" t="s">
        <v>711</v>
      </c>
    </row>
    <row r="221" spans="1:16" x14ac:dyDescent="0.25">
      <c r="A221" s="2">
        <v>221</v>
      </c>
      <c r="B221">
        <v>4</v>
      </c>
      <c r="C221">
        <f t="shared" si="16"/>
        <v>0</v>
      </c>
      <c r="D221" t="str">
        <f t="shared" si="17"/>
        <v>UCLA</v>
      </c>
      <c r="E221">
        <v>17</v>
      </c>
      <c r="F221">
        <f t="shared" si="18"/>
        <v>1</v>
      </c>
      <c r="G221" t="str">
        <f t="shared" si="19"/>
        <v>Brigham Young</v>
      </c>
      <c r="H221">
        <v>14</v>
      </c>
      <c r="L221" t="s">
        <v>184</v>
      </c>
      <c r="N221" s="4">
        <v>42630</v>
      </c>
      <c r="O221" t="s">
        <v>218</v>
      </c>
      <c r="P221" t="s">
        <v>5</v>
      </c>
    </row>
    <row r="222" spans="1:16" x14ac:dyDescent="0.25">
      <c r="A222" s="2">
        <v>222</v>
      </c>
      <c r="B222">
        <v>4</v>
      </c>
      <c r="C222">
        <f t="shared" si="16"/>
        <v>0</v>
      </c>
      <c r="D222" t="str">
        <f t="shared" si="17"/>
        <v>Utah</v>
      </c>
      <c r="E222">
        <v>34</v>
      </c>
      <c r="F222">
        <f t="shared" si="18"/>
        <v>1</v>
      </c>
      <c r="G222" t="str">
        <f t="shared" si="19"/>
        <v>San Jose State</v>
      </c>
      <c r="H222">
        <v>17</v>
      </c>
      <c r="L222" t="s">
        <v>184</v>
      </c>
      <c r="N222" s="4">
        <v>42630</v>
      </c>
      <c r="O222" t="s">
        <v>22</v>
      </c>
      <c r="P222" t="s">
        <v>31</v>
      </c>
    </row>
    <row r="223" spans="1:16" x14ac:dyDescent="0.25">
      <c r="A223" s="2">
        <v>223</v>
      </c>
      <c r="B223">
        <v>4</v>
      </c>
      <c r="C223">
        <f t="shared" si="16"/>
        <v>1</v>
      </c>
      <c r="D223" t="str">
        <f t="shared" si="17"/>
        <v>Virginia Tech</v>
      </c>
      <c r="E223">
        <v>49</v>
      </c>
      <c r="F223">
        <f t="shared" si="18"/>
        <v>0</v>
      </c>
      <c r="G223" t="str">
        <f t="shared" si="19"/>
        <v>Boston College</v>
      </c>
      <c r="H223">
        <v>0</v>
      </c>
      <c r="N223" s="4">
        <v>42630</v>
      </c>
      <c r="O223" t="s">
        <v>129</v>
      </c>
      <c r="P223" t="s">
        <v>46</v>
      </c>
    </row>
    <row r="224" spans="1:16" x14ac:dyDescent="0.25">
      <c r="A224" s="2">
        <v>224</v>
      </c>
      <c r="B224">
        <v>4</v>
      </c>
      <c r="C224">
        <f t="shared" si="16"/>
        <v>1</v>
      </c>
      <c r="D224" t="str">
        <f t="shared" si="17"/>
        <v>Wake Forest</v>
      </c>
      <c r="E224">
        <v>38</v>
      </c>
      <c r="F224">
        <f t="shared" si="18"/>
        <v>0</v>
      </c>
      <c r="G224" t="str">
        <f t="shared" si="19"/>
        <v>Delaware</v>
      </c>
      <c r="H224">
        <v>21</v>
      </c>
      <c r="N224" s="4">
        <v>42630</v>
      </c>
      <c r="O224" t="s">
        <v>119</v>
      </c>
      <c r="P224" t="s">
        <v>167</v>
      </c>
    </row>
    <row r="225" spans="1:16" x14ac:dyDescent="0.25">
      <c r="A225" s="2">
        <v>225</v>
      </c>
      <c r="B225">
        <v>4</v>
      </c>
      <c r="C225">
        <f t="shared" si="16"/>
        <v>1</v>
      </c>
      <c r="D225" t="str">
        <f t="shared" si="17"/>
        <v>Washington</v>
      </c>
      <c r="E225">
        <v>41</v>
      </c>
      <c r="F225">
        <f t="shared" si="18"/>
        <v>0</v>
      </c>
      <c r="G225" t="str">
        <f t="shared" si="19"/>
        <v>Portland State</v>
      </c>
      <c r="H225">
        <v>3</v>
      </c>
      <c r="N225" s="4">
        <v>42630</v>
      </c>
      <c r="O225" t="s">
        <v>904</v>
      </c>
      <c r="P225" t="s">
        <v>152</v>
      </c>
    </row>
    <row r="226" spans="1:16" x14ac:dyDescent="0.25">
      <c r="A226" s="2">
        <v>226</v>
      </c>
      <c r="B226">
        <v>4</v>
      </c>
      <c r="C226">
        <f t="shared" si="16"/>
        <v>1</v>
      </c>
      <c r="D226" t="str">
        <f t="shared" si="17"/>
        <v>Washington State</v>
      </c>
      <c r="E226">
        <v>56</v>
      </c>
      <c r="F226">
        <f t="shared" si="18"/>
        <v>0</v>
      </c>
      <c r="G226" t="str">
        <f t="shared" si="19"/>
        <v>Idaho</v>
      </c>
      <c r="H226">
        <v>6</v>
      </c>
      <c r="N226" s="4">
        <v>42630</v>
      </c>
      <c r="O226" t="s">
        <v>6</v>
      </c>
      <c r="P226" t="s">
        <v>10</v>
      </c>
    </row>
    <row r="227" spans="1:16" x14ac:dyDescent="0.25">
      <c r="A227" s="2">
        <v>227</v>
      </c>
      <c r="B227">
        <v>4</v>
      </c>
      <c r="C227">
        <f t="shared" si="16"/>
        <v>0</v>
      </c>
      <c r="D227" t="str">
        <f t="shared" si="17"/>
        <v>Western Kentucky</v>
      </c>
      <c r="E227">
        <v>31</v>
      </c>
      <c r="F227">
        <f t="shared" si="18"/>
        <v>1</v>
      </c>
      <c r="G227" t="str">
        <f t="shared" si="19"/>
        <v>Miami (OH)</v>
      </c>
      <c r="H227">
        <v>24</v>
      </c>
      <c r="L227" t="s">
        <v>184</v>
      </c>
      <c r="N227" s="4">
        <v>42630</v>
      </c>
      <c r="O227" t="s">
        <v>121</v>
      </c>
      <c r="P227" t="s">
        <v>193</v>
      </c>
    </row>
    <row r="228" spans="1:16" x14ac:dyDescent="0.25">
      <c r="A228" s="2">
        <v>228</v>
      </c>
      <c r="B228">
        <v>4</v>
      </c>
      <c r="C228">
        <f t="shared" si="16"/>
        <v>0</v>
      </c>
      <c r="D228" t="str">
        <f t="shared" si="17"/>
        <v>Western Michigan</v>
      </c>
      <c r="E228">
        <v>34</v>
      </c>
      <c r="F228">
        <f t="shared" si="18"/>
        <v>1</v>
      </c>
      <c r="G228" t="str">
        <f t="shared" si="19"/>
        <v>Illinois</v>
      </c>
      <c r="H228">
        <v>10</v>
      </c>
      <c r="L228" t="s">
        <v>184</v>
      </c>
      <c r="N228" s="4">
        <v>42630</v>
      </c>
      <c r="O228" t="s">
        <v>64</v>
      </c>
      <c r="P228" t="s">
        <v>63</v>
      </c>
    </row>
    <row r="229" spans="1:16" x14ac:dyDescent="0.25">
      <c r="A229" s="2">
        <v>229</v>
      </c>
      <c r="B229">
        <v>4</v>
      </c>
      <c r="C229">
        <f t="shared" si="16"/>
        <v>1</v>
      </c>
      <c r="D229" t="str">
        <f t="shared" si="17"/>
        <v>Wisconsin</v>
      </c>
      <c r="E229">
        <v>23</v>
      </c>
      <c r="F229">
        <f t="shared" si="18"/>
        <v>0</v>
      </c>
      <c r="G229" t="str">
        <f t="shared" si="19"/>
        <v>Georgia State</v>
      </c>
      <c r="H229">
        <v>17</v>
      </c>
      <c r="N229" s="4">
        <v>42630</v>
      </c>
      <c r="O229" t="s">
        <v>933</v>
      </c>
      <c r="P229" t="s">
        <v>135</v>
      </c>
    </row>
    <row r="230" spans="1:16" x14ac:dyDescent="0.25">
      <c r="A230" s="2">
        <v>230</v>
      </c>
      <c r="B230">
        <v>4</v>
      </c>
      <c r="C230">
        <f t="shared" si="16"/>
        <v>1</v>
      </c>
      <c r="D230" t="str">
        <f t="shared" si="17"/>
        <v>Wyoming</v>
      </c>
      <c r="E230">
        <v>45</v>
      </c>
      <c r="F230">
        <f t="shared" si="18"/>
        <v>0</v>
      </c>
      <c r="G230" t="str">
        <f t="shared" si="19"/>
        <v>California-Davis</v>
      </c>
      <c r="H230">
        <v>22</v>
      </c>
      <c r="N230" s="4">
        <v>42630</v>
      </c>
      <c r="O230" t="s">
        <v>113</v>
      </c>
      <c r="P230" t="s">
        <v>200</v>
      </c>
    </row>
    <row r="231" spans="1:16" x14ac:dyDescent="0.25">
      <c r="A231" s="2">
        <v>231</v>
      </c>
      <c r="B231">
        <v>5</v>
      </c>
      <c r="C231">
        <f t="shared" si="16"/>
        <v>0</v>
      </c>
      <c r="D231" t="str">
        <f t="shared" si="17"/>
        <v>Clemson</v>
      </c>
      <c r="E231">
        <v>26</v>
      </c>
      <c r="F231">
        <f t="shared" si="18"/>
        <v>1</v>
      </c>
      <c r="G231" t="str">
        <f t="shared" si="19"/>
        <v>Georgia Tech</v>
      </c>
      <c r="H231">
        <v>7</v>
      </c>
      <c r="L231" t="s">
        <v>184</v>
      </c>
      <c r="N231" s="4">
        <v>42635</v>
      </c>
      <c r="O231" t="s">
        <v>720</v>
      </c>
      <c r="P231" t="s">
        <v>128</v>
      </c>
    </row>
    <row r="232" spans="1:16" x14ac:dyDescent="0.25">
      <c r="A232" s="2">
        <v>232</v>
      </c>
      <c r="B232">
        <v>5</v>
      </c>
      <c r="C232">
        <f t="shared" si="16"/>
        <v>1</v>
      </c>
      <c r="D232" t="str">
        <f t="shared" si="17"/>
        <v>Eastern Michigan</v>
      </c>
      <c r="E232">
        <v>27</v>
      </c>
      <c r="F232">
        <f t="shared" si="18"/>
        <v>0</v>
      </c>
      <c r="G232" t="str">
        <f t="shared" si="19"/>
        <v>Wyoming</v>
      </c>
      <c r="H232">
        <v>24</v>
      </c>
      <c r="N232" s="4">
        <v>42636</v>
      </c>
      <c r="O232" t="s">
        <v>4</v>
      </c>
      <c r="P232" t="s">
        <v>113</v>
      </c>
    </row>
    <row r="233" spans="1:16" x14ac:dyDescent="0.25">
      <c r="A233" s="2">
        <v>233</v>
      </c>
      <c r="B233">
        <v>5</v>
      </c>
      <c r="C233">
        <f t="shared" si="16"/>
        <v>0</v>
      </c>
      <c r="D233" t="str">
        <f t="shared" si="17"/>
        <v>Texas Christian</v>
      </c>
      <c r="E233">
        <v>33</v>
      </c>
      <c r="F233">
        <f t="shared" si="18"/>
        <v>1</v>
      </c>
      <c r="G233" t="str">
        <f t="shared" si="19"/>
        <v>Southern Methodist</v>
      </c>
      <c r="H233">
        <v>3</v>
      </c>
      <c r="L233" t="s">
        <v>184</v>
      </c>
      <c r="N233" s="4">
        <v>42636</v>
      </c>
      <c r="O233" t="s">
        <v>144</v>
      </c>
      <c r="P233" t="s">
        <v>203</v>
      </c>
    </row>
    <row r="234" spans="1:16" x14ac:dyDescent="0.25">
      <c r="A234" s="2">
        <v>234</v>
      </c>
      <c r="B234">
        <v>5</v>
      </c>
      <c r="C234">
        <f t="shared" si="16"/>
        <v>1</v>
      </c>
      <c r="D234" t="str">
        <f t="shared" si="17"/>
        <v>Utah</v>
      </c>
      <c r="E234">
        <v>31</v>
      </c>
      <c r="F234">
        <f t="shared" si="18"/>
        <v>0</v>
      </c>
      <c r="G234" t="str">
        <f t="shared" si="19"/>
        <v>Southern California</v>
      </c>
      <c r="H234">
        <v>27</v>
      </c>
      <c r="N234" s="4">
        <v>42636</v>
      </c>
      <c r="O234" t="s">
        <v>708</v>
      </c>
      <c r="P234" t="s">
        <v>217</v>
      </c>
    </row>
    <row r="235" spans="1:16" x14ac:dyDescent="0.25">
      <c r="A235" s="2">
        <v>235</v>
      </c>
      <c r="B235">
        <v>5</v>
      </c>
      <c r="C235">
        <f t="shared" si="16"/>
        <v>0</v>
      </c>
      <c r="D235" t="str">
        <f t="shared" si="17"/>
        <v>Air Force</v>
      </c>
      <c r="E235">
        <v>27</v>
      </c>
      <c r="F235">
        <f t="shared" si="18"/>
        <v>1</v>
      </c>
      <c r="G235" t="str">
        <f t="shared" si="19"/>
        <v>Utah State</v>
      </c>
      <c r="H235">
        <v>20</v>
      </c>
      <c r="L235" t="s">
        <v>184</v>
      </c>
      <c r="N235" s="4">
        <v>42637</v>
      </c>
      <c r="O235" t="s">
        <v>35</v>
      </c>
      <c r="P235" t="s">
        <v>24</v>
      </c>
    </row>
    <row r="236" spans="1:16" x14ac:dyDescent="0.25">
      <c r="A236" s="2">
        <v>236</v>
      </c>
      <c r="B236">
        <v>5</v>
      </c>
      <c r="C236">
        <f t="shared" si="16"/>
        <v>1</v>
      </c>
      <c r="D236" t="str">
        <f t="shared" si="17"/>
        <v>Alabama</v>
      </c>
      <c r="E236">
        <v>48</v>
      </c>
      <c r="F236">
        <f t="shared" si="18"/>
        <v>0</v>
      </c>
      <c r="G236" t="str">
        <f t="shared" si="19"/>
        <v>Kent State</v>
      </c>
      <c r="H236">
        <v>0</v>
      </c>
      <c r="N236" s="4">
        <v>42637</v>
      </c>
      <c r="O236" t="s">
        <v>769</v>
      </c>
      <c r="P236" t="s">
        <v>12</v>
      </c>
    </row>
    <row r="237" spans="1:16" x14ac:dyDescent="0.25">
      <c r="A237" s="2">
        <v>237</v>
      </c>
      <c r="B237">
        <v>5</v>
      </c>
      <c r="C237">
        <f t="shared" si="16"/>
        <v>0</v>
      </c>
      <c r="D237" t="str">
        <f t="shared" si="17"/>
        <v>Appalachian State</v>
      </c>
      <c r="E237">
        <v>45</v>
      </c>
      <c r="F237">
        <f t="shared" si="18"/>
        <v>1</v>
      </c>
      <c r="G237" t="str">
        <f t="shared" si="19"/>
        <v>Akron</v>
      </c>
      <c r="H237">
        <v>38</v>
      </c>
      <c r="L237" t="s">
        <v>184</v>
      </c>
      <c r="N237" s="4">
        <v>42637</v>
      </c>
      <c r="O237" t="s">
        <v>55</v>
      </c>
      <c r="P237" t="s">
        <v>0</v>
      </c>
    </row>
    <row r="238" spans="1:16" x14ac:dyDescent="0.25">
      <c r="A238" s="2">
        <v>238</v>
      </c>
      <c r="B238">
        <v>5</v>
      </c>
      <c r="C238">
        <f t="shared" si="16"/>
        <v>1</v>
      </c>
      <c r="D238" t="str">
        <f t="shared" si="17"/>
        <v>Arizona State</v>
      </c>
      <c r="E238">
        <v>51</v>
      </c>
      <c r="F238">
        <f t="shared" si="18"/>
        <v>0</v>
      </c>
      <c r="G238" t="str">
        <f t="shared" si="19"/>
        <v>California</v>
      </c>
      <c r="H238">
        <v>41</v>
      </c>
      <c r="N238" s="4">
        <v>42637</v>
      </c>
      <c r="O238" t="s">
        <v>1</v>
      </c>
      <c r="P238" t="s">
        <v>50</v>
      </c>
    </row>
    <row r="239" spans="1:16" x14ac:dyDescent="0.25">
      <c r="A239" s="2">
        <v>239</v>
      </c>
      <c r="B239">
        <v>5</v>
      </c>
      <c r="C239">
        <f t="shared" si="16"/>
        <v>1</v>
      </c>
      <c r="D239" t="str">
        <f t="shared" si="17"/>
        <v>Auburn</v>
      </c>
      <c r="E239">
        <v>18</v>
      </c>
      <c r="F239">
        <f t="shared" si="18"/>
        <v>0</v>
      </c>
      <c r="G239" t="str">
        <f t="shared" si="19"/>
        <v>Louisiana State</v>
      </c>
      <c r="H239">
        <v>13</v>
      </c>
      <c r="N239" s="4">
        <v>42637</v>
      </c>
      <c r="O239" t="s">
        <v>44</v>
      </c>
      <c r="P239" t="s">
        <v>934</v>
      </c>
    </row>
    <row r="240" spans="1:16" x14ac:dyDescent="0.25">
      <c r="A240" s="2">
        <v>240</v>
      </c>
      <c r="B240">
        <v>5</v>
      </c>
      <c r="C240">
        <f t="shared" si="16"/>
        <v>0</v>
      </c>
      <c r="D240" t="str">
        <f t="shared" si="17"/>
        <v>Ball State</v>
      </c>
      <c r="E240">
        <v>31</v>
      </c>
      <c r="F240">
        <f t="shared" si="18"/>
        <v>1</v>
      </c>
      <c r="G240" t="str">
        <f t="shared" si="19"/>
        <v>Florida Atlantic</v>
      </c>
      <c r="H240">
        <v>27</v>
      </c>
      <c r="L240" t="s">
        <v>184</v>
      </c>
      <c r="N240" s="4">
        <v>42637</v>
      </c>
      <c r="O240" t="s">
        <v>3</v>
      </c>
      <c r="P240" t="s">
        <v>28</v>
      </c>
    </row>
    <row r="241" spans="1:16" x14ac:dyDescent="0.25">
      <c r="A241" s="2">
        <v>241</v>
      </c>
      <c r="B241">
        <v>5</v>
      </c>
      <c r="C241">
        <f t="shared" si="16"/>
        <v>1</v>
      </c>
      <c r="D241" t="str">
        <f t="shared" si="17"/>
        <v>Baylor</v>
      </c>
      <c r="E241">
        <v>35</v>
      </c>
      <c r="F241">
        <f t="shared" si="18"/>
        <v>0</v>
      </c>
      <c r="G241" t="str">
        <f t="shared" si="19"/>
        <v>Oklahoma State</v>
      </c>
      <c r="H241">
        <v>24</v>
      </c>
      <c r="N241" s="4">
        <v>42637</v>
      </c>
      <c r="O241" t="s">
        <v>935</v>
      </c>
      <c r="P241" t="s">
        <v>98</v>
      </c>
    </row>
    <row r="242" spans="1:16" x14ac:dyDescent="0.25">
      <c r="A242" s="2">
        <v>242</v>
      </c>
      <c r="B242">
        <v>5</v>
      </c>
      <c r="C242">
        <f t="shared" si="16"/>
        <v>0</v>
      </c>
      <c r="D242" t="str">
        <f t="shared" si="17"/>
        <v>Boise State</v>
      </c>
      <c r="E242">
        <v>38</v>
      </c>
      <c r="F242">
        <f t="shared" si="18"/>
        <v>1</v>
      </c>
      <c r="G242" t="str">
        <f t="shared" si="19"/>
        <v>Oregon State</v>
      </c>
      <c r="H242">
        <v>24</v>
      </c>
      <c r="L242" t="s">
        <v>184</v>
      </c>
      <c r="N242" s="4">
        <v>42637</v>
      </c>
      <c r="O242" t="s">
        <v>26</v>
      </c>
      <c r="P242" t="s">
        <v>141</v>
      </c>
    </row>
    <row r="243" spans="1:16" x14ac:dyDescent="0.25">
      <c r="A243" s="2">
        <v>243</v>
      </c>
      <c r="B243">
        <v>5</v>
      </c>
      <c r="C243">
        <f t="shared" si="16"/>
        <v>1</v>
      </c>
      <c r="D243" t="str">
        <f t="shared" si="17"/>
        <v>Boston College</v>
      </c>
      <c r="E243">
        <v>42</v>
      </c>
      <c r="F243">
        <f t="shared" si="18"/>
        <v>0</v>
      </c>
      <c r="G243" t="str">
        <f t="shared" si="19"/>
        <v>Wagner</v>
      </c>
      <c r="H243">
        <v>10</v>
      </c>
      <c r="N243" s="4">
        <v>42637</v>
      </c>
      <c r="O243" t="s">
        <v>46</v>
      </c>
      <c r="P243" t="s">
        <v>29</v>
      </c>
    </row>
    <row r="244" spans="1:16" x14ac:dyDescent="0.25">
      <c r="A244" s="2">
        <v>244</v>
      </c>
      <c r="B244">
        <v>5</v>
      </c>
      <c r="C244">
        <f t="shared" si="16"/>
        <v>1</v>
      </c>
      <c r="D244" t="str">
        <f t="shared" si="17"/>
        <v>Buffalo</v>
      </c>
      <c r="E244">
        <v>23</v>
      </c>
      <c r="F244">
        <f t="shared" si="18"/>
        <v>0</v>
      </c>
      <c r="G244" t="str">
        <f t="shared" si="19"/>
        <v>Army</v>
      </c>
      <c r="H244">
        <v>20</v>
      </c>
      <c r="N244" s="4">
        <v>42637</v>
      </c>
      <c r="O244" t="s">
        <v>48</v>
      </c>
      <c r="P244" t="s">
        <v>132</v>
      </c>
    </row>
    <row r="245" spans="1:16" x14ac:dyDescent="0.25">
      <c r="A245" s="2">
        <v>245</v>
      </c>
      <c r="B245">
        <v>5</v>
      </c>
      <c r="C245">
        <f t="shared" si="16"/>
        <v>0</v>
      </c>
      <c r="D245" t="str">
        <f t="shared" si="17"/>
        <v>Central Arkansas</v>
      </c>
      <c r="E245">
        <v>28</v>
      </c>
      <c r="F245">
        <f t="shared" si="18"/>
        <v>1</v>
      </c>
      <c r="G245" t="str">
        <f t="shared" si="19"/>
        <v>Arkansas State</v>
      </c>
      <c r="H245">
        <v>23</v>
      </c>
      <c r="L245" t="s">
        <v>184</v>
      </c>
      <c r="N245" s="4">
        <v>42637</v>
      </c>
      <c r="O245" t="s">
        <v>84</v>
      </c>
      <c r="P245" t="s">
        <v>42</v>
      </c>
    </row>
    <row r="246" spans="1:16" x14ac:dyDescent="0.25">
      <c r="A246" s="2">
        <v>246</v>
      </c>
      <c r="B246">
        <v>5</v>
      </c>
      <c r="C246">
        <f t="shared" si="16"/>
        <v>0</v>
      </c>
      <c r="D246" t="str">
        <f t="shared" si="17"/>
        <v>Central Florida</v>
      </c>
      <c r="E246">
        <v>53</v>
      </c>
      <c r="F246">
        <f t="shared" si="18"/>
        <v>1</v>
      </c>
      <c r="G246" t="str">
        <f t="shared" si="19"/>
        <v>Florida International</v>
      </c>
      <c r="H246">
        <v>14</v>
      </c>
      <c r="L246" t="s">
        <v>184</v>
      </c>
      <c r="N246" s="4">
        <v>42637</v>
      </c>
      <c r="O246" t="s">
        <v>199</v>
      </c>
      <c r="P246" t="s">
        <v>188</v>
      </c>
    </row>
    <row r="247" spans="1:16" x14ac:dyDescent="0.25">
      <c r="A247" s="2">
        <v>247</v>
      </c>
      <c r="B247">
        <v>5</v>
      </c>
      <c r="C247">
        <f t="shared" si="16"/>
        <v>1</v>
      </c>
      <c r="D247" t="str">
        <f t="shared" si="17"/>
        <v>Cincinnati</v>
      </c>
      <c r="E247">
        <v>27</v>
      </c>
      <c r="F247">
        <f t="shared" si="18"/>
        <v>0</v>
      </c>
      <c r="G247" t="str">
        <f t="shared" si="19"/>
        <v>Miami (OH)</v>
      </c>
      <c r="H247">
        <v>20</v>
      </c>
      <c r="N247" s="4">
        <v>42637</v>
      </c>
      <c r="O247" t="s">
        <v>131</v>
      </c>
      <c r="P247" t="s">
        <v>193</v>
      </c>
    </row>
    <row r="248" spans="1:16" x14ac:dyDescent="0.25">
      <c r="A248" s="2">
        <v>248</v>
      </c>
      <c r="B248">
        <v>5</v>
      </c>
      <c r="C248">
        <f t="shared" si="16"/>
        <v>0</v>
      </c>
      <c r="D248" t="str">
        <f t="shared" si="17"/>
        <v>Colorado</v>
      </c>
      <c r="E248">
        <v>41</v>
      </c>
      <c r="F248">
        <f t="shared" si="18"/>
        <v>1</v>
      </c>
      <c r="G248" t="str">
        <f t="shared" si="19"/>
        <v>Oregon</v>
      </c>
      <c r="H248">
        <v>38</v>
      </c>
      <c r="L248" t="s">
        <v>184</v>
      </c>
      <c r="N248" s="4">
        <v>42637</v>
      </c>
      <c r="O248" t="s">
        <v>51</v>
      </c>
      <c r="P248" t="s">
        <v>43</v>
      </c>
    </row>
    <row r="249" spans="1:16" x14ac:dyDescent="0.25">
      <c r="A249" s="2">
        <v>249</v>
      </c>
      <c r="B249">
        <v>5</v>
      </c>
      <c r="C249">
        <f t="shared" si="16"/>
        <v>0</v>
      </c>
      <c r="D249" t="str">
        <f t="shared" si="17"/>
        <v>Duke</v>
      </c>
      <c r="E249">
        <v>38</v>
      </c>
      <c r="F249">
        <f t="shared" si="18"/>
        <v>1</v>
      </c>
      <c r="G249" t="str">
        <f t="shared" si="19"/>
        <v>Notre Dame</v>
      </c>
      <c r="H249">
        <v>35</v>
      </c>
      <c r="L249" t="s">
        <v>184</v>
      </c>
      <c r="N249" s="4">
        <v>42637</v>
      </c>
      <c r="O249" t="s">
        <v>53</v>
      </c>
      <c r="P249" t="s">
        <v>88</v>
      </c>
    </row>
    <row r="250" spans="1:16" x14ac:dyDescent="0.25">
      <c r="A250" s="2">
        <v>250</v>
      </c>
      <c r="B250">
        <v>5</v>
      </c>
      <c r="C250">
        <f t="shared" si="16"/>
        <v>0</v>
      </c>
      <c r="D250" t="str">
        <f t="shared" si="17"/>
        <v>Florida State</v>
      </c>
      <c r="E250">
        <v>55</v>
      </c>
      <c r="F250">
        <f t="shared" si="18"/>
        <v>1</v>
      </c>
      <c r="G250" t="str">
        <f t="shared" si="19"/>
        <v>South Florida</v>
      </c>
      <c r="H250">
        <v>35</v>
      </c>
      <c r="L250" t="s">
        <v>184</v>
      </c>
      <c r="N250" s="4">
        <v>42637</v>
      </c>
      <c r="O250" t="s">
        <v>937</v>
      </c>
      <c r="P250" t="s">
        <v>110</v>
      </c>
    </row>
    <row r="251" spans="1:16" x14ac:dyDescent="0.25">
      <c r="A251" s="2">
        <v>251</v>
      </c>
      <c r="B251">
        <v>5</v>
      </c>
      <c r="C251">
        <f t="shared" si="16"/>
        <v>0</v>
      </c>
      <c r="D251" t="str">
        <f t="shared" si="17"/>
        <v>Houston</v>
      </c>
      <c r="E251">
        <v>64</v>
      </c>
      <c r="F251">
        <f t="shared" si="18"/>
        <v>1</v>
      </c>
      <c r="G251" t="str">
        <f t="shared" si="19"/>
        <v>Texas State</v>
      </c>
      <c r="H251">
        <v>3</v>
      </c>
      <c r="L251" t="s">
        <v>184</v>
      </c>
      <c r="N251" s="4">
        <v>42637</v>
      </c>
      <c r="O251" t="s">
        <v>870</v>
      </c>
      <c r="P251" t="s">
        <v>62</v>
      </c>
    </row>
    <row r="252" spans="1:16" x14ac:dyDescent="0.25">
      <c r="A252" s="2">
        <v>252</v>
      </c>
      <c r="B252">
        <v>5</v>
      </c>
      <c r="C252">
        <f t="shared" si="16"/>
        <v>0</v>
      </c>
      <c r="D252" t="str">
        <f t="shared" si="17"/>
        <v>Idaho</v>
      </c>
      <c r="E252">
        <v>33</v>
      </c>
      <c r="F252">
        <f t="shared" si="18"/>
        <v>1</v>
      </c>
      <c r="G252" t="str">
        <f t="shared" si="19"/>
        <v>Nevada-Las Vegas</v>
      </c>
      <c r="H252">
        <v>30</v>
      </c>
      <c r="L252" t="s">
        <v>184</v>
      </c>
      <c r="N252" s="4">
        <v>42637</v>
      </c>
      <c r="O252" t="s">
        <v>10</v>
      </c>
      <c r="P252" t="s">
        <v>16</v>
      </c>
    </row>
    <row r="253" spans="1:16" x14ac:dyDescent="0.25">
      <c r="A253" s="2">
        <v>253</v>
      </c>
      <c r="B253">
        <v>5</v>
      </c>
      <c r="C253">
        <f t="shared" si="16"/>
        <v>0</v>
      </c>
      <c r="D253" t="str">
        <f t="shared" si="17"/>
        <v>Iowa</v>
      </c>
      <c r="E253">
        <v>14</v>
      </c>
      <c r="F253">
        <f t="shared" si="18"/>
        <v>1</v>
      </c>
      <c r="G253" t="str">
        <f t="shared" si="19"/>
        <v>Rutgers</v>
      </c>
      <c r="H253">
        <v>7</v>
      </c>
      <c r="L253" t="s">
        <v>184</v>
      </c>
      <c r="N253" s="4">
        <v>42637</v>
      </c>
      <c r="O253" t="s">
        <v>67</v>
      </c>
      <c r="P253" t="s">
        <v>104</v>
      </c>
    </row>
    <row r="254" spans="1:16" x14ac:dyDescent="0.25">
      <c r="A254" s="2">
        <v>254</v>
      </c>
      <c r="B254">
        <v>5</v>
      </c>
      <c r="C254">
        <f t="shared" si="16"/>
        <v>1</v>
      </c>
      <c r="D254" t="str">
        <f t="shared" si="17"/>
        <v>Iowa State</v>
      </c>
      <c r="E254">
        <v>44</v>
      </c>
      <c r="F254">
        <f t="shared" si="18"/>
        <v>0</v>
      </c>
      <c r="G254" t="str">
        <f>IF(LEFT(P254,1)="(",IF(RIGHT(LEFT(P254,4),1)=")",RIGHT(P254,LEN(P254)-5),RIGHT(P254,LEN(P254)-4)),P254)</f>
        <v>San Jose State</v>
      </c>
      <c r="H254">
        <v>10</v>
      </c>
      <c r="N254" s="4">
        <v>42637</v>
      </c>
      <c r="O254" t="s">
        <v>69</v>
      </c>
      <c r="P254" t="s">
        <v>31</v>
      </c>
    </row>
    <row r="255" spans="1:16" x14ac:dyDescent="0.25">
      <c r="A255" s="2">
        <v>255</v>
      </c>
      <c r="B255">
        <v>5</v>
      </c>
      <c r="C255">
        <f t="shared" si="16"/>
        <v>1</v>
      </c>
      <c r="D255" t="str">
        <f t="shared" si="17"/>
        <v>Kansas State</v>
      </c>
      <c r="E255">
        <v>35</v>
      </c>
      <c r="F255">
        <f t="shared" si="18"/>
        <v>0</v>
      </c>
      <c r="G255" t="str">
        <f t="shared" ref="G255:G318" si="20">IF(LEFT(P255,1)="(",IF(RIGHT(LEFT(P255,4),1)=")",RIGHT(P255,LEN(P255)-5),RIGHT(P255,LEN(P255)-4)),P255)</f>
        <v>Missouri State</v>
      </c>
      <c r="H255">
        <v>0</v>
      </c>
      <c r="N255" s="4">
        <v>42637</v>
      </c>
      <c r="O255" t="s">
        <v>73</v>
      </c>
      <c r="P255" t="s">
        <v>74</v>
      </c>
    </row>
    <row r="256" spans="1:16" x14ac:dyDescent="0.25">
      <c r="A256" s="2">
        <v>256</v>
      </c>
      <c r="B256">
        <v>5</v>
      </c>
      <c r="C256">
        <f t="shared" si="16"/>
        <v>1</v>
      </c>
      <c r="D256" t="str">
        <f t="shared" si="17"/>
        <v>Kentucky</v>
      </c>
      <c r="E256">
        <v>17</v>
      </c>
      <c r="F256">
        <f t="shared" si="18"/>
        <v>0</v>
      </c>
      <c r="G256" t="str">
        <f t="shared" si="20"/>
        <v>South Carolina</v>
      </c>
      <c r="H256">
        <v>10</v>
      </c>
      <c r="N256" s="4">
        <v>42637</v>
      </c>
      <c r="O256" t="s">
        <v>126</v>
      </c>
      <c r="P256" t="s">
        <v>20</v>
      </c>
    </row>
    <row r="257" spans="1:16" x14ac:dyDescent="0.25">
      <c r="A257" s="2">
        <v>257</v>
      </c>
      <c r="B257">
        <v>5</v>
      </c>
      <c r="C257">
        <f t="shared" ref="C257:C320" si="21">IF(M257=0,IF(L257="@",0,1),0)</f>
        <v>0</v>
      </c>
      <c r="D257" t="str">
        <f t="shared" ref="D257:D320" si="22">IF(LEFT(O257,1)="(",IF(RIGHT(LEFT(O257,4),1)=")",RIGHT(O257,LEN(O257)-5),RIGHT(O257,LEN(O257)-4)),O257)</f>
        <v>Louisville</v>
      </c>
      <c r="E257">
        <v>59</v>
      </c>
      <c r="F257">
        <f t="shared" ref="F257:F320" si="23">IF(M257=0,IF(L257="@",1,0),0)</f>
        <v>1</v>
      </c>
      <c r="G257" t="str">
        <f t="shared" si="20"/>
        <v>Marshall</v>
      </c>
      <c r="H257">
        <v>28</v>
      </c>
      <c r="L257" t="s">
        <v>184</v>
      </c>
      <c r="N257" s="4">
        <v>42637</v>
      </c>
      <c r="O257" t="s">
        <v>939</v>
      </c>
      <c r="P257" t="s">
        <v>77</v>
      </c>
    </row>
    <row r="258" spans="1:16" x14ac:dyDescent="0.25">
      <c r="A258" s="2">
        <v>258</v>
      </c>
      <c r="B258">
        <v>5</v>
      </c>
      <c r="C258">
        <f t="shared" si="21"/>
        <v>1</v>
      </c>
      <c r="D258" t="str">
        <f t="shared" si="22"/>
        <v>Memphis</v>
      </c>
      <c r="E258">
        <v>77</v>
      </c>
      <c r="F258">
        <f t="shared" si="23"/>
        <v>0</v>
      </c>
      <c r="G258" t="str">
        <f t="shared" si="20"/>
        <v>Bowling Green State</v>
      </c>
      <c r="H258">
        <v>3</v>
      </c>
      <c r="N258" s="4">
        <v>42637</v>
      </c>
      <c r="O258" t="s">
        <v>80</v>
      </c>
      <c r="P258" t="s">
        <v>186</v>
      </c>
    </row>
    <row r="259" spans="1:16" x14ac:dyDescent="0.25">
      <c r="A259" s="2">
        <v>259</v>
      </c>
      <c r="B259">
        <v>5</v>
      </c>
      <c r="C259">
        <f t="shared" si="21"/>
        <v>1</v>
      </c>
      <c r="D259" t="str">
        <f t="shared" si="22"/>
        <v>Michigan</v>
      </c>
      <c r="E259">
        <v>49</v>
      </c>
      <c r="F259">
        <f t="shared" si="23"/>
        <v>0</v>
      </c>
      <c r="G259" t="str">
        <f t="shared" si="20"/>
        <v>Penn State</v>
      </c>
      <c r="H259">
        <v>10</v>
      </c>
      <c r="N259" s="4">
        <v>42637</v>
      </c>
      <c r="O259" t="s">
        <v>920</v>
      </c>
      <c r="P259" t="s">
        <v>96</v>
      </c>
    </row>
    <row r="260" spans="1:16" x14ac:dyDescent="0.25">
      <c r="A260" s="2">
        <v>260</v>
      </c>
      <c r="B260">
        <v>5</v>
      </c>
      <c r="C260">
        <f t="shared" si="21"/>
        <v>1</v>
      </c>
      <c r="D260" t="str">
        <f t="shared" si="22"/>
        <v>Middle Tennessee State</v>
      </c>
      <c r="E260">
        <v>38</v>
      </c>
      <c r="F260">
        <f t="shared" si="23"/>
        <v>0</v>
      </c>
      <c r="G260" t="str">
        <f t="shared" si="20"/>
        <v>Louisiana Tech</v>
      </c>
      <c r="H260">
        <v>34</v>
      </c>
      <c r="N260" s="4">
        <v>42637</v>
      </c>
      <c r="O260" t="s">
        <v>194</v>
      </c>
      <c r="P260" t="s">
        <v>137</v>
      </c>
    </row>
    <row r="261" spans="1:16" x14ac:dyDescent="0.25">
      <c r="A261" s="2">
        <v>261</v>
      </c>
      <c r="B261">
        <v>5</v>
      </c>
      <c r="C261">
        <f t="shared" si="21"/>
        <v>1</v>
      </c>
      <c r="D261" t="str">
        <f t="shared" si="22"/>
        <v>Minnesota</v>
      </c>
      <c r="E261">
        <v>31</v>
      </c>
      <c r="F261">
        <f t="shared" si="23"/>
        <v>0</v>
      </c>
      <c r="G261" t="str">
        <f t="shared" si="20"/>
        <v>Colorado State</v>
      </c>
      <c r="H261">
        <v>24</v>
      </c>
      <c r="N261" s="4">
        <v>42637</v>
      </c>
      <c r="O261" t="s">
        <v>15</v>
      </c>
      <c r="P261" t="s">
        <v>52</v>
      </c>
    </row>
    <row r="262" spans="1:16" x14ac:dyDescent="0.25">
      <c r="A262" s="2">
        <v>262</v>
      </c>
      <c r="B262">
        <v>5</v>
      </c>
      <c r="C262">
        <f t="shared" si="21"/>
        <v>1</v>
      </c>
      <c r="D262" t="str">
        <f t="shared" si="22"/>
        <v>Mississippi</v>
      </c>
      <c r="E262">
        <v>45</v>
      </c>
      <c r="F262">
        <f t="shared" si="23"/>
        <v>0</v>
      </c>
      <c r="G262" t="str">
        <f t="shared" si="20"/>
        <v>Georgia</v>
      </c>
      <c r="H262">
        <v>14</v>
      </c>
      <c r="N262" s="4">
        <v>42637</v>
      </c>
      <c r="O262" t="s">
        <v>940</v>
      </c>
      <c r="P262" t="s">
        <v>941</v>
      </c>
    </row>
    <row r="263" spans="1:16" x14ac:dyDescent="0.25">
      <c r="A263" s="2">
        <v>263</v>
      </c>
      <c r="B263">
        <v>5</v>
      </c>
      <c r="C263">
        <f t="shared" si="21"/>
        <v>0</v>
      </c>
      <c r="D263" t="str">
        <f t="shared" si="22"/>
        <v>Mississippi State</v>
      </c>
      <c r="E263">
        <v>47</v>
      </c>
      <c r="F263">
        <f t="shared" si="23"/>
        <v>1</v>
      </c>
      <c r="G263" t="str">
        <f t="shared" si="20"/>
        <v>Massachusetts</v>
      </c>
      <c r="H263">
        <v>35</v>
      </c>
      <c r="L263" t="s">
        <v>184</v>
      </c>
      <c r="N263" s="4">
        <v>42637</v>
      </c>
      <c r="O263" t="s">
        <v>85</v>
      </c>
      <c r="P263" t="s">
        <v>9</v>
      </c>
    </row>
    <row r="264" spans="1:16" x14ac:dyDescent="0.25">
      <c r="A264" s="2">
        <v>264</v>
      </c>
      <c r="B264">
        <v>5</v>
      </c>
      <c r="C264">
        <f t="shared" si="21"/>
        <v>1</v>
      </c>
      <c r="D264" t="str">
        <f t="shared" si="22"/>
        <v>Missouri</v>
      </c>
      <c r="E264">
        <v>79</v>
      </c>
      <c r="F264">
        <f t="shared" si="23"/>
        <v>0</v>
      </c>
      <c r="G264" t="str">
        <f t="shared" si="20"/>
        <v>Delaware State</v>
      </c>
      <c r="H264">
        <v>0</v>
      </c>
      <c r="N264" s="4">
        <v>42637</v>
      </c>
      <c r="O264" t="s">
        <v>86</v>
      </c>
      <c r="P264" t="s">
        <v>175</v>
      </c>
    </row>
    <row r="265" spans="1:16" x14ac:dyDescent="0.25">
      <c r="A265" s="2">
        <v>265</v>
      </c>
      <c r="B265">
        <v>5</v>
      </c>
      <c r="C265">
        <f t="shared" si="21"/>
        <v>0</v>
      </c>
      <c r="D265" t="str">
        <f t="shared" si="22"/>
        <v>Nebraska</v>
      </c>
      <c r="E265">
        <v>24</v>
      </c>
      <c r="F265">
        <f t="shared" si="23"/>
        <v>1</v>
      </c>
      <c r="G265" t="str">
        <f t="shared" si="20"/>
        <v>Northwestern</v>
      </c>
      <c r="H265">
        <v>13</v>
      </c>
      <c r="L265" t="s">
        <v>184</v>
      </c>
      <c r="N265" s="4">
        <v>42637</v>
      </c>
      <c r="O265" t="s">
        <v>942</v>
      </c>
      <c r="P265" t="s">
        <v>93</v>
      </c>
    </row>
    <row r="266" spans="1:16" x14ac:dyDescent="0.25">
      <c r="A266" s="2">
        <v>266</v>
      </c>
      <c r="B266">
        <v>5</v>
      </c>
      <c r="C266">
        <f t="shared" si="21"/>
        <v>1</v>
      </c>
      <c r="D266" t="str">
        <f t="shared" si="22"/>
        <v>North Carolina</v>
      </c>
      <c r="E266">
        <v>37</v>
      </c>
      <c r="F266">
        <f t="shared" si="23"/>
        <v>0</v>
      </c>
      <c r="G266" t="str">
        <f t="shared" si="20"/>
        <v>Pittsburgh</v>
      </c>
      <c r="H266">
        <v>36</v>
      </c>
      <c r="N266" s="4">
        <v>42637</v>
      </c>
      <c r="O266" t="s">
        <v>91</v>
      </c>
      <c r="P266" t="s">
        <v>100</v>
      </c>
    </row>
    <row r="267" spans="1:16" x14ac:dyDescent="0.25">
      <c r="A267" s="2">
        <v>267</v>
      </c>
      <c r="B267">
        <v>5</v>
      </c>
      <c r="C267">
        <f t="shared" si="21"/>
        <v>0</v>
      </c>
      <c r="D267" t="str">
        <f t="shared" si="22"/>
        <v>North Texas</v>
      </c>
      <c r="E267">
        <v>42</v>
      </c>
      <c r="F267">
        <f t="shared" si="23"/>
        <v>1</v>
      </c>
      <c r="G267" t="str">
        <f t="shared" si="20"/>
        <v>Rice</v>
      </c>
      <c r="H267">
        <v>35</v>
      </c>
      <c r="L267" t="s">
        <v>184</v>
      </c>
      <c r="N267" s="4">
        <v>42637</v>
      </c>
      <c r="O267" t="s">
        <v>76</v>
      </c>
      <c r="P267" t="s">
        <v>19</v>
      </c>
    </row>
    <row r="268" spans="1:16" x14ac:dyDescent="0.25">
      <c r="A268" s="2">
        <v>268</v>
      </c>
      <c r="B268">
        <v>5</v>
      </c>
      <c r="C268">
        <f t="shared" si="21"/>
        <v>1</v>
      </c>
      <c r="D268" t="str">
        <f t="shared" si="22"/>
        <v>Ohio</v>
      </c>
      <c r="E268">
        <v>37</v>
      </c>
      <c r="F268">
        <f t="shared" si="23"/>
        <v>0</v>
      </c>
      <c r="G268" t="str">
        <f t="shared" si="20"/>
        <v>Gardner-Webb</v>
      </c>
      <c r="H268">
        <v>21</v>
      </c>
      <c r="N268" s="4">
        <v>42637</v>
      </c>
      <c r="O268" t="s">
        <v>95</v>
      </c>
      <c r="P268" t="s">
        <v>157</v>
      </c>
    </row>
    <row r="269" spans="1:16" x14ac:dyDescent="0.25">
      <c r="A269" s="2">
        <v>269</v>
      </c>
      <c r="B269">
        <v>5</v>
      </c>
      <c r="C269">
        <f t="shared" si="21"/>
        <v>1</v>
      </c>
      <c r="D269" t="str">
        <f t="shared" si="22"/>
        <v>Old Dominion</v>
      </c>
      <c r="E269">
        <v>33</v>
      </c>
      <c r="F269">
        <f t="shared" si="23"/>
        <v>0</v>
      </c>
      <c r="G269" t="str">
        <f t="shared" si="20"/>
        <v>Texas-San Antonio</v>
      </c>
      <c r="H269">
        <v>19</v>
      </c>
      <c r="N269" s="4">
        <v>42637</v>
      </c>
      <c r="O269" t="s">
        <v>165</v>
      </c>
      <c r="P269" t="s">
        <v>109</v>
      </c>
    </row>
    <row r="270" spans="1:16" x14ac:dyDescent="0.25">
      <c r="A270" s="2">
        <v>270</v>
      </c>
      <c r="B270">
        <v>5</v>
      </c>
      <c r="C270">
        <f t="shared" si="21"/>
        <v>1</v>
      </c>
      <c r="D270" t="str">
        <f t="shared" si="22"/>
        <v>Purdue</v>
      </c>
      <c r="E270">
        <v>24</v>
      </c>
      <c r="F270">
        <f t="shared" si="23"/>
        <v>0</v>
      </c>
      <c r="G270" t="str">
        <f t="shared" si="20"/>
        <v>Nevada</v>
      </c>
      <c r="H270">
        <v>14</v>
      </c>
      <c r="N270" s="4">
        <v>42637</v>
      </c>
      <c r="O270" t="s">
        <v>102</v>
      </c>
      <c r="P270" t="s">
        <v>196</v>
      </c>
    </row>
    <row r="271" spans="1:16" x14ac:dyDescent="0.25">
      <c r="A271" s="2">
        <v>271</v>
      </c>
      <c r="B271">
        <v>5</v>
      </c>
      <c r="C271">
        <f t="shared" si="21"/>
        <v>1</v>
      </c>
      <c r="D271" t="str">
        <f t="shared" si="22"/>
        <v>South Alabama</v>
      </c>
      <c r="E271">
        <v>41</v>
      </c>
      <c r="F271">
        <f t="shared" si="23"/>
        <v>0</v>
      </c>
      <c r="G271" t="str">
        <f t="shared" si="20"/>
        <v>Nicholls State</v>
      </c>
      <c r="H271">
        <v>40</v>
      </c>
      <c r="N271" s="4">
        <v>42637</v>
      </c>
      <c r="O271" t="s">
        <v>108</v>
      </c>
      <c r="P271" t="s">
        <v>143</v>
      </c>
    </row>
    <row r="272" spans="1:16" x14ac:dyDescent="0.25">
      <c r="A272" s="2">
        <v>272</v>
      </c>
      <c r="B272">
        <v>5</v>
      </c>
      <c r="C272">
        <f t="shared" si="21"/>
        <v>0</v>
      </c>
      <c r="D272" t="str">
        <f t="shared" si="22"/>
        <v>Southern Mississippi</v>
      </c>
      <c r="E272">
        <v>34</v>
      </c>
      <c r="F272">
        <f t="shared" si="23"/>
        <v>1</v>
      </c>
      <c r="G272" t="str">
        <f t="shared" si="20"/>
        <v>Texas-El Paso</v>
      </c>
      <c r="H272">
        <v>7</v>
      </c>
      <c r="L272" t="s">
        <v>184</v>
      </c>
      <c r="N272" s="4">
        <v>42637</v>
      </c>
      <c r="O272" t="s">
        <v>195</v>
      </c>
      <c r="P272" t="s">
        <v>201</v>
      </c>
    </row>
    <row r="273" spans="1:16" x14ac:dyDescent="0.25">
      <c r="A273" s="2">
        <v>273</v>
      </c>
      <c r="B273">
        <v>5</v>
      </c>
      <c r="C273">
        <f t="shared" si="21"/>
        <v>0</v>
      </c>
      <c r="D273" t="str">
        <f t="shared" si="22"/>
        <v>Stanford</v>
      </c>
      <c r="E273">
        <v>22</v>
      </c>
      <c r="F273">
        <f t="shared" si="23"/>
        <v>1</v>
      </c>
      <c r="G273" t="str">
        <f t="shared" si="20"/>
        <v>UCLA</v>
      </c>
      <c r="H273">
        <v>13</v>
      </c>
      <c r="L273" t="s">
        <v>184</v>
      </c>
      <c r="N273" s="4">
        <v>42637</v>
      </c>
      <c r="O273" t="s">
        <v>930</v>
      </c>
      <c r="P273" t="s">
        <v>218</v>
      </c>
    </row>
    <row r="274" spans="1:16" x14ac:dyDescent="0.25">
      <c r="A274" s="2">
        <v>274</v>
      </c>
      <c r="B274">
        <v>5</v>
      </c>
      <c r="C274">
        <f t="shared" si="21"/>
        <v>0</v>
      </c>
      <c r="D274" t="str">
        <f t="shared" si="22"/>
        <v>Syracuse</v>
      </c>
      <c r="E274">
        <v>31</v>
      </c>
      <c r="F274">
        <f t="shared" si="23"/>
        <v>1</v>
      </c>
      <c r="G274" t="str">
        <f t="shared" si="20"/>
        <v>Connecticut</v>
      </c>
      <c r="H274">
        <v>24</v>
      </c>
      <c r="L274" t="s">
        <v>184</v>
      </c>
      <c r="N274" s="4">
        <v>42637</v>
      </c>
      <c r="O274" t="s">
        <v>94</v>
      </c>
      <c r="P274" t="s">
        <v>8</v>
      </c>
    </row>
    <row r="275" spans="1:16" x14ac:dyDescent="0.25">
      <c r="A275" s="2">
        <v>275</v>
      </c>
      <c r="B275">
        <v>5</v>
      </c>
      <c r="C275">
        <f t="shared" si="21"/>
        <v>1</v>
      </c>
      <c r="D275" t="str">
        <f t="shared" si="22"/>
        <v>Temple</v>
      </c>
      <c r="E275">
        <v>48</v>
      </c>
      <c r="F275">
        <f t="shared" si="23"/>
        <v>0</v>
      </c>
      <c r="G275" t="str">
        <f t="shared" si="20"/>
        <v>Charlotte</v>
      </c>
      <c r="H275">
        <v>20</v>
      </c>
      <c r="N275" s="4">
        <v>42637</v>
      </c>
      <c r="O275" t="s">
        <v>33</v>
      </c>
      <c r="P275" t="s">
        <v>701</v>
      </c>
    </row>
    <row r="276" spans="1:16" x14ac:dyDescent="0.25">
      <c r="A276" s="2">
        <v>276</v>
      </c>
      <c r="B276">
        <v>5</v>
      </c>
      <c r="C276">
        <f t="shared" si="21"/>
        <v>1</v>
      </c>
      <c r="D276" t="str">
        <f t="shared" si="22"/>
        <v>Tennessee</v>
      </c>
      <c r="E276">
        <v>38</v>
      </c>
      <c r="F276">
        <f t="shared" si="23"/>
        <v>0</v>
      </c>
      <c r="G276" t="str">
        <f t="shared" si="20"/>
        <v>Florida</v>
      </c>
      <c r="H276">
        <v>28</v>
      </c>
      <c r="N276" s="4">
        <v>42637</v>
      </c>
      <c r="O276" t="s">
        <v>943</v>
      </c>
      <c r="P276" t="s">
        <v>944</v>
      </c>
    </row>
    <row r="277" spans="1:16" x14ac:dyDescent="0.25">
      <c r="A277" s="2">
        <v>277</v>
      </c>
      <c r="B277">
        <v>5</v>
      </c>
      <c r="C277">
        <f t="shared" si="21"/>
        <v>1</v>
      </c>
      <c r="D277" t="str">
        <f t="shared" si="22"/>
        <v>Texas A&amp;M</v>
      </c>
      <c r="E277">
        <v>45</v>
      </c>
      <c r="F277">
        <f t="shared" si="23"/>
        <v>0</v>
      </c>
      <c r="G277" t="str">
        <f t="shared" si="20"/>
        <v>Arkansas</v>
      </c>
      <c r="H277">
        <v>24</v>
      </c>
      <c r="N277" s="4">
        <v>42637</v>
      </c>
      <c r="O277" t="s">
        <v>945</v>
      </c>
      <c r="P277" t="s">
        <v>946</v>
      </c>
    </row>
    <row r="278" spans="1:16" x14ac:dyDescent="0.25">
      <c r="A278" s="2">
        <v>278</v>
      </c>
      <c r="B278">
        <v>5</v>
      </c>
      <c r="C278">
        <f t="shared" si="21"/>
        <v>1</v>
      </c>
      <c r="D278" t="str">
        <f t="shared" si="22"/>
        <v>Troy</v>
      </c>
      <c r="E278">
        <v>52</v>
      </c>
      <c r="F278">
        <f t="shared" si="23"/>
        <v>0</v>
      </c>
      <c r="G278" t="str">
        <f t="shared" si="20"/>
        <v>New Mexico State</v>
      </c>
      <c r="H278">
        <v>6</v>
      </c>
      <c r="N278" s="4">
        <v>42637</v>
      </c>
      <c r="O278" t="s">
        <v>115</v>
      </c>
      <c r="P278" t="s">
        <v>17</v>
      </c>
    </row>
    <row r="279" spans="1:16" x14ac:dyDescent="0.25">
      <c r="A279" s="2">
        <v>279</v>
      </c>
      <c r="B279">
        <v>5</v>
      </c>
      <c r="C279">
        <f t="shared" si="21"/>
        <v>1</v>
      </c>
      <c r="D279" t="str">
        <f t="shared" si="22"/>
        <v>Tulane</v>
      </c>
      <c r="E279">
        <v>41</v>
      </c>
      <c r="F279">
        <f t="shared" si="23"/>
        <v>0</v>
      </c>
      <c r="G279" t="str">
        <f t="shared" si="20"/>
        <v>Louisiana-Lafayette</v>
      </c>
      <c r="H279">
        <v>39</v>
      </c>
      <c r="N279" s="4">
        <v>42637</v>
      </c>
      <c r="O279" t="s">
        <v>105</v>
      </c>
      <c r="P279" t="s">
        <v>191</v>
      </c>
    </row>
    <row r="280" spans="1:16" x14ac:dyDescent="0.25">
      <c r="A280" s="2">
        <v>280</v>
      </c>
      <c r="B280">
        <v>5</v>
      </c>
      <c r="C280">
        <f t="shared" si="21"/>
        <v>0</v>
      </c>
      <c r="D280" t="str">
        <f t="shared" si="22"/>
        <v>Tulsa</v>
      </c>
      <c r="E280">
        <v>48</v>
      </c>
      <c r="F280">
        <f t="shared" si="23"/>
        <v>1</v>
      </c>
      <c r="G280" t="str">
        <f t="shared" si="20"/>
        <v>Fresno State</v>
      </c>
      <c r="H280">
        <v>41</v>
      </c>
      <c r="L280" t="s">
        <v>184</v>
      </c>
      <c r="N280" s="4">
        <v>42637</v>
      </c>
      <c r="O280" t="s">
        <v>70</v>
      </c>
      <c r="P280" t="s">
        <v>58</v>
      </c>
    </row>
    <row r="281" spans="1:16" x14ac:dyDescent="0.25">
      <c r="A281" s="2">
        <v>281</v>
      </c>
      <c r="B281">
        <v>5</v>
      </c>
      <c r="C281">
        <f t="shared" si="21"/>
        <v>0</v>
      </c>
      <c r="D281" t="str">
        <f t="shared" si="22"/>
        <v>Vanderbilt</v>
      </c>
      <c r="E281">
        <v>31</v>
      </c>
      <c r="F281">
        <f t="shared" si="23"/>
        <v>1</v>
      </c>
      <c r="G281" t="str">
        <f t="shared" si="20"/>
        <v>Western Kentucky</v>
      </c>
      <c r="H281">
        <v>30</v>
      </c>
      <c r="L281" t="s">
        <v>184</v>
      </c>
      <c r="N281" s="4">
        <v>42637</v>
      </c>
      <c r="O281" t="s">
        <v>21</v>
      </c>
      <c r="P281" t="s">
        <v>121</v>
      </c>
    </row>
    <row r="282" spans="1:16" x14ac:dyDescent="0.25">
      <c r="A282" s="2">
        <v>282</v>
      </c>
      <c r="B282">
        <v>5</v>
      </c>
      <c r="C282">
        <f t="shared" si="21"/>
        <v>1</v>
      </c>
      <c r="D282" t="str">
        <f t="shared" si="22"/>
        <v>Virginia</v>
      </c>
      <c r="E282">
        <v>49</v>
      </c>
      <c r="F282">
        <f t="shared" si="23"/>
        <v>0</v>
      </c>
      <c r="G282" t="str">
        <f t="shared" si="20"/>
        <v>Central Michigan</v>
      </c>
      <c r="H282">
        <v>35</v>
      </c>
      <c r="N282" s="4">
        <v>42637</v>
      </c>
      <c r="O282" t="s">
        <v>117</v>
      </c>
      <c r="P282" t="s">
        <v>7</v>
      </c>
    </row>
    <row r="283" spans="1:16" x14ac:dyDescent="0.25">
      <c r="A283" s="2">
        <v>283</v>
      </c>
      <c r="B283">
        <v>5</v>
      </c>
      <c r="C283">
        <f t="shared" si="21"/>
        <v>1</v>
      </c>
      <c r="D283" t="str">
        <f t="shared" si="22"/>
        <v>Virginia Tech</v>
      </c>
      <c r="E283">
        <v>54</v>
      </c>
      <c r="F283">
        <f t="shared" si="23"/>
        <v>0</v>
      </c>
      <c r="G283" t="str">
        <f t="shared" si="20"/>
        <v>East Carolina</v>
      </c>
      <c r="H283">
        <v>17</v>
      </c>
      <c r="N283" s="4">
        <v>42637</v>
      </c>
      <c r="O283" t="s">
        <v>129</v>
      </c>
      <c r="P283" t="s">
        <v>54</v>
      </c>
    </row>
    <row r="284" spans="1:16" x14ac:dyDescent="0.25">
      <c r="A284" s="2">
        <v>284</v>
      </c>
      <c r="B284">
        <v>5</v>
      </c>
      <c r="C284">
        <f t="shared" si="21"/>
        <v>0</v>
      </c>
      <c r="D284" t="str">
        <f t="shared" si="22"/>
        <v>Wake Forest</v>
      </c>
      <c r="E284">
        <v>33</v>
      </c>
      <c r="F284">
        <f t="shared" si="23"/>
        <v>1</v>
      </c>
      <c r="G284" t="str">
        <f t="shared" si="20"/>
        <v>Indiana</v>
      </c>
      <c r="H284">
        <v>28</v>
      </c>
      <c r="L284" t="s">
        <v>184</v>
      </c>
      <c r="N284" s="4">
        <v>42637</v>
      </c>
      <c r="O284" t="s">
        <v>119</v>
      </c>
      <c r="P284" t="s">
        <v>65</v>
      </c>
    </row>
    <row r="285" spans="1:16" x14ac:dyDescent="0.25">
      <c r="A285" s="2">
        <v>285</v>
      </c>
      <c r="B285">
        <v>5</v>
      </c>
      <c r="C285">
        <f t="shared" si="21"/>
        <v>0</v>
      </c>
      <c r="D285" t="str">
        <f t="shared" si="22"/>
        <v>Washington</v>
      </c>
      <c r="E285">
        <v>35</v>
      </c>
      <c r="F285">
        <f t="shared" si="23"/>
        <v>1</v>
      </c>
      <c r="G285" t="str">
        <f t="shared" si="20"/>
        <v>Arizona</v>
      </c>
      <c r="H285">
        <v>28</v>
      </c>
      <c r="L285" t="s">
        <v>184</v>
      </c>
      <c r="N285" s="4">
        <v>42637</v>
      </c>
      <c r="O285" t="s">
        <v>947</v>
      </c>
      <c r="P285" t="s">
        <v>39</v>
      </c>
    </row>
    <row r="286" spans="1:16" x14ac:dyDescent="0.25">
      <c r="A286" s="2">
        <v>286</v>
      </c>
      <c r="B286">
        <v>5</v>
      </c>
      <c r="C286">
        <f t="shared" si="21"/>
        <v>1</v>
      </c>
      <c r="D286" t="str">
        <f t="shared" si="22"/>
        <v>West Virginia</v>
      </c>
      <c r="E286">
        <v>35</v>
      </c>
      <c r="F286">
        <f t="shared" si="23"/>
        <v>0</v>
      </c>
      <c r="G286" t="str">
        <f t="shared" si="20"/>
        <v>Brigham Young</v>
      </c>
      <c r="H286">
        <v>32</v>
      </c>
      <c r="N286" s="4">
        <v>42637</v>
      </c>
      <c r="O286" t="s">
        <v>78</v>
      </c>
      <c r="P286" t="s">
        <v>5</v>
      </c>
    </row>
    <row r="287" spans="1:16" x14ac:dyDescent="0.25">
      <c r="A287" s="2">
        <v>287</v>
      </c>
      <c r="B287">
        <v>5</v>
      </c>
      <c r="C287">
        <f t="shared" si="21"/>
        <v>0</v>
      </c>
      <c r="D287" t="str">
        <f t="shared" si="22"/>
        <v>Western Illinois</v>
      </c>
      <c r="E287">
        <v>28</v>
      </c>
      <c r="F287">
        <f t="shared" si="23"/>
        <v>1</v>
      </c>
      <c r="G287" t="str">
        <f t="shared" si="20"/>
        <v>Northern Illinois</v>
      </c>
      <c r="H287">
        <v>23</v>
      </c>
      <c r="L287" t="s">
        <v>184</v>
      </c>
      <c r="N287" s="4">
        <v>42637</v>
      </c>
      <c r="O287" t="s">
        <v>149</v>
      </c>
      <c r="P287" t="s">
        <v>68</v>
      </c>
    </row>
    <row r="288" spans="1:16" x14ac:dyDescent="0.25">
      <c r="A288" s="2">
        <v>288</v>
      </c>
      <c r="B288">
        <v>5</v>
      </c>
      <c r="C288">
        <f t="shared" si="21"/>
        <v>1</v>
      </c>
      <c r="D288" t="str">
        <f t="shared" si="22"/>
        <v>Western Michigan</v>
      </c>
      <c r="E288">
        <v>49</v>
      </c>
      <c r="F288">
        <f t="shared" si="23"/>
        <v>0</v>
      </c>
      <c r="G288" t="str">
        <f t="shared" si="20"/>
        <v>Georgia Southern</v>
      </c>
      <c r="H288">
        <v>31</v>
      </c>
      <c r="N288" s="4">
        <v>42637</v>
      </c>
      <c r="O288" t="s">
        <v>64</v>
      </c>
      <c r="P288" t="s">
        <v>158</v>
      </c>
    </row>
    <row r="289" spans="1:16" x14ac:dyDescent="0.25">
      <c r="A289" s="2">
        <v>289</v>
      </c>
      <c r="B289">
        <v>5</v>
      </c>
      <c r="C289">
        <f t="shared" si="21"/>
        <v>0</v>
      </c>
      <c r="D289" t="str">
        <f t="shared" si="22"/>
        <v>Wisconsin</v>
      </c>
      <c r="E289">
        <v>30</v>
      </c>
      <c r="F289">
        <f t="shared" si="23"/>
        <v>1</v>
      </c>
      <c r="G289" t="str">
        <f t="shared" si="20"/>
        <v>Michigan State</v>
      </c>
      <c r="H289">
        <v>6</v>
      </c>
      <c r="L289" t="s">
        <v>184</v>
      </c>
      <c r="N289" s="4">
        <v>42637</v>
      </c>
      <c r="O289" t="s">
        <v>949</v>
      </c>
      <c r="P289" t="s">
        <v>950</v>
      </c>
    </row>
    <row r="290" spans="1:16" x14ac:dyDescent="0.25">
      <c r="A290" s="2">
        <v>290</v>
      </c>
      <c r="B290">
        <v>6</v>
      </c>
      <c r="C290">
        <f t="shared" si="21"/>
        <v>1</v>
      </c>
      <c r="D290" t="str">
        <f t="shared" si="22"/>
        <v>Houston</v>
      </c>
      <c r="E290">
        <v>42</v>
      </c>
      <c r="F290">
        <f t="shared" si="23"/>
        <v>0</v>
      </c>
      <c r="G290" t="str">
        <f t="shared" si="20"/>
        <v>Connecticut</v>
      </c>
      <c r="H290">
        <v>14</v>
      </c>
      <c r="N290" s="4">
        <v>42642</v>
      </c>
      <c r="O290" t="s">
        <v>870</v>
      </c>
      <c r="P290" t="s">
        <v>8</v>
      </c>
    </row>
    <row r="291" spans="1:16" x14ac:dyDescent="0.25">
      <c r="A291" s="2">
        <v>291</v>
      </c>
      <c r="B291">
        <v>6</v>
      </c>
      <c r="C291">
        <f t="shared" si="21"/>
        <v>1</v>
      </c>
      <c r="D291" t="str">
        <f t="shared" si="22"/>
        <v>Texas Tech</v>
      </c>
      <c r="E291">
        <v>55</v>
      </c>
      <c r="F291">
        <f t="shared" si="23"/>
        <v>0</v>
      </c>
      <c r="G291" t="str">
        <f t="shared" si="20"/>
        <v>Kansas</v>
      </c>
      <c r="H291">
        <v>19</v>
      </c>
      <c r="N291" s="4">
        <v>42642</v>
      </c>
      <c r="O291" t="s">
        <v>114</v>
      </c>
      <c r="P291" t="s">
        <v>71</v>
      </c>
    </row>
    <row r="292" spans="1:16" x14ac:dyDescent="0.25">
      <c r="A292" s="2">
        <v>292</v>
      </c>
      <c r="B292">
        <v>6</v>
      </c>
      <c r="C292">
        <f t="shared" si="21"/>
        <v>1</v>
      </c>
      <c r="D292" t="str">
        <f t="shared" si="22"/>
        <v>Brigham Young</v>
      </c>
      <c r="E292">
        <v>55</v>
      </c>
      <c r="F292">
        <f t="shared" si="23"/>
        <v>0</v>
      </c>
      <c r="G292" t="str">
        <f t="shared" si="20"/>
        <v>Toledo</v>
      </c>
      <c r="H292">
        <v>53</v>
      </c>
      <c r="N292" s="4">
        <v>42643</v>
      </c>
      <c r="O292" t="s">
        <v>5</v>
      </c>
      <c r="P292" t="s">
        <v>40</v>
      </c>
    </row>
    <row r="293" spans="1:16" x14ac:dyDescent="0.25">
      <c r="A293" s="2">
        <v>293</v>
      </c>
      <c r="B293">
        <v>6</v>
      </c>
      <c r="C293">
        <f t="shared" si="21"/>
        <v>1</v>
      </c>
      <c r="D293" t="str">
        <f t="shared" si="22"/>
        <v>Washington</v>
      </c>
      <c r="E293">
        <v>44</v>
      </c>
      <c r="F293">
        <f t="shared" si="23"/>
        <v>0</v>
      </c>
      <c r="G293" t="str">
        <f t="shared" si="20"/>
        <v>Stanford</v>
      </c>
      <c r="H293">
        <v>6</v>
      </c>
      <c r="N293" s="4">
        <v>42643</v>
      </c>
      <c r="O293" t="s">
        <v>951</v>
      </c>
      <c r="P293" t="s">
        <v>930</v>
      </c>
    </row>
    <row r="294" spans="1:16" x14ac:dyDescent="0.25">
      <c r="A294" s="2">
        <v>294</v>
      </c>
      <c r="B294">
        <v>6</v>
      </c>
      <c r="C294">
        <f t="shared" si="21"/>
        <v>1</v>
      </c>
      <c r="D294" t="str">
        <f t="shared" si="22"/>
        <v>Air Force</v>
      </c>
      <c r="E294">
        <v>28</v>
      </c>
      <c r="F294">
        <f t="shared" si="23"/>
        <v>0</v>
      </c>
      <c r="G294" t="str">
        <f t="shared" si="20"/>
        <v>Navy</v>
      </c>
      <c r="H294">
        <v>14</v>
      </c>
      <c r="N294" s="4">
        <v>42644</v>
      </c>
      <c r="O294" t="s">
        <v>35</v>
      </c>
      <c r="P294" t="s">
        <v>87</v>
      </c>
    </row>
    <row r="295" spans="1:16" x14ac:dyDescent="0.25">
      <c r="A295" s="2">
        <v>295</v>
      </c>
      <c r="B295">
        <v>6</v>
      </c>
      <c r="C295">
        <f t="shared" si="21"/>
        <v>0</v>
      </c>
      <c r="D295" t="str">
        <f t="shared" si="22"/>
        <v>Akron</v>
      </c>
      <c r="E295">
        <v>31</v>
      </c>
      <c r="F295">
        <f t="shared" si="23"/>
        <v>1</v>
      </c>
      <c r="G295" t="str">
        <f t="shared" si="20"/>
        <v>Kent State</v>
      </c>
      <c r="H295">
        <v>27</v>
      </c>
      <c r="L295" t="s">
        <v>184</v>
      </c>
      <c r="N295" s="4">
        <v>42644</v>
      </c>
      <c r="O295" t="s">
        <v>0</v>
      </c>
      <c r="P295" t="s">
        <v>12</v>
      </c>
    </row>
    <row r="296" spans="1:16" x14ac:dyDescent="0.25">
      <c r="A296" s="2">
        <v>296</v>
      </c>
      <c r="B296">
        <v>6</v>
      </c>
      <c r="C296">
        <f t="shared" si="21"/>
        <v>1</v>
      </c>
      <c r="D296" t="str">
        <f t="shared" si="22"/>
        <v>Alabama</v>
      </c>
      <c r="E296">
        <v>34</v>
      </c>
      <c r="F296">
        <f t="shared" si="23"/>
        <v>0</v>
      </c>
      <c r="G296" t="str">
        <f t="shared" si="20"/>
        <v>Kentucky</v>
      </c>
      <c r="H296">
        <v>6</v>
      </c>
      <c r="N296" s="4">
        <v>42644</v>
      </c>
      <c r="O296" t="s">
        <v>769</v>
      </c>
      <c r="P296" t="s">
        <v>126</v>
      </c>
    </row>
    <row r="297" spans="1:16" x14ac:dyDescent="0.25">
      <c r="A297" s="2">
        <v>297</v>
      </c>
      <c r="B297">
        <v>6</v>
      </c>
      <c r="C297">
        <f t="shared" si="21"/>
        <v>1</v>
      </c>
      <c r="D297" t="str">
        <f t="shared" si="22"/>
        <v>Appalachian State</v>
      </c>
      <c r="E297">
        <v>17</v>
      </c>
      <c r="F297">
        <f t="shared" si="23"/>
        <v>0</v>
      </c>
      <c r="G297" t="str">
        <f t="shared" si="20"/>
        <v>Georgia State</v>
      </c>
      <c r="H297">
        <v>3</v>
      </c>
      <c r="N297" s="4">
        <v>42644</v>
      </c>
      <c r="O297" t="s">
        <v>55</v>
      </c>
      <c r="P297" t="s">
        <v>135</v>
      </c>
    </row>
    <row r="298" spans="1:16" x14ac:dyDescent="0.25">
      <c r="A298" s="2">
        <v>298</v>
      </c>
      <c r="B298">
        <v>6</v>
      </c>
      <c r="C298">
        <f t="shared" si="21"/>
        <v>1</v>
      </c>
      <c r="D298" t="str">
        <f t="shared" si="22"/>
        <v>Arkansas</v>
      </c>
      <c r="E298">
        <v>52</v>
      </c>
      <c r="F298">
        <f t="shared" si="23"/>
        <v>0</v>
      </c>
      <c r="G298" t="str">
        <f t="shared" si="20"/>
        <v>Alcorn State</v>
      </c>
      <c r="H298">
        <v>10</v>
      </c>
      <c r="N298" s="4">
        <v>42644</v>
      </c>
      <c r="O298" t="s">
        <v>952</v>
      </c>
      <c r="P298" t="s">
        <v>154</v>
      </c>
    </row>
    <row r="299" spans="1:16" x14ac:dyDescent="0.25">
      <c r="A299" s="2">
        <v>299</v>
      </c>
      <c r="B299">
        <v>6</v>
      </c>
      <c r="C299">
        <f t="shared" si="21"/>
        <v>1</v>
      </c>
      <c r="D299" t="str">
        <f t="shared" si="22"/>
        <v>Auburn</v>
      </c>
      <c r="E299">
        <v>58</v>
      </c>
      <c r="F299">
        <f t="shared" si="23"/>
        <v>0</v>
      </c>
      <c r="G299" t="str">
        <f t="shared" si="20"/>
        <v>Louisiana-Monroe</v>
      </c>
      <c r="H299">
        <v>7</v>
      </c>
      <c r="N299" s="4">
        <v>42644</v>
      </c>
      <c r="O299" t="s">
        <v>44</v>
      </c>
      <c r="P299" t="s">
        <v>182</v>
      </c>
    </row>
    <row r="300" spans="1:16" x14ac:dyDescent="0.25">
      <c r="A300" s="2">
        <v>300</v>
      </c>
      <c r="B300">
        <v>6</v>
      </c>
      <c r="C300">
        <f t="shared" si="21"/>
        <v>0</v>
      </c>
      <c r="D300" t="str">
        <f t="shared" si="22"/>
        <v>Baylor</v>
      </c>
      <c r="E300">
        <v>45</v>
      </c>
      <c r="F300">
        <f t="shared" si="23"/>
        <v>1</v>
      </c>
      <c r="G300" t="str">
        <f t="shared" si="20"/>
        <v>Iowa State</v>
      </c>
      <c r="H300">
        <v>42</v>
      </c>
      <c r="L300" t="s">
        <v>184</v>
      </c>
      <c r="N300" s="4">
        <v>42644</v>
      </c>
      <c r="O300" t="s">
        <v>954</v>
      </c>
      <c r="P300" t="s">
        <v>69</v>
      </c>
    </row>
    <row r="301" spans="1:16" x14ac:dyDescent="0.25">
      <c r="A301" s="2">
        <v>301</v>
      </c>
      <c r="B301">
        <v>6</v>
      </c>
      <c r="C301">
        <f t="shared" si="21"/>
        <v>1</v>
      </c>
      <c r="D301" t="str">
        <f t="shared" si="22"/>
        <v>Boise State</v>
      </c>
      <c r="E301">
        <v>21</v>
      </c>
      <c r="F301">
        <f t="shared" si="23"/>
        <v>0</v>
      </c>
      <c r="G301" t="str">
        <f t="shared" si="20"/>
        <v>Utah State</v>
      </c>
      <c r="H301">
        <v>10</v>
      </c>
      <c r="N301" s="4">
        <v>42644</v>
      </c>
      <c r="O301" t="s">
        <v>955</v>
      </c>
      <c r="P301" t="s">
        <v>24</v>
      </c>
    </row>
    <row r="302" spans="1:16" x14ac:dyDescent="0.25">
      <c r="A302" s="2">
        <v>302</v>
      </c>
      <c r="B302">
        <v>6</v>
      </c>
      <c r="C302">
        <f t="shared" si="21"/>
        <v>1</v>
      </c>
      <c r="D302" t="str">
        <f t="shared" si="22"/>
        <v>Boston College</v>
      </c>
      <c r="E302">
        <v>35</v>
      </c>
      <c r="F302">
        <f t="shared" si="23"/>
        <v>0</v>
      </c>
      <c r="G302" t="str">
        <f t="shared" si="20"/>
        <v>Buffalo</v>
      </c>
      <c r="H302">
        <v>3</v>
      </c>
      <c r="N302" s="4">
        <v>42644</v>
      </c>
      <c r="O302" t="s">
        <v>46</v>
      </c>
      <c r="P302" t="s">
        <v>48</v>
      </c>
    </row>
    <row r="303" spans="1:16" x14ac:dyDescent="0.25">
      <c r="A303" s="2">
        <v>303</v>
      </c>
      <c r="B303">
        <v>6</v>
      </c>
      <c r="C303">
        <f t="shared" si="21"/>
        <v>1</v>
      </c>
      <c r="D303" t="str">
        <f t="shared" si="22"/>
        <v>California</v>
      </c>
      <c r="E303">
        <v>28</v>
      </c>
      <c r="F303">
        <f t="shared" si="23"/>
        <v>0</v>
      </c>
      <c r="G303" t="str">
        <f t="shared" si="20"/>
        <v>Utah</v>
      </c>
      <c r="H303">
        <v>23</v>
      </c>
      <c r="N303" s="4">
        <v>42644</v>
      </c>
      <c r="O303" t="s">
        <v>50</v>
      </c>
      <c r="P303" t="s">
        <v>219</v>
      </c>
    </row>
    <row r="304" spans="1:16" x14ac:dyDescent="0.25">
      <c r="A304" s="2">
        <v>304</v>
      </c>
      <c r="B304">
        <v>6</v>
      </c>
      <c r="C304">
        <f t="shared" si="21"/>
        <v>0</v>
      </c>
      <c r="D304" t="str">
        <f t="shared" si="22"/>
        <v>Central Florida</v>
      </c>
      <c r="E304">
        <v>47</v>
      </c>
      <c r="F304">
        <f t="shared" si="23"/>
        <v>1</v>
      </c>
      <c r="G304" t="str">
        <f t="shared" si="20"/>
        <v>East Carolina</v>
      </c>
      <c r="H304">
        <v>29</v>
      </c>
      <c r="L304" t="s">
        <v>184</v>
      </c>
      <c r="N304" s="4">
        <v>42644</v>
      </c>
      <c r="O304" t="s">
        <v>199</v>
      </c>
      <c r="P304" t="s">
        <v>54</v>
      </c>
    </row>
    <row r="305" spans="1:16" x14ac:dyDescent="0.25">
      <c r="A305" s="2">
        <v>305</v>
      </c>
      <c r="B305">
        <v>6</v>
      </c>
      <c r="C305">
        <f t="shared" si="21"/>
        <v>1</v>
      </c>
      <c r="D305" t="str">
        <f t="shared" si="22"/>
        <v>Clemson</v>
      </c>
      <c r="E305">
        <v>42</v>
      </c>
      <c r="F305">
        <f t="shared" si="23"/>
        <v>0</v>
      </c>
      <c r="G305" t="str">
        <f t="shared" si="20"/>
        <v>Louisville</v>
      </c>
      <c r="H305">
        <v>36</v>
      </c>
      <c r="N305" s="4">
        <v>42644</v>
      </c>
      <c r="O305" t="s">
        <v>720</v>
      </c>
      <c r="P305" t="s">
        <v>939</v>
      </c>
    </row>
    <row r="306" spans="1:16" x14ac:dyDescent="0.25">
      <c r="A306" s="2">
        <v>306</v>
      </c>
      <c r="B306">
        <v>6</v>
      </c>
      <c r="C306">
        <f t="shared" si="21"/>
        <v>1</v>
      </c>
      <c r="D306" t="str">
        <f t="shared" si="22"/>
        <v>Colorado</v>
      </c>
      <c r="E306">
        <v>47</v>
      </c>
      <c r="F306">
        <f t="shared" si="23"/>
        <v>0</v>
      </c>
      <c r="G306" t="str">
        <f t="shared" si="20"/>
        <v>Oregon State</v>
      </c>
      <c r="H306">
        <v>6</v>
      </c>
      <c r="N306" s="4">
        <v>42644</v>
      </c>
      <c r="O306" t="s">
        <v>51</v>
      </c>
      <c r="P306" t="s">
        <v>141</v>
      </c>
    </row>
    <row r="307" spans="1:16" x14ac:dyDescent="0.25">
      <c r="A307" s="2">
        <v>307</v>
      </c>
      <c r="B307">
        <v>6</v>
      </c>
      <c r="C307">
        <f t="shared" si="21"/>
        <v>0</v>
      </c>
      <c r="D307" t="str">
        <f t="shared" si="22"/>
        <v>Eastern Michigan</v>
      </c>
      <c r="E307">
        <v>28</v>
      </c>
      <c r="F307">
        <f t="shared" si="23"/>
        <v>1</v>
      </c>
      <c r="G307" t="str">
        <f t="shared" si="20"/>
        <v>Bowling Green State</v>
      </c>
      <c r="H307">
        <v>25</v>
      </c>
      <c r="L307" t="s">
        <v>184</v>
      </c>
      <c r="N307" s="4">
        <v>42644</v>
      </c>
      <c r="O307" t="s">
        <v>4</v>
      </c>
      <c r="P307" t="s">
        <v>186</v>
      </c>
    </row>
    <row r="308" spans="1:16" x14ac:dyDescent="0.25">
      <c r="A308" s="2">
        <v>308</v>
      </c>
      <c r="B308">
        <v>6</v>
      </c>
      <c r="C308">
        <f t="shared" si="21"/>
        <v>0</v>
      </c>
      <c r="D308" t="str">
        <f t="shared" si="22"/>
        <v>Florida</v>
      </c>
      <c r="E308">
        <v>13</v>
      </c>
      <c r="F308">
        <f t="shared" si="23"/>
        <v>1</v>
      </c>
      <c r="G308" t="str">
        <f t="shared" si="20"/>
        <v>Vanderbilt</v>
      </c>
      <c r="H308">
        <v>6</v>
      </c>
      <c r="L308" t="s">
        <v>184</v>
      </c>
      <c r="N308" s="4">
        <v>42644</v>
      </c>
      <c r="O308" t="s">
        <v>913</v>
      </c>
      <c r="P308" t="s">
        <v>21</v>
      </c>
    </row>
    <row r="309" spans="1:16" x14ac:dyDescent="0.25">
      <c r="A309" s="2">
        <v>309</v>
      </c>
      <c r="B309">
        <v>6</v>
      </c>
      <c r="C309">
        <f t="shared" si="21"/>
        <v>1</v>
      </c>
      <c r="D309" t="str">
        <f t="shared" si="22"/>
        <v>Florida International</v>
      </c>
      <c r="E309">
        <v>33</v>
      </c>
      <c r="F309">
        <f t="shared" si="23"/>
        <v>0</v>
      </c>
      <c r="G309" t="str">
        <f t="shared" si="20"/>
        <v>Florida Atlantic</v>
      </c>
      <c r="H309">
        <v>31</v>
      </c>
      <c r="N309" s="4">
        <v>42644</v>
      </c>
      <c r="O309" t="s">
        <v>188</v>
      </c>
      <c r="P309" t="s">
        <v>28</v>
      </c>
    </row>
    <row r="310" spans="1:16" x14ac:dyDescent="0.25">
      <c r="A310" s="2">
        <v>310</v>
      </c>
      <c r="B310">
        <v>6</v>
      </c>
      <c r="C310">
        <f t="shared" si="21"/>
        <v>1</v>
      </c>
      <c r="D310" t="str">
        <f t="shared" si="22"/>
        <v>Hawaii</v>
      </c>
      <c r="E310">
        <v>38</v>
      </c>
      <c r="F310">
        <f t="shared" si="23"/>
        <v>0</v>
      </c>
      <c r="G310" t="str">
        <f t="shared" si="20"/>
        <v>Nevada</v>
      </c>
      <c r="H310">
        <v>17</v>
      </c>
      <c r="N310" s="4">
        <v>42644</v>
      </c>
      <c r="O310" t="s">
        <v>60</v>
      </c>
      <c r="P310" t="s">
        <v>196</v>
      </c>
    </row>
    <row r="311" spans="1:16" x14ac:dyDescent="0.25">
      <c r="A311" s="2">
        <v>311</v>
      </c>
      <c r="B311">
        <v>6</v>
      </c>
      <c r="C311">
        <f t="shared" si="21"/>
        <v>1</v>
      </c>
      <c r="D311" t="str">
        <f t="shared" si="22"/>
        <v>Indiana</v>
      </c>
      <c r="E311">
        <v>24</v>
      </c>
      <c r="F311">
        <f t="shared" si="23"/>
        <v>0</v>
      </c>
      <c r="G311" t="str">
        <f t="shared" si="20"/>
        <v>Michigan State</v>
      </c>
      <c r="H311">
        <v>21</v>
      </c>
      <c r="N311" s="4">
        <v>42644</v>
      </c>
      <c r="O311" t="s">
        <v>65</v>
      </c>
      <c r="P311" t="s">
        <v>957</v>
      </c>
    </row>
    <row r="312" spans="1:16" x14ac:dyDescent="0.25">
      <c r="A312" s="2">
        <v>312</v>
      </c>
      <c r="B312">
        <v>6</v>
      </c>
      <c r="C312">
        <f t="shared" si="21"/>
        <v>1</v>
      </c>
      <c r="D312" t="str">
        <f t="shared" si="22"/>
        <v>Louisiana State</v>
      </c>
      <c r="E312">
        <v>42</v>
      </c>
      <c r="F312">
        <f t="shared" si="23"/>
        <v>0</v>
      </c>
      <c r="G312" t="str">
        <f t="shared" si="20"/>
        <v>Missouri</v>
      </c>
      <c r="H312">
        <v>7</v>
      </c>
      <c r="N312" s="4">
        <v>42644</v>
      </c>
      <c r="O312" t="s">
        <v>75</v>
      </c>
      <c r="P312" t="s">
        <v>86</v>
      </c>
    </row>
    <row r="313" spans="1:16" x14ac:dyDescent="0.25">
      <c r="A313" s="2">
        <v>313</v>
      </c>
      <c r="B313">
        <v>6</v>
      </c>
      <c r="C313">
        <f t="shared" si="21"/>
        <v>1</v>
      </c>
      <c r="D313" t="str">
        <f t="shared" si="22"/>
        <v>Louisiana Tech</v>
      </c>
      <c r="E313">
        <v>28</v>
      </c>
      <c r="F313">
        <f t="shared" si="23"/>
        <v>0</v>
      </c>
      <c r="G313" t="str">
        <f t="shared" si="20"/>
        <v>Texas-El Paso</v>
      </c>
      <c r="H313">
        <v>7</v>
      </c>
      <c r="N313" s="4">
        <v>42644</v>
      </c>
      <c r="O313" t="s">
        <v>137</v>
      </c>
      <c r="P313" t="s">
        <v>201</v>
      </c>
    </row>
    <row r="314" spans="1:16" x14ac:dyDescent="0.25">
      <c r="A314" s="2">
        <v>314</v>
      </c>
      <c r="B314">
        <v>6</v>
      </c>
      <c r="C314">
        <f t="shared" si="21"/>
        <v>1</v>
      </c>
      <c r="D314" t="str">
        <f t="shared" si="22"/>
        <v>Maryland</v>
      </c>
      <c r="E314">
        <v>50</v>
      </c>
      <c r="F314">
        <f t="shared" si="23"/>
        <v>0</v>
      </c>
      <c r="G314" t="str">
        <f t="shared" si="20"/>
        <v>Purdue</v>
      </c>
      <c r="H314">
        <v>7</v>
      </c>
      <c r="N314" s="4">
        <v>42644</v>
      </c>
      <c r="O314" t="s">
        <v>79</v>
      </c>
      <c r="P314" t="s">
        <v>102</v>
      </c>
    </row>
    <row r="315" spans="1:16" x14ac:dyDescent="0.25">
      <c r="A315" s="2">
        <v>315</v>
      </c>
      <c r="B315">
        <v>6</v>
      </c>
      <c r="C315">
        <f t="shared" si="21"/>
        <v>0</v>
      </c>
      <c r="D315" t="str">
        <f t="shared" si="22"/>
        <v>Miami (FL)</v>
      </c>
      <c r="E315">
        <v>35</v>
      </c>
      <c r="F315">
        <f t="shared" si="23"/>
        <v>1</v>
      </c>
      <c r="G315" t="str">
        <f t="shared" si="20"/>
        <v>Georgia Tech</v>
      </c>
      <c r="H315">
        <v>21</v>
      </c>
      <c r="L315" t="s">
        <v>184</v>
      </c>
      <c r="N315" s="4">
        <v>42644</v>
      </c>
      <c r="O315" t="s">
        <v>958</v>
      </c>
      <c r="P315" t="s">
        <v>128</v>
      </c>
    </row>
    <row r="316" spans="1:16" x14ac:dyDescent="0.25">
      <c r="A316" s="2">
        <v>316</v>
      </c>
      <c r="B316">
        <v>6</v>
      </c>
      <c r="C316">
        <f t="shared" si="21"/>
        <v>1</v>
      </c>
      <c r="D316" t="str">
        <f t="shared" si="22"/>
        <v>Michigan</v>
      </c>
      <c r="E316">
        <v>14</v>
      </c>
      <c r="F316">
        <f t="shared" si="23"/>
        <v>0</v>
      </c>
      <c r="G316" t="str">
        <f t="shared" si="20"/>
        <v>Wisconsin</v>
      </c>
      <c r="H316">
        <v>7</v>
      </c>
      <c r="N316" s="4">
        <v>42644</v>
      </c>
      <c r="O316" t="s">
        <v>920</v>
      </c>
      <c r="P316" t="s">
        <v>959</v>
      </c>
    </row>
    <row r="317" spans="1:16" x14ac:dyDescent="0.25">
      <c r="A317" s="2">
        <v>317</v>
      </c>
      <c r="B317">
        <v>6</v>
      </c>
      <c r="C317">
        <f t="shared" si="21"/>
        <v>0</v>
      </c>
      <c r="D317" t="str">
        <f t="shared" si="22"/>
        <v>Middle Tennessee State</v>
      </c>
      <c r="E317">
        <v>30</v>
      </c>
      <c r="F317">
        <f t="shared" si="23"/>
        <v>1</v>
      </c>
      <c r="G317" t="str">
        <f t="shared" si="20"/>
        <v>North Texas</v>
      </c>
      <c r="H317">
        <v>13</v>
      </c>
      <c r="L317" t="s">
        <v>184</v>
      </c>
      <c r="N317" s="4">
        <v>42644</v>
      </c>
      <c r="O317" t="s">
        <v>194</v>
      </c>
      <c r="P317" t="s">
        <v>76</v>
      </c>
    </row>
    <row r="318" spans="1:16" x14ac:dyDescent="0.25">
      <c r="A318" s="2">
        <v>318</v>
      </c>
      <c r="B318">
        <v>6</v>
      </c>
      <c r="C318">
        <f t="shared" si="21"/>
        <v>1</v>
      </c>
      <c r="D318" t="str">
        <f t="shared" si="22"/>
        <v>Mississippi</v>
      </c>
      <c r="E318">
        <v>48</v>
      </c>
      <c r="F318">
        <f t="shared" si="23"/>
        <v>0</v>
      </c>
      <c r="G318" t="str">
        <f t="shared" si="20"/>
        <v>Memphis</v>
      </c>
      <c r="H318">
        <v>28</v>
      </c>
      <c r="N318" s="4">
        <v>42644</v>
      </c>
      <c r="O318" t="s">
        <v>960</v>
      </c>
      <c r="P318" t="s">
        <v>80</v>
      </c>
    </row>
    <row r="319" spans="1:16" x14ac:dyDescent="0.25">
      <c r="A319" s="2">
        <v>319</v>
      </c>
      <c r="B319">
        <v>6</v>
      </c>
      <c r="C319">
        <f t="shared" si="21"/>
        <v>1</v>
      </c>
      <c r="D319" t="str">
        <f t="shared" si="22"/>
        <v>Nebraska</v>
      </c>
      <c r="E319">
        <v>31</v>
      </c>
      <c r="F319">
        <f t="shared" si="23"/>
        <v>0</v>
      </c>
      <c r="G319" t="str">
        <f t="shared" ref="G319:G377" si="24">IF(LEFT(P319,1)="(",IF(RIGHT(LEFT(P319,4),1)=")",RIGHT(P319,LEN(P319)-5),RIGHT(P319,LEN(P319)-4)),P319)</f>
        <v>Illinois</v>
      </c>
      <c r="H319">
        <v>16</v>
      </c>
      <c r="N319" s="4">
        <v>42644</v>
      </c>
      <c r="O319" t="s">
        <v>961</v>
      </c>
      <c r="P319" t="s">
        <v>63</v>
      </c>
    </row>
    <row r="320" spans="1:16" x14ac:dyDescent="0.25">
      <c r="A320" s="2">
        <v>320</v>
      </c>
      <c r="B320">
        <v>6</v>
      </c>
      <c r="C320">
        <f t="shared" si="21"/>
        <v>1</v>
      </c>
      <c r="D320" t="str">
        <f t="shared" si="22"/>
        <v>Nevada-Las Vegas</v>
      </c>
      <c r="E320">
        <v>45</v>
      </c>
      <c r="F320">
        <f t="shared" si="23"/>
        <v>0</v>
      </c>
      <c r="G320" t="str">
        <f t="shared" si="24"/>
        <v>Fresno State</v>
      </c>
      <c r="H320">
        <v>20</v>
      </c>
      <c r="N320" s="4">
        <v>42644</v>
      </c>
      <c r="O320" t="s">
        <v>16</v>
      </c>
      <c r="P320" t="s">
        <v>58</v>
      </c>
    </row>
    <row r="321" spans="1:16" x14ac:dyDescent="0.25">
      <c r="A321" s="2">
        <v>321</v>
      </c>
      <c r="B321">
        <v>6</v>
      </c>
      <c r="C321">
        <f t="shared" ref="C321:C379" si="25">IF(M321=0,IF(L321="@",0,1),0)</f>
        <v>1</v>
      </c>
      <c r="D321" t="str">
        <f t="shared" ref="D321:D379" si="26">IF(LEFT(O321,1)="(",IF(RIGHT(LEFT(O321,4),1)=")",RIGHT(O321,LEN(O321)-5),RIGHT(O321,LEN(O321)-4)),O321)</f>
        <v>New Mexico</v>
      </c>
      <c r="E321">
        <v>48</v>
      </c>
      <c r="F321">
        <f t="shared" ref="F321:F379" si="27">IF(M321=0,IF(L321="@",1,0),0)</f>
        <v>0</v>
      </c>
      <c r="G321" t="str">
        <f t="shared" si="24"/>
        <v>San Jose State</v>
      </c>
      <c r="H321">
        <v>41</v>
      </c>
      <c r="N321" s="4">
        <v>42644</v>
      </c>
      <c r="O321" t="s">
        <v>90</v>
      </c>
      <c r="P321" t="s">
        <v>31</v>
      </c>
    </row>
    <row r="322" spans="1:16" x14ac:dyDescent="0.25">
      <c r="A322" s="2">
        <v>322</v>
      </c>
      <c r="B322">
        <v>6</v>
      </c>
      <c r="C322">
        <f t="shared" si="25"/>
        <v>1</v>
      </c>
      <c r="D322" t="str">
        <f t="shared" si="26"/>
        <v>New Mexico State</v>
      </c>
      <c r="E322">
        <v>37</v>
      </c>
      <c r="F322">
        <f t="shared" si="27"/>
        <v>0</v>
      </c>
      <c r="G322" t="str">
        <f t="shared" si="24"/>
        <v>Louisiana-Lafayette</v>
      </c>
      <c r="H322">
        <v>31</v>
      </c>
      <c r="N322" s="4">
        <v>42644</v>
      </c>
      <c r="O322" t="s">
        <v>17</v>
      </c>
      <c r="P322" t="s">
        <v>191</v>
      </c>
    </row>
    <row r="323" spans="1:16" x14ac:dyDescent="0.25">
      <c r="A323" s="2">
        <v>323</v>
      </c>
      <c r="B323">
        <v>6</v>
      </c>
      <c r="C323">
        <f t="shared" si="25"/>
        <v>0</v>
      </c>
      <c r="D323" t="str">
        <f t="shared" si="26"/>
        <v>North Carolina</v>
      </c>
      <c r="E323">
        <v>37</v>
      </c>
      <c r="F323">
        <f t="shared" si="27"/>
        <v>1</v>
      </c>
      <c r="G323" t="str">
        <f t="shared" si="24"/>
        <v>Florida State</v>
      </c>
      <c r="H323">
        <v>35</v>
      </c>
      <c r="L323" t="s">
        <v>184</v>
      </c>
      <c r="N323" s="4">
        <v>42644</v>
      </c>
      <c r="O323" t="s">
        <v>91</v>
      </c>
      <c r="P323" t="s">
        <v>718</v>
      </c>
    </row>
    <row r="324" spans="1:16" x14ac:dyDescent="0.25">
      <c r="A324" s="2">
        <v>324</v>
      </c>
      <c r="B324">
        <v>6</v>
      </c>
      <c r="C324">
        <f t="shared" si="25"/>
        <v>1</v>
      </c>
      <c r="D324" t="str">
        <f t="shared" si="26"/>
        <v>North Carolina State</v>
      </c>
      <c r="E324">
        <v>33</v>
      </c>
      <c r="F324">
        <f t="shared" si="27"/>
        <v>0</v>
      </c>
      <c r="G324" t="str">
        <f t="shared" si="24"/>
        <v>Wake Forest</v>
      </c>
      <c r="H324">
        <v>16</v>
      </c>
      <c r="N324" s="4">
        <v>42644</v>
      </c>
      <c r="O324" t="s">
        <v>197</v>
      </c>
      <c r="P324" t="s">
        <v>119</v>
      </c>
    </row>
    <row r="325" spans="1:16" x14ac:dyDescent="0.25">
      <c r="A325" s="2">
        <v>325</v>
      </c>
      <c r="B325">
        <v>6</v>
      </c>
      <c r="C325">
        <f t="shared" si="25"/>
        <v>0</v>
      </c>
      <c r="D325" t="str">
        <f t="shared" si="26"/>
        <v>Northern Illinois</v>
      </c>
      <c r="E325">
        <v>31</v>
      </c>
      <c r="F325">
        <f t="shared" si="27"/>
        <v>1</v>
      </c>
      <c r="G325" t="str">
        <f t="shared" si="24"/>
        <v>Ball State</v>
      </c>
      <c r="H325">
        <v>24</v>
      </c>
      <c r="L325" t="s">
        <v>184</v>
      </c>
      <c r="N325" s="4">
        <v>42644</v>
      </c>
      <c r="O325" t="s">
        <v>68</v>
      </c>
      <c r="P325" t="s">
        <v>3</v>
      </c>
    </row>
    <row r="326" spans="1:16" x14ac:dyDescent="0.25">
      <c r="A326" s="2">
        <v>326</v>
      </c>
      <c r="B326">
        <v>6</v>
      </c>
      <c r="C326">
        <f t="shared" si="25"/>
        <v>0</v>
      </c>
      <c r="D326" t="str">
        <f t="shared" si="26"/>
        <v>Northwestern</v>
      </c>
      <c r="E326">
        <v>38</v>
      </c>
      <c r="F326">
        <f t="shared" si="27"/>
        <v>1</v>
      </c>
      <c r="G326" t="str">
        <f t="shared" si="24"/>
        <v>Iowa</v>
      </c>
      <c r="H326">
        <v>31</v>
      </c>
      <c r="L326" t="s">
        <v>184</v>
      </c>
      <c r="N326" s="4">
        <v>42644</v>
      </c>
      <c r="O326" t="s">
        <v>93</v>
      </c>
      <c r="P326" t="s">
        <v>67</v>
      </c>
    </row>
    <row r="327" spans="1:16" x14ac:dyDescent="0.25">
      <c r="A327" s="2">
        <v>327</v>
      </c>
      <c r="B327">
        <v>6</v>
      </c>
      <c r="C327">
        <f t="shared" si="25"/>
        <v>1</v>
      </c>
      <c r="D327" t="str">
        <f t="shared" si="26"/>
        <v>Notre Dame</v>
      </c>
      <c r="E327">
        <v>50</v>
      </c>
      <c r="F327">
        <f t="shared" si="27"/>
        <v>0</v>
      </c>
      <c r="G327" t="str">
        <f t="shared" si="24"/>
        <v>Syracuse</v>
      </c>
      <c r="H327">
        <v>33</v>
      </c>
      <c r="N327" s="4">
        <v>42644</v>
      </c>
      <c r="O327" t="s">
        <v>88</v>
      </c>
      <c r="P327" t="s">
        <v>94</v>
      </c>
    </row>
    <row r="328" spans="1:16" x14ac:dyDescent="0.25">
      <c r="A328" s="2">
        <v>328</v>
      </c>
      <c r="B328">
        <v>6</v>
      </c>
      <c r="C328">
        <f t="shared" si="25"/>
        <v>0</v>
      </c>
      <c r="D328" t="str">
        <f t="shared" si="26"/>
        <v>Ohio</v>
      </c>
      <c r="E328">
        <v>17</v>
      </c>
      <c r="F328">
        <f t="shared" si="27"/>
        <v>1</v>
      </c>
      <c r="G328" t="str">
        <f t="shared" si="24"/>
        <v>Miami (OH)</v>
      </c>
      <c r="H328">
        <v>7</v>
      </c>
      <c r="L328" t="s">
        <v>184</v>
      </c>
      <c r="N328" s="4">
        <v>42644</v>
      </c>
      <c r="O328" t="s">
        <v>95</v>
      </c>
      <c r="P328" t="s">
        <v>193</v>
      </c>
    </row>
    <row r="329" spans="1:16" x14ac:dyDescent="0.25">
      <c r="A329" s="2">
        <v>329</v>
      </c>
      <c r="B329">
        <v>6</v>
      </c>
      <c r="C329">
        <f t="shared" si="25"/>
        <v>1</v>
      </c>
      <c r="D329" t="str">
        <f t="shared" si="26"/>
        <v>Ohio State</v>
      </c>
      <c r="E329">
        <v>58</v>
      </c>
      <c r="F329">
        <f t="shared" si="27"/>
        <v>0</v>
      </c>
      <c r="G329" t="str">
        <f t="shared" si="24"/>
        <v>Rutgers</v>
      </c>
      <c r="H329">
        <v>0</v>
      </c>
      <c r="N329" s="4">
        <v>42644</v>
      </c>
      <c r="O329" t="s">
        <v>964</v>
      </c>
      <c r="P329" t="s">
        <v>104</v>
      </c>
    </row>
    <row r="330" spans="1:16" x14ac:dyDescent="0.25">
      <c r="A330" s="2">
        <v>330</v>
      </c>
      <c r="B330">
        <v>6</v>
      </c>
      <c r="C330">
        <f t="shared" si="25"/>
        <v>0</v>
      </c>
      <c r="D330" t="str">
        <f t="shared" si="26"/>
        <v>Oklahoma</v>
      </c>
      <c r="E330">
        <v>52</v>
      </c>
      <c r="F330">
        <f t="shared" si="27"/>
        <v>1</v>
      </c>
      <c r="G330" t="str">
        <f t="shared" si="24"/>
        <v>Texas Christian</v>
      </c>
      <c r="H330">
        <v>46</v>
      </c>
      <c r="L330" t="s">
        <v>184</v>
      </c>
      <c r="N330" s="4">
        <v>42644</v>
      </c>
      <c r="O330" t="s">
        <v>97</v>
      </c>
      <c r="P330" t="s">
        <v>965</v>
      </c>
    </row>
    <row r="331" spans="1:16" x14ac:dyDescent="0.25">
      <c r="A331" s="2">
        <v>331</v>
      </c>
      <c r="B331">
        <v>6</v>
      </c>
      <c r="C331">
        <f t="shared" si="25"/>
        <v>1</v>
      </c>
      <c r="D331" t="str">
        <f t="shared" si="26"/>
        <v>Oklahoma State</v>
      </c>
      <c r="E331">
        <v>49</v>
      </c>
      <c r="F331">
        <f t="shared" si="27"/>
        <v>0</v>
      </c>
      <c r="G331" t="str">
        <f t="shared" si="24"/>
        <v>Texas</v>
      </c>
      <c r="H331">
        <v>31</v>
      </c>
      <c r="N331" s="4">
        <v>42644</v>
      </c>
      <c r="O331" t="s">
        <v>98</v>
      </c>
      <c r="P331" t="s">
        <v>966</v>
      </c>
    </row>
    <row r="332" spans="1:16" x14ac:dyDescent="0.25">
      <c r="A332" s="2">
        <v>332</v>
      </c>
      <c r="B332">
        <v>6</v>
      </c>
      <c r="C332">
        <f t="shared" si="25"/>
        <v>0</v>
      </c>
      <c r="D332" t="str">
        <f t="shared" si="26"/>
        <v>Old Dominion</v>
      </c>
      <c r="E332">
        <v>52</v>
      </c>
      <c r="F332">
        <f t="shared" si="27"/>
        <v>1</v>
      </c>
      <c r="G332" t="str">
        <f t="shared" si="24"/>
        <v>Charlotte</v>
      </c>
      <c r="H332">
        <v>17</v>
      </c>
      <c r="L332" t="s">
        <v>184</v>
      </c>
      <c r="N332" s="4">
        <v>42644</v>
      </c>
      <c r="O332" t="s">
        <v>165</v>
      </c>
      <c r="P332" t="s">
        <v>701</v>
      </c>
    </row>
    <row r="333" spans="1:16" x14ac:dyDescent="0.25">
      <c r="A333" s="2">
        <v>333</v>
      </c>
      <c r="B333">
        <v>6</v>
      </c>
      <c r="C333">
        <f t="shared" si="25"/>
        <v>1</v>
      </c>
      <c r="D333" t="str">
        <f t="shared" si="26"/>
        <v>Penn State</v>
      </c>
      <c r="E333">
        <v>29</v>
      </c>
      <c r="F333">
        <f t="shared" si="27"/>
        <v>0</v>
      </c>
      <c r="G333" t="str">
        <f t="shared" si="24"/>
        <v>Minnesota</v>
      </c>
      <c r="H333">
        <v>26</v>
      </c>
      <c r="N333" s="4">
        <v>42644</v>
      </c>
      <c r="O333" t="s">
        <v>96</v>
      </c>
      <c r="P333" t="s">
        <v>15</v>
      </c>
    </row>
    <row r="334" spans="1:16" x14ac:dyDescent="0.25">
      <c r="A334" s="2">
        <v>334</v>
      </c>
      <c r="B334">
        <v>6</v>
      </c>
      <c r="C334">
        <f t="shared" si="25"/>
        <v>1</v>
      </c>
      <c r="D334" t="str">
        <f t="shared" si="26"/>
        <v>Pittsburgh</v>
      </c>
      <c r="E334">
        <v>43</v>
      </c>
      <c r="F334">
        <f t="shared" si="27"/>
        <v>0</v>
      </c>
      <c r="G334" t="str">
        <f t="shared" si="24"/>
        <v>Marshall</v>
      </c>
      <c r="H334">
        <v>27</v>
      </c>
      <c r="N334" s="4">
        <v>42644</v>
      </c>
      <c r="O334" t="s">
        <v>100</v>
      </c>
      <c r="P334" t="s">
        <v>77</v>
      </c>
    </row>
    <row r="335" spans="1:16" x14ac:dyDescent="0.25">
      <c r="A335" s="2">
        <v>335</v>
      </c>
      <c r="B335">
        <v>6</v>
      </c>
      <c r="C335">
        <f t="shared" si="25"/>
        <v>1</v>
      </c>
      <c r="D335" t="str">
        <f t="shared" si="26"/>
        <v>South Alabama</v>
      </c>
      <c r="E335">
        <v>42</v>
      </c>
      <c r="F335">
        <f t="shared" si="27"/>
        <v>0</v>
      </c>
      <c r="G335" t="str">
        <f t="shared" si="24"/>
        <v>San Diego State</v>
      </c>
      <c r="H335">
        <v>24</v>
      </c>
      <c r="N335" s="4">
        <v>42644</v>
      </c>
      <c r="O335" t="s">
        <v>108</v>
      </c>
      <c r="P335" t="s">
        <v>967</v>
      </c>
    </row>
    <row r="336" spans="1:16" x14ac:dyDescent="0.25">
      <c r="A336" s="2">
        <v>336</v>
      </c>
      <c r="B336">
        <v>6</v>
      </c>
      <c r="C336">
        <f t="shared" si="25"/>
        <v>0</v>
      </c>
      <c r="D336" t="str">
        <f t="shared" si="26"/>
        <v>South Florida</v>
      </c>
      <c r="E336">
        <v>45</v>
      </c>
      <c r="F336">
        <f t="shared" si="27"/>
        <v>1</v>
      </c>
      <c r="G336" t="str">
        <f t="shared" si="24"/>
        <v>Cincinnati</v>
      </c>
      <c r="H336">
        <v>20</v>
      </c>
      <c r="L336" t="s">
        <v>184</v>
      </c>
      <c r="N336" s="4">
        <v>42644</v>
      </c>
      <c r="O336" t="s">
        <v>110</v>
      </c>
      <c r="P336" t="s">
        <v>131</v>
      </c>
    </row>
    <row r="337" spans="1:16" x14ac:dyDescent="0.25">
      <c r="A337" s="2">
        <v>337</v>
      </c>
      <c r="B337">
        <v>6</v>
      </c>
      <c r="C337">
        <f t="shared" si="25"/>
        <v>1</v>
      </c>
      <c r="D337" t="str">
        <f t="shared" si="26"/>
        <v>Southern California</v>
      </c>
      <c r="E337">
        <v>41</v>
      </c>
      <c r="F337">
        <f t="shared" si="27"/>
        <v>0</v>
      </c>
      <c r="G337" t="str">
        <f t="shared" si="24"/>
        <v>Arizona State</v>
      </c>
      <c r="H337">
        <v>20</v>
      </c>
      <c r="N337" s="4">
        <v>42644</v>
      </c>
      <c r="O337" t="s">
        <v>217</v>
      </c>
      <c r="P337" t="s">
        <v>1</v>
      </c>
    </row>
    <row r="338" spans="1:16" x14ac:dyDescent="0.25">
      <c r="A338" s="2">
        <v>338</v>
      </c>
      <c r="B338">
        <v>6</v>
      </c>
      <c r="C338">
        <f t="shared" si="25"/>
        <v>1</v>
      </c>
      <c r="D338" t="str">
        <f t="shared" si="26"/>
        <v>Southern Mississippi</v>
      </c>
      <c r="E338">
        <v>44</v>
      </c>
      <c r="F338">
        <f t="shared" si="27"/>
        <v>0</v>
      </c>
      <c r="G338" t="str">
        <f t="shared" si="24"/>
        <v>Rice</v>
      </c>
      <c r="H338">
        <v>28</v>
      </c>
      <c r="N338" s="4">
        <v>42644</v>
      </c>
      <c r="O338" t="s">
        <v>195</v>
      </c>
      <c r="P338" t="s">
        <v>19</v>
      </c>
    </row>
    <row r="339" spans="1:16" x14ac:dyDescent="0.25">
      <c r="A339" s="2">
        <v>339</v>
      </c>
      <c r="B339">
        <v>6</v>
      </c>
      <c r="C339">
        <f t="shared" si="25"/>
        <v>1</v>
      </c>
      <c r="D339" t="str">
        <f t="shared" si="26"/>
        <v>Temple</v>
      </c>
      <c r="E339">
        <v>45</v>
      </c>
      <c r="F339">
        <f t="shared" si="27"/>
        <v>0</v>
      </c>
      <c r="G339" t="str">
        <f t="shared" si="24"/>
        <v>Southern Methodist</v>
      </c>
      <c r="H339">
        <v>20</v>
      </c>
      <c r="N339" s="4">
        <v>42644</v>
      </c>
      <c r="O339" t="s">
        <v>33</v>
      </c>
      <c r="P339" t="s">
        <v>203</v>
      </c>
    </row>
    <row r="340" spans="1:16" x14ac:dyDescent="0.25">
      <c r="A340" s="2">
        <v>340</v>
      </c>
      <c r="B340">
        <v>6</v>
      </c>
      <c r="C340">
        <f t="shared" si="25"/>
        <v>0</v>
      </c>
      <c r="D340" t="str">
        <f t="shared" si="26"/>
        <v>Tennessee</v>
      </c>
      <c r="E340">
        <v>34</v>
      </c>
      <c r="F340">
        <f t="shared" si="27"/>
        <v>1</v>
      </c>
      <c r="G340" t="str">
        <f t="shared" si="24"/>
        <v>Georgia</v>
      </c>
      <c r="H340">
        <v>31</v>
      </c>
      <c r="L340" t="s">
        <v>184</v>
      </c>
      <c r="N340" s="4">
        <v>42644</v>
      </c>
      <c r="O340" t="s">
        <v>968</v>
      </c>
      <c r="P340" t="s">
        <v>969</v>
      </c>
    </row>
    <row r="341" spans="1:16" x14ac:dyDescent="0.25">
      <c r="A341" s="2">
        <v>341</v>
      </c>
      <c r="B341">
        <v>6</v>
      </c>
      <c r="C341">
        <f t="shared" si="25"/>
        <v>0</v>
      </c>
      <c r="D341" t="str">
        <f t="shared" si="26"/>
        <v>Texas A&amp;M</v>
      </c>
      <c r="E341">
        <v>24</v>
      </c>
      <c r="F341">
        <f t="shared" si="27"/>
        <v>1</v>
      </c>
      <c r="G341" t="str">
        <f t="shared" si="24"/>
        <v>South Carolina</v>
      </c>
      <c r="H341">
        <v>13</v>
      </c>
      <c r="L341" t="s">
        <v>184</v>
      </c>
      <c r="N341" s="4">
        <v>42644</v>
      </c>
      <c r="O341" t="s">
        <v>212</v>
      </c>
      <c r="P341" t="s">
        <v>20</v>
      </c>
    </row>
    <row r="342" spans="1:16" x14ac:dyDescent="0.25">
      <c r="A342" s="2">
        <v>342</v>
      </c>
      <c r="B342">
        <v>6</v>
      </c>
      <c r="C342">
        <f t="shared" si="25"/>
        <v>1</v>
      </c>
      <c r="D342" t="str">
        <f t="shared" si="26"/>
        <v>Texas State</v>
      </c>
      <c r="E342">
        <v>48</v>
      </c>
      <c r="F342">
        <f t="shared" si="27"/>
        <v>0</v>
      </c>
      <c r="G342" t="str">
        <f t="shared" si="24"/>
        <v>Incarnate Word</v>
      </c>
      <c r="H342">
        <v>17</v>
      </c>
      <c r="N342" s="4">
        <v>42644</v>
      </c>
      <c r="O342" t="s">
        <v>62</v>
      </c>
      <c r="P342" t="s">
        <v>716</v>
      </c>
    </row>
    <row r="343" spans="1:16" x14ac:dyDescent="0.25">
      <c r="A343" s="2">
        <v>343</v>
      </c>
      <c r="B343">
        <v>6</v>
      </c>
      <c r="C343">
        <f t="shared" si="25"/>
        <v>0</v>
      </c>
      <c r="D343" t="str">
        <f t="shared" si="26"/>
        <v>Troy</v>
      </c>
      <c r="E343">
        <v>34</v>
      </c>
      <c r="F343">
        <f t="shared" si="27"/>
        <v>1</v>
      </c>
      <c r="G343" t="str">
        <f t="shared" si="24"/>
        <v>Idaho</v>
      </c>
      <c r="H343">
        <v>13</v>
      </c>
      <c r="L343" t="s">
        <v>184</v>
      </c>
      <c r="N343" s="4">
        <v>42644</v>
      </c>
      <c r="O343" t="s">
        <v>115</v>
      </c>
      <c r="P343" t="s">
        <v>10</v>
      </c>
    </row>
    <row r="344" spans="1:16" x14ac:dyDescent="0.25">
      <c r="A344" s="2">
        <v>344</v>
      </c>
      <c r="B344">
        <v>6</v>
      </c>
      <c r="C344">
        <f t="shared" si="25"/>
        <v>0</v>
      </c>
      <c r="D344" t="str">
        <f t="shared" si="26"/>
        <v>Tulane</v>
      </c>
      <c r="E344">
        <v>31</v>
      </c>
      <c r="F344">
        <f t="shared" si="27"/>
        <v>1</v>
      </c>
      <c r="G344" t="str">
        <f t="shared" si="24"/>
        <v>Massachusetts</v>
      </c>
      <c r="H344">
        <v>24</v>
      </c>
      <c r="L344" t="s">
        <v>184</v>
      </c>
      <c r="N344" s="4">
        <v>42644</v>
      </c>
      <c r="O344" t="s">
        <v>105</v>
      </c>
      <c r="P344" t="s">
        <v>9</v>
      </c>
    </row>
    <row r="345" spans="1:16" x14ac:dyDescent="0.25">
      <c r="A345" s="2">
        <v>345</v>
      </c>
      <c r="B345">
        <v>6</v>
      </c>
      <c r="C345">
        <f t="shared" si="25"/>
        <v>1</v>
      </c>
      <c r="D345" t="str">
        <f t="shared" si="26"/>
        <v>UCLA</v>
      </c>
      <c r="E345">
        <v>45</v>
      </c>
      <c r="F345">
        <f t="shared" si="27"/>
        <v>0</v>
      </c>
      <c r="G345" t="str">
        <f t="shared" si="24"/>
        <v>Arizona</v>
      </c>
      <c r="H345">
        <v>24</v>
      </c>
      <c r="N345" s="4">
        <v>42644</v>
      </c>
      <c r="O345" t="s">
        <v>218</v>
      </c>
      <c r="P345" t="s">
        <v>39</v>
      </c>
    </row>
    <row r="346" spans="1:16" x14ac:dyDescent="0.25">
      <c r="A346" s="2">
        <v>346</v>
      </c>
      <c r="B346">
        <v>6</v>
      </c>
      <c r="C346">
        <f t="shared" si="25"/>
        <v>0</v>
      </c>
      <c r="D346" t="str">
        <f t="shared" si="26"/>
        <v>Virginia</v>
      </c>
      <c r="E346">
        <v>34</v>
      </c>
      <c r="F346">
        <f t="shared" si="27"/>
        <v>1</v>
      </c>
      <c r="G346" t="str">
        <f t="shared" si="24"/>
        <v>Duke</v>
      </c>
      <c r="H346">
        <v>20</v>
      </c>
      <c r="L346" t="s">
        <v>184</v>
      </c>
      <c r="N346" s="4">
        <v>42644</v>
      </c>
      <c r="O346" t="s">
        <v>117</v>
      </c>
      <c r="P346" t="s">
        <v>53</v>
      </c>
    </row>
    <row r="347" spans="1:16" x14ac:dyDescent="0.25">
      <c r="A347" s="2">
        <v>347</v>
      </c>
      <c r="B347">
        <v>6</v>
      </c>
      <c r="C347">
        <f t="shared" si="25"/>
        <v>1</v>
      </c>
      <c r="D347" t="str">
        <f t="shared" si="26"/>
        <v>Washington State</v>
      </c>
      <c r="E347">
        <v>51</v>
      </c>
      <c r="F347">
        <f t="shared" si="27"/>
        <v>0</v>
      </c>
      <c r="G347" t="str">
        <f t="shared" si="24"/>
        <v>Oregon</v>
      </c>
      <c r="H347">
        <v>33</v>
      </c>
      <c r="N347" s="4">
        <v>42644</v>
      </c>
      <c r="O347" t="s">
        <v>6</v>
      </c>
      <c r="P347" t="s">
        <v>43</v>
      </c>
    </row>
    <row r="348" spans="1:16" x14ac:dyDescent="0.25">
      <c r="A348" s="2">
        <v>348</v>
      </c>
      <c r="B348">
        <v>6</v>
      </c>
      <c r="C348">
        <f t="shared" si="25"/>
        <v>1</v>
      </c>
      <c r="D348" t="str">
        <f t="shared" si="26"/>
        <v>West Virginia</v>
      </c>
      <c r="E348">
        <v>17</v>
      </c>
      <c r="F348">
        <f t="shared" si="27"/>
        <v>0</v>
      </c>
      <c r="G348" t="str">
        <f t="shared" si="24"/>
        <v>Kansas State</v>
      </c>
      <c r="H348">
        <v>16</v>
      </c>
      <c r="N348" s="4">
        <v>42644</v>
      </c>
      <c r="O348" t="s">
        <v>78</v>
      </c>
      <c r="P348" t="s">
        <v>73</v>
      </c>
    </row>
    <row r="349" spans="1:16" x14ac:dyDescent="0.25">
      <c r="A349" s="2">
        <v>349</v>
      </c>
      <c r="B349">
        <v>6</v>
      </c>
      <c r="C349">
        <f t="shared" si="25"/>
        <v>1</v>
      </c>
      <c r="D349" t="str">
        <f t="shared" si="26"/>
        <v>Western Kentucky</v>
      </c>
      <c r="E349">
        <v>50</v>
      </c>
      <c r="F349">
        <f t="shared" si="27"/>
        <v>0</v>
      </c>
      <c r="G349" t="str">
        <f t="shared" si="24"/>
        <v>Houston Baptist</v>
      </c>
      <c r="H349">
        <v>3</v>
      </c>
      <c r="N349" s="4">
        <v>42644</v>
      </c>
      <c r="O349" t="s">
        <v>121</v>
      </c>
      <c r="P349" t="s">
        <v>970</v>
      </c>
    </row>
    <row r="350" spans="1:16" x14ac:dyDescent="0.25">
      <c r="A350" s="2">
        <v>350</v>
      </c>
      <c r="B350">
        <v>6</v>
      </c>
      <c r="C350">
        <f t="shared" si="25"/>
        <v>0</v>
      </c>
      <c r="D350" t="str">
        <f t="shared" si="26"/>
        <v>Western Michigan</v>
      </c>
      <c r="E350">
        <v>49</v>
      </c>
      <c r="F350">
        <f t="shared" si="27"/>
        <v>1</v>
      </c>
      <c r="G350" t="str">
        <f t="shared" si="24"/>
        <v>Central Michigan</v>
      </c>
      <c r="H350">
        <v>10</v>
      </c>
      <c r="L350" t="s">
        <v>184</v>
      </c>
      <c r="N350" s="4">
        <v>42644</v>
      </c>
      <c r="O350" t="s">
        <v>64</v>
      </c>
      <c r="P350" t="s">
        <v>7</v>
      </c>
    </row>
    <row r="351" spans="1:16" x14ac:dyDescent="0.25">
      <c r="A351" s="2">
        <v>351</v>
      </c>
      <c r="B351">
        <v>6</v>
      </c>
      <c r="C351">
        <f t="shared" si="25"/>
        <v>0</v>
      </c>
      <c r="D351" t="str">
        <f t="shared" si="26"/>
        <v>Wyoming</v>
      </c>
      <c r="E351">
        <v>38</v>
      </c>
      <c r="F351">
        <f t="shared" si="27"/>
        <v>1</v>
      </c>
      <c r="G351" t="str">
        <f t="shared" si="24"/>
        <v>Colorado State</v>
      </c>
      <c r="H351">
        <v>17</v>
      </c>
      <c r="L351" t="s">
        <v>184</v>
      </c>
      <c r="N351" s="4">
        <v>42644</v>
      </c>
      <c r="O351" t="s">
        <v>113</v>
      </c>
      <c r="P351" t="s">
        <v>52</v>
      </c>
    </row>
    <row r="352" spans="1:16" x14ac:dyDescent="0.25">
      <c r="A352" s="2">
        <v>352</v>
      </c>
      <c r="B352">
        <v>7</v>
      </c>
      <c r="C352">
        <f t="shared" si="25"/>
        <v>1</v>
      </c>
      <c r="D352" t="str">
        <f t="shared" si="26"/>
        <v>Arkansas State</v>
      </c>
      <c r="E352">
        <v>27</v>
      </c>
      <c r="F352">
        <f t="shared" si="27"/>
        <v>0</v>
      </c>
      <c r="G352" t="str">
        <f t="shared" si="24"/>
        <v>Georgia Southern</v>
      </c>
      <c r="H352">
        <v>26</v>
      </c>
      <c r="N352" s="4">
        <v>42648</v>
      </c>
      <c r="O352" t="s">
        <v>42</v>
      </c>
      <c r="P352" t="s">
        <v>158</v>
      </c>
    </row>
    <row r="353" spans="1:16" x14ac:dyDescent="0.25">
      <c r="A353" s="2">
        <v>353</v>
      </c>
      <c r="B353">
        <v>7</v>
      </c>
      <c r="C353">
        <f t="shared" si="25"/>
        <v>1</v>
      </c>
      <c r="D353" t="str">
        <f t="shared" si="26"/>
        <v>Memphis</v>
      </c>
      <c r="E353">
        <v>34</v>
      </c>
      <c r="F353">
        <f t="shared" si="27"/>
        <v>0</v>
      </c>
      <c r="G353" t="str">
        <f t="shared" si="24"/>
        <v>Temple</v>
      </c>
      <c r="H353">
        <v>27</v>
      </c>
      <c r="N353" s="4">
        <v>42649</v>
      </c>
      <c r="O353" t="s">
        <v>80</v>
      </c>
      <c r="P353" t="s">
        <v>33</v>
      </c>
    </row>
    <row r="354" spans="1:16" x14ac:dyDescent="0.25">
      <c r="A354" s="2">
        <v>354</v>
      </c>
      <c r="B354">
        <v>7</v>
      </c>
      <c r="C354">
        <f t="shared" si="25"/>
        <v>0</v>
      </c>
      <c r="D354" t="str">
        <f t="shared" si="26"/>
        <v>Boise State</v>
      </c>
      <c r="E354">
        <v>49</v>
      </c>
      <c r="F354">
        <f t="shared" si="27"/>
        <v>1</v>
      </c>
      <c r="G354" t="str">
        <f t="shared" si="24"/>
        <v>New Mexico</v>
      </c>
      <c r="H354">
        <v>21</v>
      </c>
      <c r="L354" t="s">
        <v>184</v>
      </c>
      <c r="N354" s="4">
        <v>42650</v>
      </c>
      <c r="O354" t="s">
        <v>972</v>
      </c>
      <c r="P354" t="s">
        <v>90</v>
      </c>
    </row>
    <row r="355" spans="1:16" x14ac:dyDescent="0.25">
      <c r="A355" s="2">
        <v>355</v>
      </c>
      <c r="B355">
        <v>7</v>
      </c>
      <c r="C355">
        <f t="shared" si="25"/>
        <v>0</v>
      </c>
      <c r="D355" t="str">
        <f t="shared" si="26"/>
        <v>Clemson</v>
      </c>
      <c r="E355">
        <v>56</v>
      </c>
      <c r="F355">
        <f t="shared" si="27"/>
        <v>1</v>
      </c>
      <c r="G355" t="str">
        <f t="shared" si="24"/>
        <v>Boston College</v>
      </c>
      <c r="H355">
        <v>10</v>
      </c>
      <c r="L355" t="s">
        <v>184</v>
      </c>
      <c r="N355" s="4">
        <v>42650</v>
      </c>
      <c r="O355" t="s">
        <v>973</v>
      </c>
      <c r="P355" t="s">
        <v>46</v>
      </c>
    </row>
    <row r="356" spans="1:16" x14ac:dyDescent="0.25">
      <c r="A356" s="2">
        <v>356</v>
      </c>
      <c r="B356">
        <v>7</v>
      </c>
      <c r="C356">
        <f t="shared" si="25"/>
        <v>1</v>
      </c>
      <c r="D356" t="str">
        <f t="shared" si="26"/>
        <v>Old Dominion</v>
      </c>
      <c r="E356">
        <v>36</v>
      </c>
      <c r="F356">
        <f t="shared" si="27"/>
        <v>0</v>
      </c>
      <c r="G356" t="str">
        <f t="shared" si="24"/>
        <v>Massachusetts</v>
      </c>
      <c r="H356">
        <v>16</v>
      </c>
      <c r="N356" s="4">
        <v>42650</v>
      </c>
      <c r="O356" t="s">
        <v>165</v>
      </c>
      <c r="P356" t="s">
        <v>9</v>
      </c>
    </row>
    <row r="357" spans="1:16" x14ac:dyDescent="0.25">
      <c r="A357" s="2">
        <v>358</v>
      </c>
      <c r="B357">
        <v>7</v>
      </c>
      <c r="C357">
        <f t="shared" si="25"/>
        <v>1</v>
      </c>
      <c r="D357" t="str">
        <f t="shared" si="26"/>
        <v>Tulsa</v>
      </c>
      <c r="E357">
        <v>43</v>
      </c>
      <c r="F357">
        <f t="shared" si="27"/>
        <v>0</v>
      </c>
      <c r="G357" t="str">
        <f t="shared" si="24"/>
        <v>Southern Methodist</v>
      </c>
      <c r="H357">
        <v>40</v>
      </c>
      <c r="N357" s="4">
        <v>42650</v>
      </c>
      <c r="O357" t="s">
        <v>70</v>
      </c>
      <c r="P357" t="s">
        <v>203</v>
      </c>
    </row>
    <row r="358" spans="1:16" x14ac:dyDescent="0.25">
      <c r="A358" s="2">
        <v>359</v>
      </c>
      <c r="B358">
        <v>7</v>
      </c>
      <c r="C358">
        <f t="shared" si="25"/>
        <v>1</v>
      </c>
      <c r="D358" t="str">
        <f t="shared" si="26"/>
        <v>Akron</v>
      </c>
      <c r="E358">
        <v>35</v>
      </c>
      <c r="F358">
        <f t="shared" si="27"/>
        <v>0</v>
      </c>
      <c r="G358" t="str">
        <f t="shared" si="24"/>
        <v>Miami (OH)</v>
      </c>
      <c r="H358">
        <v>13</v>
      </c>
      <c r="N358" s="4">
        <v>42651</v>
      </c>
      <c r="O358" t="s">
        <v>0</v>
      </c>
      <c r="P358" t="s">
        <v>193</v>
      </c>
    </row>
    <row r="359" spans="1:16" x14ac:dyDescent="0.25">
      <c r="A359" s="2">
        <v>360</v>
      </c>
      <c r="B359">
        <v>7</v>
      </c>
      <c r="C359">
        <f t="shared" si="25"/>
        <v>0</v>
      </c>
      <c r="D359" t="str">
        <f t="shared" si="26"/>
        <v>Alabama</v>
      </c>
      <c r="E359">
        <v>49</v>
      </c>
      <c r="F359">
        <f t="shared" si="27"/>
        <v>1</v>
      </c>
      <c r="G359" t="str">
        <f t="shared" si="24"/>
        <v>Arkansas</v>
      </c>
      <c r="H359">
        <v>30</v>
      </c>
      <c r="L359" t="s">
        <v>184</v>
      </c>
      <c r="N359" s="4">
        <v>42651</v>
      </c>
      <c r="O359" t="s">
        <v>769</v>
      </c>
      <c r="P359" t="s">
        <v>974</v>
      </c>
    </row>
    <row r="360" spans="1:16" x14ac:dyDescent="0.25">
      <c r="A360" s="2">
        <v>361</v>
      </c>
      <c r="B360">
        <v>7</v>
      </c>
      <c r="C360">
        <f t="shared" si="25"/>
        <v>1</v>
      </c>
      <c r="D360" t="str">
        <f t="shared" si="26"/>
        <v>Arizona State</v>
      </c>
      <c r="E360">
        <v>23</v>
      </c>
      <c r="F360">
        <f t="shared" si="27"/>
        <v>0</v>
      </c>
      <c r="G360" t="str">
        <f t="shared" si="24"/>
        <v>UCLA</v>
      </c>
      <c r="H360">
        <v>20</v>
      </c>
      <c r="N360" s="4">
        <v>42651</v>
      </c>
      <c r="O360" t="s">
        <v>1</v>
      </c>
      <c r="P360" t="s">
        <v>218</v>
      </c>
    </row>
    <row r="361" spans="1:16" x14ac:dyDescent="0.25">
      <c r="A361" s="2">
        <v>362</v>
      </c>
      <c r="B361">
        <v>7</v>
      </c>
      <c r="C361">
        <f t="shared" si="25"/>
        <v>0</v>
      </c>
      <c r="D361" t="str">
        <f t="shared" si="26"/>
        <v>Auburn</v>
      </c>
      <c r="E361">
        <v>38</v>
      </c>
      <c r="F361">
        <f t="shared" si="27"/>
        <v>1</v>
      </c>
      <c r="G361" t="str">
        <f t="shared" si="24"/>
        <v>Mississippi State</v>
      </c>
      <c r="H361">
        <v>14</v>
      </c>
      <c r="L361" t="s">
        <v>184</v>
      </c>
      <c r="N361" s="4">
        <v>42651</v>
      </c>
      <c r="O361" t="s">
        <v>44</v>
      </c>
      <c r="P361" t="s">
        <v>85</v>
      </c>
    </row>
    <row r="362" spans="1:16" x14ac:dyDescent="0.25">
      <c r="A362" s="2">
        <v>363</v>
      </c>
      <c r="B362">
        <v>7</v>
      </c>
      <c r="C362">
        <f t="shared" si="25"/>
        <v>0</v>
      </c>
      <c r="D362" t="str">
        <f t="shared" si="26"/>
        <v>Brigham Young</v>
      </c>
      <c r="E362">
        <v>31</v>
      </c>
      <c r="F362">
        <f t="shared" si="27"/>
        <v>1</v>
      </c>
      <c r="G362" t="str">
        <f t="shared" si="24"/>
        <v>Michigan State</v>
      </c>
      <c r="H362">
        <v>14</v>
      </c>
      <c r="L362" t="s">
        <v>184</v>
      </c>
      <c r="N362" s="4">
        <v>42651</v>
      </c>
      <c r="O362" t="s">
        <v>5</v>
      </c>
      <c r="P362" t="s">
        <v>27</v>
      </c>
    </row>
    <row r="363" spans="1:16" x14ac:dyDescent="0.25">
      <c r="A363" s="2">
        <v>364</v>
      </c>
      <c r="B363">
        <v>7</v>
      </c>
      <c r="C363">
        <f t="shared" si="25"/>
        <v>1</v>
      </c>
      <c r="D363" t="str">
        <f t="shared" si="26"/>
        <v>Central Michigan</v>
      </c>
      <c r="E363">
        <v>24</v>
      </c>
      <c r="F363">
        <f t="shared" si="27"/>
        <v>0</v>
      </c>
      <c r="G363" t="str">
        <f t="shared" si="24"/>
        <v>Ball State</v>
      </c>
      <c r="H363">
        <v>21</v>
      </c>
      <c r="N363" s="4">
        <v>42651</v>
      </c>
      <c r="O363" t="s">
        <v>7</v>
      </c>
      <c r="P363" t="s">
        <v>3</v>
      </c>
    </row>
    <row r="364" spans="1:16" x14ac:dyDescent="0.25">
      <c r="A364" s="2">
        <v>366</v>
      </c>
      <c r="B364">
        <v>7</v>
      </c>
      <c r="C364">
        <f t="shared" si="25"/>
        <v>1</v>
      </c>
      <c r="D364" t="str">
        <f t="shared" si="26"/>
        <v>Colorado State</v>
      </c>
      <c r="E364">
        <v>31</v>
      </c>
      <c r="F364">
        <f t="shared" si="27"/>
        <v>0</v>
      </c>
      <c r="G364" t="str">
        <f t="shared" si="24"/>
        <v>Utah State</v>
      </c>
      <c r="H364">
        <v>24</v>
      </c>
      <c r="N364" s="4">
        <v>42651</v>
      </c>
      <c r="O364" t="s">
        <v>52</v>
      </c>
      <c r="P364" t="s">
        <v>24</v>
      </c>
    </row>
    <row r="365" spans="1:16" x14ac:dyDescent="0.25">
      <c r="A365" s="2">
        <v>367</v>
      </c>
      <c r="B365">
        <v>7</v>
      </c>
      <c r="C365">
        <f t="shared" si="25"/>
        <v>1</v>
      </c>
      <c r="D365" t="str">
        <f t="shared" si="26"/>
        <v>Connecticut</v>
      </c>
      <c r="E365">
        <v>20</v>
      </c>
      <c r="F365">
        <f t="shared" si="27"/>
        <v>0</v>
      </c>
      <c r="G365" t="str">
        <f t="shared" si="24"/>
        <v>Cincinnati</v>
      </c>
      <c r="H365">
        <v>9</v>
      </c>
      <c r="N365" s="4">
        <v>42651</v>
      </c>
      <c r="O365" t="s">
        <v>8</v>
      </c>
      <c r="P365" t="s">
        <v>131</v>
      </c>
    </row>
    <row r="366" spans="1:16" x14ac:dyDescent="0.25">
      <c r="A366" s="2">
        <v>368</v>
      </c>
      <c r="B366">
        <v>7</v>
      </c>
      <c r="C366">
        <f t="shared" si="25"/>
        <v>1</v>
      </c>
      <c r="D366" t="str">
        <f t="shared" si="26"/>
        <v>Duke</v>
      </c>
      <c r="E366">
        <v>13</v>
      </c>
      <c r="F366">
        <f t="shared" si="27"/>
        <v>0</v>
      </c>
      <c r="G366" t="str">
        <f t="shared" si="24"/>
        <v>Army</v>
      </c>
      <c r="H366">
        <v>6</v>
      </c>
      <c r="N366" s="4">
        <v>42651</v>
      </c>
      <c r="O366" t="s">
        <v>53</v>
      </c>
      <c r="P366" t="s">
        <v>132</v>
      </c>
    </row>
    <row r="367" spans="1:16" x14ac:dyDescent="0.25">
      <c r="A367" s="2">
        <v>369</v>
      </c>
      <c r="B367">
        <v>7</v>
      </c>
      <c r="C367">
        <f t="shared" si="25"/>
        <v>0</v>
      </c>
      <c r="D367" t="str">
        <f t="shared" si="26"/>
        <v>Florida International</v>
      </c>
      <c r="E367">
        <v>35</v>
      </c>
      <c r="F367">
        <f t="shared" si="27"/>
        <v>1</v>
      </c>
      <c r="G367" t="str">
        <f t="shared" si="24"/>
        <v>Texas-El Paso</v>
      </c>
      <c r="H367">
        <v>21</v>
      </c>
      <c r="L367" t="s">
        <v>184</v>
      </c>
      <c r="N367" s="4">
        <v>42651</v>
      </c>
      <c r="O367" t="s">
        <v>188</v>
      </c>
      <c r="P367" t="s">
        <v>201</v>
      </c>
    </row>
    <row r="368" spans="1:16" x14ac:dyDescent="0.25">
      <c r="A368" s="2">
        <v>370</v>
      </c>
      <c r="B368">
        <v>7</v>
      </c>
      <c r="C368">
        <f t="shared" si="25"/>
        <v>0</v>
      </c>
      <c r="D368" t="str">
        <f t="shared" si="26"/>
        <v>Florida State</v>
      </c>
      <c r="E368">
        <v>20</v>
      </c>
      <c r="F368">
        <f t="shared" si="27"/>
        <v>1</v>
      </c>
      <c r="G368" t="str">
        <f t="shared" si="24"/>
        <v>Miami (FL)</v>
      </c>
      <c r="H368">
        <v>19</v>
      </c>
      <c r="L368" t="s">
        <v>184</v>
      </c>
      <c r="N368" s="4">
        <v>42651</v>
      </c>
      <c r="O368" t="s">
        <v>975</v>
      </c>
      <c r="P368" t="s">
        <v>976</v>
      </c>
    </row>
    <row r="369" spans="1:16" x14ac:dyDescent="0.25">
      <c r="A369" s="2">
        <v>372</v>
      </c>
      <c r="B369">
        <v>7</v>
      </c>
      <c r="C369">
        <f t="shared" si="25"/>
        <v>1</v>
      </c>
      <c r="D369" t="str">
        <f t="shared" si="26"/>
        <v>Georgia State</v>
      </c>
      <c r="E369">
        <v>41</v>
      </c>
      <c r="F369">
        <f t="shared" si="27"/>
        <v>0</v>
      </c>
      <c r="G369" t="str">
        <f t="shared" si="24"/>
        <v>Texas State</v>
      </c>
      <c r="H369">
        <v>21</v>
      </c>
      <c r="N369" s="4">
        <v>42651</v>
      </c>
      <c r="O369" t="s">
        <v>135</v>
      </c>
      <c r="P369" t="s">
        <v>62</v>
      </c>
    </row>
    <row r="370" spans="1:16" x14ac:dyDescent="0.25">
      <c r="A370" s="2">
        <v>373</v>
      </c>
      <c r="B370">
        <v>7</v>
      </c>
      <c r="C370">
        <f t="shared" si="25"/>
        <v>0</v>
      </c>
      <c r="D370" t="str">
        <f t="shared" si="26"/>
        <v>Hawaii</v>
      </c>
      <c r="E370">
        <v>34</v>
      </c>
      <c r="F370">
        <f t="shared" si="27"/>
        <v>1</v>
      </c>
      <c r="G370" t="str">
        <f t="shared" si="24"/>
        <v>San Jose State</v>
      </c>
      <c r="H370">
        <v>17</v>
      </c>
      <c r="L370" t="s">
        <v>184</v>
      </c>
      <c r="N370" s="4">
        <v>42651</v>
      </c>
      <c r="O370" t="s">
        <v>60</v>
      </c>
      <c r="P370" t="s">
        <v>31</v>
      </c>
    </row>
    <row r="371" spans="1:16" x14ac:dyDescent="0.25">
      <c r="A371" s="2">
        <v>374</v>
      </c>
      <c r="B371">
        <v>7</v>
      </c>
      <c r="C371">
        <f t="shared" si="25"/>
        <v>0</v>
      </c>
      <c r="D371" t="str">
        <f t="shared" si="26"/>
        <v>Idaho</v>
      </c>
      <c r="E371">
        <v>34</v>
      </c>
      <c r="F371">
        <f t="shared" si="27"/>
        <v>1</v>
      </c>
      <c r="G371" t="str">
        <f t="shared" si="24"/>
        <v>Louisiana-Monroe</v>
      </c>
      <c r="H371">
        <v>31</v>
      </c>
      <c r="L371" t="s">
        <v>184</v>
      </c>
      <c r="N371" s="4">
        <v>42651</v>
      </c>
      <c r="O371" t="s">
        <v>10</v>
      </c>
      <c r="P371" t="s">
        <v>182</v>
      </c>
    </row>
    <row r="372" spans="1:16" x14ac:dyDescent="0.25">
      <c r="A372" s="2">
        <v>375</v>
      </c>
      <c r="B372">
        <v>7</v>
      </c>
      <c r="C372">
        <f t="shared" si="25"/>
        <v>0</v>
      </c>
      <c r="D372" t="str">
        <f t="shared" si="26"/>
        <v>Iowa</v>
      </c>
      <c r="E372">
        <v>14</v>
      </c>
      <c r="F372">
        <f t="shared" si="27"/>
        <v>1</v>
      </c>
      <c r="G372" t="str">
        <f t="shared" si="24"/>
        <v>Minnesota</v>
      </c>
      <c r="H372">
        <v>7</v>
      </c>
      <c r="L372" t="s">
        <v>184</v>
      </c>
      <c r="N372" s="4">
        <v>42651</v>
      </c>
      <c r="O372" t="s">
        <v>67</v>
      </c>
      <c r="P372" t="s">
        <v>15</v>
      </c>
    </row>
    <row r="373" spans="1:16" x14ac:dyDescent="0.25">
      <c r="A373" s="2">
        <v>376</v>
      </c>
      <c r="B373">
        <v>7</v>
      </c>
      <c r="C373">
        <f t="shared" si="25"/>
        <v>1</v>
      </c>
      <c r="D373" t="str">
        <f t="shared" si="26"/>
        <v>Kansas State</v>
      </c>
      <c r="E373">
        <v>44</v>
      </c>
      <c r="F373">
        <f t="shared" si="27"/>
        <v>0</v>
      </c>
      <c r="G373" t="str">
        <f t="shared" si="24"/>
        <v>Texas Tech</v>
      </c>
      <c r="H373">
        <v>38</v>
      </c>
      <c r="N373" s="4">
        <v>42651</v>
      </c>
      <c r="O373" t="s">
        <v>73</v>
      </c>
      <c r="P373" t="s">
        <v>114</v>
      </c>
    </row>
    <row r="374" spans="1:16" x14ac:dyDescent="0.25">
      <c r="A374" s="2">
        <v>377</v>
      </c>
      <c r="B374">
        <v>7</v>
      </c>
      <c r="C374">
        <f t="shared" si="25"/>
        <v>0</v>
      </c>
      <c r="D374" t="str">
        <f t="shared" si="26"/>
        <v>Kent State</v>
      </c>
      <c r="E374">
        <v>44</v>
      </c>
      <c r="F374">
        <f t="shared" si="27"/>
        <v>1</v>
      </c>
      <c r="G374" t="str">
        <f t="shared" si="24"/>
        <v>Buffalo</v>
      </c>
      <c r="H374">
        <v>20</v>
      </c>
      <c r="L374" t="s">
        <v>184</v>
      </c>
      <c r="N374" s="4">
        <v>42651</v>
      </c>
      <c r="O374" t="s">
        <v>12</v>
      </c>
      <c r="P374" t="s">
        <v>48</v>
      </c>
    </row>
    <row r="375" spans="1:16" x14ac:dyDescent="0.25">
      <c r="A375" s="2">
        <v>378</v>
      </c>
      <c r="B375">
        <v>7</v>
      </c>
      <c r="C375">
        <f t="shared" si="25"/>
        <v>1</v>
      </c>
      <c r="D375" t="str">
        <f t="shared" si="26"/>
        <v>Kentucky</v>
      </c>
      <c r="E375">
        <v>20</v>
      </c>
      <c r="F375">
        <f t="shared" si="27"/>
        <v>0</v>
      </c>
      <c r="G375" t="str">
        <f t="shared" si="24"/>
        <v>Vanderbilt</v>
      </c>
      <c r="H375">
        <v>13</v>
      </c>
      <c r="N375" s="4">
        <v>42651</v>
      </c>
      <c r="O375" t="s">
        <v>126</v>
      </c>
      <c r="P375" t="s">
        <v>21</v>
      </c>
    </row>
    <row r="376" spans="1:16" x14ac:dyDescent="0.25">
      <c r="A376" s="2">
        <v>380</v>
      </c>
      <c r="B376">
        <v>7</v>
      </c>
      <c r="C376">
        <f t="shared" si="25"/>
        <v>1</v>
      </c>
      <c r="D376" t="str">
        <f t="shared" si="26"/>
        <v>Louisiana Tech</v>
      </c>
      <c r="E376">
        <v>55</v>
      </c>
      <c r="F376">
        <f t="shared" si="27"/>
        <v>0</v>
      </c>
      <c r="G376" t="str">
        <f t="shared" si="24"/>
        <v>Western Kentucky</v>
      </c>
      <c r="H376">
        <v>52</v>
      </c>
      <c r="N376" s="4">
        <v>42651</v>
      </c>
      <c r="O376" t="s">
        <v>137</v>
      </c>
      <c r="P376" t="s">
        <v>121</v>
      </c>
    </row>
    <row r="377" spans="1:16" x14ac:dyDescent="0.25">
      <c r="A377" s="2">
        <v>382</v>
      </c>
      <c r="B377">
        <v>7</v>
      </c>
      <c r="C377">
        <f t="shared" si="25"/>
        <v>0</v>
      </c>
      <c r="D377" t="str">
        <f t="shared" si="26"/>
        <v>Michigan</v>
      </c>
      <c r="E377">
        <v>78</v>
      </c>
      <c r="F377">
        <f t="shared" si="27"/>
        <v>1</v>
      </c>
      <c r="G377" t="str">
        <f t="shared" si="24"/>
        <v>Rutgers</v>
      </c>
      <c r="H377">
        <v>0</v>
      </c>
      <c r="L377" t="s">
        <v>184</v>
      </c>
      <c r="N377" s="4">
        <v>42651</v>
      </c>
      <c r="O377" t="s">
        <v>920</v>
      </c>
      <c r="P377" t="s">
        <v>104</v>
      </c>
    </row>
    <row r="378" spans="1:16" x14ac:dyDescent="0.25">
      <c r="A378" s="2">
        <v>383</v>
      </c>
      <c r="B378">
        <v>7</v>
      </c>
      <c r="C378">
        <f t="shared" si="25"/>
        <v>1</v>
      </c>
      <c r="D378" t="str">
        <f t="shared" si="26"/>
        <v>Navy</v>
      </c>
      <c r="E378">
        <v>46</v>
      </c>
      <c r="F378">
        <f t="shared" si="27"/>
        <v>0</v>
      </c>
      <c r="G378" t="str">
        <f t="shared" ref="G378:G440" si="28">IF(LEFT(P378,1)="(",IF(RIGHT(LEFT(P378,4),1)=")",RIGHT(P378,LEN(P378)-5),RIGHT(P378,LEN(P378)-4)),P378)</f>
        <v>Houston</v>
      </c>
      <c r="H378">
        <v>40</v>
      </c>
      <c r="N378" s="4">
        <v>42651</v>
      </c>
      <c r="O378" t="s">
        <v>87</v>
      </c>
      <c r="P378" t="s">
        <v>870</v>
      </c>
    </row>
    <row r="379" spans="1:16" x14ac:dyDescent="0.25">
      <c r="A379" s="2">
        <v>384</v>
      </c>
      <c r="B379">
        <v>7</v>
      </c>
      <c r="C379">
        <f t="shared" si="25"/>
        <v>1</v>
      </c>
      <c r="D379" t="str">
        <f t="shared" si="26"/>
        <v>Nevada</v>
      </c>
      <c r="E379">
        <v>27</v>
      </c>
      <c r="F379">
        <f t="shared" si="27"/>
        <v>0</v>
      </c>
      <c r="G379" t="str">
        <f t="shared" si="28"/>
        <v>Fresno State</v>
      </c>
      <c r="H379">
        <v>22</v>
      </c>
      <c r="N379" s="4">
        <v>42651</v>
      </c>
      <c r="O379" t="s">
        <v>196</v>
      </c>
      <c r="P379" t="s">
        <v>58</v>
      </c>
    </row>
    <row r="380" spans="1:16" x14ac:dyDescent="0.25">
      <c r="A380" s="2">
        <v>385</v>
      </c>
      <c r="B380">
        <v>7</v>
      </c>
      <c r="C380">
        <f t="shared" ref="C380:C442" si="29">IF(M380=0,IF(L380="@",0,1),0)</f>
        <v>1</v>
      </c>
      <c r="D380" t="str">
        <f t="shared" ref="D380:D442" si="30">IF(LEFT(O380,1)="(",IF(RIGHT(LEFT(O380,4),1)=")",RIGHT(O380,LEN(O380)-5),RIGHT(O380,LEN(O380)-4)),O380)</f>
        <v>North Carolina State</v>
      </c>
      <c r="E380">
        <v>10</v>
      </c>
      <c r="F380">
        <f t="shared" ref="F380:F442" si="31">IF(M380=0,IF(L380="@",1,0),0)</f>
        <v>0</v>
      </c>
      <c r="G380" t="str">
        <f t="shared" si="28"/>
        <v>Notre Dame</v>
      </c>
      <c r="H380">
        <v>3</v>
      </c>
      <c r="N380" s="4">
        <v>42651</v>
      </c>
      <c r="O380" t="s">
        <v>197</v>
      </c>
      <c r="P380" t="s">
        <v>88</v>
      </c>
    </row>
    <row r="381" spans="1:16" x14ac:dyDescent="0.25">
      <c r="A381" s="2">
        <v>386</v>
      </c>
      <c r="B381">
        <v>7</v>
      </c>
      <c r="C381">
        <f t="shared" si="29"/>
        <v>1</v>
      </c>
      <c r="D381" t="str">
        <f t="shared" si="30"/>
        <v>North Texas</v>
      </c>
      <c r="E381">
        <v>38</v>
      </c>
      <c r="F381">
        <f t="shared" si="31"/>
        <v>0</v>
      </c>
      <c r="G381" t="str">
        <f t="shared" si="28"/>
        <v>Marshall</v>
      </c>
      <c r="H381">
        <v>21</v>
      </c>
      <c r="N381" s="4">
        <v>42651</v>
      </c>
      <c r="O381" t="s">
        <v>76</v>
      </c>
      <c r="P381" t="s">
        <v>77</v>
      </c>
    </row>
    <row r="382" spans="1:16" x14ac:dyDescent="0.25">
      <c r="A382" s="2">
        <v>387</v>
      </c>
      <c r="B382">
        <v>7</v>
      </c>
      <c r="C382">
        <f t="shared" si="29"/>
        <v>1</v>
      </c>
      <c r="D382" t="str">
        <f t="shared" si="30"/>
        <v>Ohio</v>
      </c>
      <c r="E382">
        <v>30</v>
      </c>
      <c r="F382">
        <f t="shared" si="31"/>
        <v>0</v>
      </c>
      <c r="G382" t="str">
        <f t="shared" si="28"/>
        <v>Bowling Green State</v>
      </c>
      <c r="H382">
        <v>24</v>
      </c>
      <c r="N382" s="4">
        <v>42651</v>
      </c>
      <c r="O382" t="s">
        <v>95</v>
      </c>
      <c r="P382" t="s">
        <v>186</v>
      </c>
    </row>
    <row r="383" spans="1:16" x14ac:dyDescent="0.25">
      <c r="A383" s="2">
        <v>388</v>
      </c>
      <c r="B383">
        <v>7</v>
      </c>
      <c r="C383">
        <f t="shared" si="29"/>
        <v>1</v>
      </c>
      <c r="D383" t="str">
        <f t="shared" si="30"/>
        <v>Ohio State</v>
      </c>
      <c r="E383">
        <v>38</v>
      </c>
      <c r="F383">
        <f t="shared" si="31"/>
        <v>0</v>
      </c>
      <c r="G383" t="str">
        <f t="shared" si="28"/>
        <v>Indiana</v>
      </c>
      <c r="H383">
        <v>17</v>
      </c>
      <c r="N383" s="4">
        <v>42651</v>
      </c>
      <c r="O383" t="s">
        <v>964</v>
      </c>
      <c r="P383" t="s">
        <v>65</v>
      </c>
    </row>
    <row r="384" spans="1:16" x14ac:dyDescent="0.25">
      <c r="A384" s="2">
        <v>389</v>
      </c>
      <c r="B384">
        <v>7</v>
      </c>
      <c r="C384">
        <f t="shared" si="29"/>
        <v>1</v>
      </c>
      <c r="D384" t="str">
        <f t="shared" si="30"/>
        <v>Oklahoma</v>
      </c>
      <c r="E384">
        <v>45</v>
      </c>
      <c r="F384">
        <f t="shared" si="31"/>
        <v>0</v>
      </c>
      <c r="G384" t="str">
        <f t="shared" si="28"/>
        <v>Texas</v>
      </c>
      <c r="H384">
        <v>40</v>
      </c>
      <c r="N384" s="4">
        <v>42651</v>
      </c>
      <c r="O384" t="s">
        <v>978</v>
      </c>
      <c r="P384" t="s">
        <v>112</v>
      </c>
    </row>
    <row r="385" spans="1:16" x14ac:dyDescent="0.25">
      <c r="A385" s="2">
        <v>390</v>
      </c>
      <c r="B385">
        <v>7</v>
      </c>
      <c r="C385">
        <f t="shared" si="29"/>
        <v>1</v>
      </c>
      <c r="D385" t="str">
        <f t="shared" si="30"/>
        <v>Oklahoma State</v>
      </c>
      <c r="E385">
        <v>38</v>
      </c>
      <c r="F385">
        <f t="shared" si="31"/>
        <v>0</v>
      </c>
      <c r="G385" t="str">
        <f t="shared" si="28"/>
        <v>Iowa State</v>
      </c>
      <c r="H385">
        <v>31</v>
      </c>
      <c r="N385" s="4">
        <v>42651</v>
      </c>
      <c r="O385" t="s">
        <v>98</v>
      </c>
      <c r="P385" t="s">
        <v>69</v>
      </c>
    </row>
    <row r="386" spans="1:16" x14ac:dyDescent="0.25">
      <c r="A386" s="2">
        <v>391</v>
      </c>
      <c r="B386">
        <v>7</v>
      </c>
      <c r="C386">
        <f t="shared" si="29"/>
        <v>1</v>
      </c>
      <c r="D386" t="str">
        <f t="shared" si="30"/>
        <v>Oregon State</v>
      </c>
      <c r="E386">
        <v>47</v>
      </c>
      <c r="F386">
        <f t="shared" si="31"/>
        <v>0</v>
      </c>
      <c r="G386" t="str">
        <f t="shared" si="28"/>
        <v>California</v>
      </c>
      <c r="H386">
        <v>44</v>
      </c>
      <c r="N386" s="4">
        <v>42651</v>
      </c>
      <c r="O386" t="s">
        <v>141</v>
      </c>
      <c r="P386" t="s">
        <v>50</v>
      </c>
    </row>
    <row r="387" spans="1:16" x14ac:dyDescent="0.25">
      <c r="A387" s="2">
        <v>392</v>
      </c>
      <c r="B387">
        <v>7</v>
      </c>
      <c r="C387">
        <f t="shared" si="29"/>
        <v>1</v>
      </c>
      <c r="D387" t="str">
        <f t="shared" si="30"/>
        <v>Penn State</v>
      </c>
      <c r="E387">
        <v>38</v>
      </c>
      <c r="F387">
        <f t="shared" si="31"/>
        <v>0</v>
      </c>
      <c r="G387" t="str">
        <f t="shared" si="28"/>
        <v>Maryland</v>
      </c>
      <c r="H387">
        <v>14</v>
      </c>
      <c r="N387" s="4">
        <v>42651</v>
      </c>
      <c r="O387" t="s">
        <v>96</v>
      </c>
      <c r="P387" t="s">
        <v>79</v>
      </c>
    </row>
    <row r="388" spans="1:16" x14ac:dyDescent="0.25">
      <c r="A388" s="2">
        <v>393</v>
      </c>
      <c r="B388">
        <v>7</v>
      </c>
      <c r="C388">
        <f t="shared" si="29"/>
        <v>1</v>
      </c>
      <c r="D388" t="str">
        <f t="shared" si="30"/>
        <v>Pittsburgh</v>
      </c>
      <c r="E388">
        <v>37</v>
      </c>
      <c r="F388">
        <f t="shared" si="31"/>
        <v>0</v>
      </c>
      <c r="G388" t="str">
        <f t="shared" si="28"/>
        <v>Georgia Tech</v>
      </c>
      <c r="H388">
        <v>34</v>
      </c>
      <c r="N388" s="4">
        <v>42651</v>
      </c>
      <c r="O388" t="s">
        <v>100</v>
      </c>
      <c r="P388" t="s">
        <v>128</v>
      </c>
    </row>
    <row r="389" spans="1:16" x14ac:dyDescent="0.25">
      <c r="A389" s="2">
        <v>394</v>
      </c>
      <c r="B389">
        <v>7</v>
      </c>
      <c r="C389">
        <f t="shared" si="29"/>
        <v>0</v>
      </c>
      <c r="D389" t="str">
        <f t="shared" si="30"/>
        <v>Purdue</v>
      </c>
      <c r="E389">
        <v>34</v>
      </c>
      <c r="F389">
        <f t="shared" si="31"/>
        <v>1</v>
      </c>
      <c r="G389" t="str">
        <f t="shared" si="28"/>
        <v>Illinois</v>
      </c>
      <c r="H389">
        <v>31</v>
      </c>
      <c r="L389" t="s">
        <v>184</v>
      </c>
      <c r="N389" s="4">
        <v>42651</v>
      </c>
      <c r="O389" t="s">
        <v>102</v>
      </c>
      <c r="P389" t="s">
        <v>63</v>
      </c>
    </row>
    <row r="390" spans="1:16" x14ac:dyDescent="0.25">
      <c r="A390" s="2">
        <v>395</v>
      </c>
      <c r="B390">
        <v>7</v>
      </c>
      <c r="C390">
        <f t="shared" si="29"/>
        <v>1</v>
      </c>
      <c r="D390" t="str">
        <f t="shared" si="30"/>
        <v>San Diego State</v>
      </c>
      <c r="E390">
        <v>26</v>
      </c>
      <c r="F390">
        <f t="shared" si="31"/>
        <v>0</v>
      </c>
      <c r="G390" t="str">
        <f t="shared" si="28"/>
        <v>Nevada-Las Vegas</v>
      </c>
      <c r="H390">
        <v>7</v>
      </c>
      <c r="N390" s="4">
        <v>42651</v>
      </c>
      <c r="O390" t="s">
        <v>106</v>
      </c>
      <c r="P390" t="s">
        <v>16</v>
      </c>
    </row>
    <row r="391" spans="1:16" x14ac:dyDescent="0.25">
      <c r="A391" s="2">
        <v>396</v>
      </c>
      <c r="B391">
        <v>7</v>
      </c>
      <c r="C391">
        <f t="shared" si="29"/>
        <v>1</v>
      </c>
      <c r="D391" t="str">
        <f t="shared" si="30"/>
        <v>South Florida</v>
      </c>
      <c r="E391">
        <v>38</v>
      </c>
      <c r="F391">
        <f t="shared" si="31"/>
        <v>0</v>
      </c>
      <c r="G391" t="str">
        <f t="shared" si="28"/>
        <v>East Carolina</v>
      </c>
      <c r="H391">
        <v>22</v>
      </c>
      <c r="N391" s="4">
        <v>42651</v>
      </c>
      <c r="O391" t="s">
        <v>110</v>
      </c>
      <c r="P391" t="s">
        <v>54</v>
      </c>
    </row>
    <row r="392" spans="1:16" x14ac:dyDescent="0.25">
      <c r="A392" s="2">
        <v>397</v>
      </c>
      <c r="B392">
        <v>7</v>
      </c>
      <c r="C392">
        <f t="shared" si="29"/>
        <v>1</v>
      </c>
      <c r="D392" t="str">
        <f t="shared" si="30"/>
        <v>Southern California</v>
      </c>
      <c r="E392">
        <v>21</v>
      </c>
      <c r="F392">
        <f t="shared" si="31"/>
        <v>0</v>
      </c>
      <c r="G392" t="str">
        <f t="shared" si="28"/>
        <v>Colorado</v>
      </c>
      <c r="H392">
        <v>17</v>
      </c>
      <c r="N392" s="4">
        <v>42651</v>
      </c>
      <c r="O392" t="s">
        <v>217</v>
      </c>
      <c r="P392" t="s">
        <v>980</v>
      </c>
    </row>
    <row r="393" spans="1:16" x14ac:dyDescent="0.25">
      <c r="A393" s="2">
        <v>398</v>
      </c>
      <c r="B393">
        <v>7</v>
      </c>
      <c r="C393">
        <f t="shared" si="29"/>
        <v>1</v>
      </c>
      <c r="D393" t="str">
        <f t="shared" si="30"/>
        <v>Texas A&amp;M</v>
      </c>
      <c r="E393">
        <v>45</v>
      </c>
      <c r="F393">
        <f t="shared" si="31"/>
        <v>0</v>
      </c>
      <c r="G393" t="str">
        <f t="shared" si="28"/>
        <v>Tennessee</v>
      </c>
      <c r="H393">
        <v>38</v>
      </c>
      <c r="N393" s="4">
        <v>42651</v>
      </c>
      <c r="O393" t="s">
        <v>981</v>
      </c>
      <c r="P393" t="s">
        <v>741</v>
      </c>
    </row>
    <row r="394" spans="1:16" x14ac:dyDescent="0.25">
      <c r="A394" s="2">
        <v>399</v>
      </c>
      <c r="B394">
        <v>7</v>
      </c>
      <c r="C394">
        <f t="shared" si="29"/>
        <v>0</v>
      </c>
      <c r="D394" t="str">
        <f t="shared" si="30"/>
        <v>Texas Christian</v>
      </c>
      <c r="E394">
        <v>24</v>
      </c>
      <c r="F394">
        <f t="shared" si="31"/>
        <v>1</v>
      </c>
      <c r="G394" t="str">
        <f t="shared" si="28"/>
        <v>Kansas</v>
      </c>
      <c r="H394">
        <v>23</v>
      </c>
      <c r="L394" t="s">
        <v>184</v>
      </c>
      <c r="N394" s="4">
        <v>42651</v>
      </c>
      <c r="O394" t="s">
        <v>144</v>
      </c>
      <c r="P394" t="s">
        <v>71</v>
      </c>
    </row>
    <row r="395" spans="1:16" x14ac:dyDescent="0.25">
      <c r="A395" s="2">
        <v>400</v>
      </c>
      <c r="B395">
        <v>7</v>
      </c>
      <c r="C395">
        <f t="shared" si="29"/>
        <v>1</v>
      </c>
      <c r="D395" t="str">
        <f t="shared" si="30"/>
        <v>Texas-San Antonio</v>
      </c>
      <c r="E395">
        <v>55</v>
      </c>
      <c r="F395">
        <f t="shared" si="31"/>
        <v>0</v>
      </c>
      <c r="G395" t="str">
        <f t="shared" si="28"/>
        <v>Southern Mississippi</v>
      </c>
      <c r="H395">
        <v>32</v>
      </c>
      <c r="N395" s="4">
        <v>42651</v>
      </c>
      <c r="O395" t="s">
        <v>109</v>
      </c>
      <c r="P395" t="s">
        <v>195</v>
      </c>
    </row>
    <row r="396" spans="1:16" x14ac:dyDescent="0.25">
      <c r="A396" s="2">
        <v>401</v>
      </c>
      <c r="B396">
        <v>7</v>
      </c>
      <c r="C396">
        <f t="shared" si="29"/>
        <v>0</v>
      </c>
      <c r="D396" t="str">
        <f t="shared" si="30"/>
        <v>Toledo</v>
      </c>
      <c r="E396">
        <v>35</v>
      </c>
      <c r="F396">
        <f t="shared" si="31"/>
        <v>1</v>
      </c>
      <c r="G396" t="str">
        <f t="shared" si="28"/>
        <v>Eastern Michigan</v>
      </c>
      <c r="H396">
        <v>20</v>
      </c>
      <c r="L396" t="s">
        <v>184</v>
      </c>
      <c r="N396" s="4">
        <v>42651</v>
      </c>
      <c r="O396" t="s">
        <v>40</v>
      </c>
      <c r="P396" t="s">
        <v>4</v>
      </c>
    </row>
    <row r="397" spans="1:16" x14ac:dyDescent="0.25">
      <c r="A397" s="2">
        <v>402</v>
      </c>
      <c r="B397">
        <v>7</v>
      </c>
      <c r="C397">
        <f t="shared" si="29"/>
        <v>1</v>
      </c>
      <c r="D397" t="str">
        <f t="shared" si="30"/>
        <v>Utah</v>
      </c>
      <c r="E397">
        <v>36</v>
      </c>
      <c r="F397">
        <f t="shared" si="31"/>
        <v>0</v>
      </c>
      <c r="G397" t="str">
        <f t="shared" si="28"/>
        <v>Arizona</v>
      </c>
      <c r="H397">
        <v>23</v>
      </c>
      <c r="N397" s="4">
        <v>42651</v>
      </c>
      <c r="O397" t="s">
        <v>708</v>
      </c>
      <c r="P397" t="s">
        <v>39</v>
      </c>
    </row>
    <row r="398" spans="1:16" x14ac:dyDescent="0.25">
      <c r="A398" s="2">
        <v>403</v>
      </c>
      <c r="B398">
        <v>7</v>
      </c>
      <c r="C398">
        <f t="shared" si="29"/>
        <v>0</v>
      </c>
      <c r="D398" t="str">
        <f t="shared" si="30"/>
        <v>Virginia Tech</v>
      </c>
      <c r="E398">
        <v>34</v>
      </c>
      <c r="F398">
        <f t="shared" si="31"/>
        <v>1</v>
      </c>
      <c r="G398" t="str">
        <f t="shared" si="28"/>
        <v>North Carolina</v>
      </c>
      <c r="H398">
        <v>3</v>
      </c>
      <c r="L398" t="s">
        <v>184</v>
      </c>
      <c r="N398" s="4">
        <v>42651</v>
      </c>
      <c r="O398" t="s">
        <v>982</v>
      </c>
      <c r="P398" t="s">
        <v>983</v>
      </c>
    </row>
    <row r="399" spans="1:16" x14ac:dyDescent="0.25">
      <c r="A399" s="2">
        <v>404</v>
      </c>
      <c r="B399">
        <v>7</v>
      </c>
      <c r="C399">
        <f t="shared" si="29"/>
        <v>1</v>
      </c>
      <c r="D399" t="str">
        <f t="shared" si="30"/>
        <v>Wake Forest</v>
      </c>
      <c r="E399">
        <v>28</v>
      </c>
      <c r="F399">
        <f t="shared" si="31"/>
        <v>0</v>
      </c>
      <c r="G399" t="str">
        <f t="shared" si="28"/>
        <v>Syracuse</v>
      </c>
      <c r="H399">
        <v>9</v>
      </c>
      <c r="N399" s="4">
        <v>42651</v>
      </c>
      <c r="O399" t="s">
        <v>119</v>
      </c>
      <c r="P399" t="s">
        <v>94</v>
      </c>
    </row>
    <row r="400" spans="1:16" x14ac:dyDescent="0.25">
      <c r="A400" s="2">
        <v>405</v>
      </c>
      <c r="B400">
        <v>7</v>
      </c>
      <c r="C400">
        <f t="shared" si="29"/>
        <v>0</v>
      </c>
      <c r="D400" t="str">
        <f t="shared" si="30"/>
        <v>Washington</v>
      </c>
      <c r="E400">
        <v>70</v>
      </c>
      <c r="F400">
        <f t="shared" si="31"/>
        <v>1</v>
      </c>
      <c r="G400" t="str">
        <f t="shared" si="28"/>
        <v>Oregon</v>
      </c>
      <c r="H400">
        <v>21</v>
      </c>
      <c r="L400" t="s">
        <v>184</v>
      </c>
      <c r="N400" s="4">
        <v>42651</v>
      </c>
      <c r="O400" t="s">
        <v>984</v>
      </c>
      <c r="P400" t="s">
        <v>43</v>
      </c>
    </row>
    <row r="401" spans="1:16" x14ac:dyDescent="0.25">
      <c r="A401" s="2">
        <v>406</v>
      </c>
      <c r="B401">
        <v>7</v>
      </c>
      <c r="C401">
        <f t="shared" si="29"/>
        <v>0</v>
      </c>
      <c r="D401" t="str">
        <f t="shared" si="30"/>
        <v>Washington State</v>
      </c>
      <c r="E401">
        <v>42</v>
      </c>
      <c r="F401">
        <f t="shared" si="31"/>
        <v>1</v>
      </c>
      <c r="G401" t="str">
        <f t="shared" si="28"/>
        <v>Stanford</v>
      </c>
      <c r="H401">
        <v>16</v>
      </c>
      <c r="L401" t="s">
        <v>184</v>
      </c>
      <c r="N401" s="4">
        <v>42651</v>
      </c>
      <c r="O401" t="s">
        <v>6</v>
      </c>
      <c r="P401" t="s">
        <v>214</v>
      </c>
    </row>
    <row r="402" spans="1:16" x14ac:dyDescent="0.25">
      <c r="A402" s="2">
        <v>407</v>
      </c>
      <c r="B402">
        <v>7</v>
      </c>
      <c r="C402">
        <f t="shared" si="29"/>
        <v>1</v>
      </c>
      <c r="D402" t="str">
        <f t="shared" si="30"/>
        <v>Western Michigan</v>
      </c>
      <c r="E402">
        <v>45</v>
      </c>
      <c r="F402">
        <f t="shared" si="31"/>
        <v>0</v>
      </c>
      <c r="G402" t="str">
        <f t="shared" si="28"/>
        <v>Northern Illinois</v>
      </c>
      <c r="H402">
        <v>30</v>
      </c>
      <c r="N402" s="4">
        <v>42651</v>
      </c>
      <c r="O402" t="s">
        <v>64</v>
      </c>
      <c r="P402" t="s">
        <v>68</v>
      </c>
    </row>
    <row r="403" spans="1:16" x14ac:dyDescent="0.25">
      <c r="A403" s="2">
        <v>408</v>
      </c>
      <c r="B403">
        <v>7</v>
      </c>
      <c r="C403">
        <f t="shared" si="29"/>
        <v>1</v>
      </c>
      <c r="D403" t="str">
        <f t="shared" si="30"/>
        <v>Wyoming</v>
      </c>
      <c r="E403">
        <v>35</v>
      </c>
      <c r="F403">
        <f t="shared" si="31"/>
        <v>0</v>
      </c>
      <c r="G403" t="str">
        <f t="shared" si="28"/>
        <v>Air Force</v>
      </c>
      <c r="H403">
        <v>26</v>
      </c>
      <c r="N403" s="4">
        <v>42651</v>
      </c>
      <c r="O403" t="s">
        <v>113</v>
      </c>
      <c r="P403" t="s">
        <v>35</v>
      </c>
    </row>
    <row r="404" spans="1:16" x14ac:dyDescent="0.25">
      <c r="A404" s="2">
        <v>409</v>
      </c>
      <c r="B404">
        <v>7</v>
      </c>
      <c r="C404">
        <f t="shared" si="29"/>
        <v>0</v>
      </c>
      <c r="D404" t="str">
        <f t="shared" si="30"/>
        <v>Charlotte</v>
      </c>
      <c r="E404">
        <v>28</v>
      </c>
      <c r="F404">
        <f t="shared" si="31"/>
        <v>1</v>
      </c>
      <c r="G404" t="str">
        <f t="shared" si="28"/>
        <v>Florida Atlantic</v>
      </c>
      <c r="H404">
        <v>23</v>
      </c>
      <c r="L404" t="s">
        <v>184</v>
      </c>
      <c r="N404" s="4">
        <v>42652</v>
      </c>
      <c r="O404" t="s">
        <v>701</v>
      </c>
      <c r="P404" t="s">
        <v>28</v>
      </c>
    </row>
    <row r="405" spans="1:16" x14ac:dyDescent="0.25">
      <c r="A405" s="2">
        <v>410</v>
      </c>
      <c r="B405">
        <v>7</v>
      </c>
      <c r="C405">
        <f t="shared" si="29"/>
        <v>0</v>
      </c>
      <c r="D405" t="str">
        <f t="shared" si="30"/>
        <v>Georgia</v>
      </c>
      <c r="E405">
        <v>28</v>
      </c>
      <c r="F405">
        <f t="shared" si="31"/>
        <v>1</v>
      </c>
      <c r="G405" t="str">
        <f t="shared" si="28"/>
        <v>South Carolina</v>
      </c>
      <c r="H405">
        <v>14</v>
      </c>
      <c r="L405" t="s">
        <v>184</v>
      </c>
      <c r="N405" s="4">
        <v>42652</v>
      </c>
      <c r="O405" t="s">
        <v>49</v>
      </c>
      <c r="P405" t="s">
        <v>20</v>
      </c>
    </row>
    <row r="406" spans="1:16" x14ac:dyDescent="0.25">
      <c r="A406" s="2">
        <v>411</v>
      </c>
      <c r="B406">
        <v>8</v>
      </c>
      <c r="C406">
        <f t="shared" si="29"/>
        <v>0</v>
      </c>
      <c r="D406" t="str">
        <f t="shared" si="30"/>
        <v>Appalachian State</v>
      </c>
      <c r="E406">
        <v>24</v>
      </c>
      <c r="F406">
        <f t="shared" si="31"/>
        <v>1</v>
      </c>
      <c r="G406" t="str">
        <f t="shared" si="28"/>
        <v>Louisiana-Lafayette</v>
      </c>
      <c r="H406">
        <v>0</v>
      </c>
      <c r="L406" t="s">
        <v>184</v>
      </c>
      <c r="N406" s="4">
        <v>42655</v>
      </c>
      <c r="O406" t="s">
        <v>55</v>
      </c>
      <c r="P406" t="s">
        <v>191</v>
      </c>
    </row>
    <row r="407" spans="1:16" x14ac:dyDescent="0.25">
      <c r="A407" s="2">
        <v>413</v>
      </c>
      <c r="B407">
        <v>8</v>
      </c>
      <c r="C407">
        <f t="shared" si="29"/>
        <v>1</v>
      </c>
      <c r="D407" t="str">
        <f t="shared" si="30"/>
        <v>Brigham Young</v>
      </c>
      <c r="E407">
        <v>28</v>
      </c>
      <c r="F407">
        <f t="shared" si="31"/>
        <v>0</v>
      </c>
      <c r="G407" t="str">
        <f t="shared" si="28"/>
        <v>Mississippi State</v>
      </c>
      <c r="H407">
        <v>21</v>
      </c>
      <c r="N407" s="4">
        <v>42657</v>
      </c>
      <c r="O407" t="s">
        <v>5</v>
      </c>
      <c r="P407" t="s">
        <v>85</v>
      </c>
    </row>
    <row r="408" spans="1:16" x14ac:dyDescent="0.25">
      <c r="A408" s="2">
        <v>414</v>
      </c>
      <c r="B408">
        <v>8</v>
      </c>
      <c r="C408">
        <f t="shared" si="29"/>
        <v>1</v>
      </c>
      <c r="D408" t="str">
        <f t="shared" si="30"/>
        <v>Louisville</v>
      </c>
      <c r="E408">
        <v>24</v>
      </c>
      <c r="F408">
        <f t="shared" si="31"/>
        <v>0</v>
      </c>
      <c r="G408" t="str">
        <f t="shared" si="28"/>
        <v>Duke</v>
      </c>
      <c r="H408">
        <v>14</v>
      </c>
      <c r="N408" s="4">
        <v>42657</v>
      </c>
      <c r="O408" t="s">
        <v>986</v>
      </c>
      <c r="P408" t="s">
        <v>53</v>
      </c>
    </row>
    <row r="409" spans="1:16" x14ac:dyDescent="0.25">
      <c r="A409" s="2">
        <v>415</v>
      </c>
      <c r="B409">
        <v>8</v>
      </c>
      <c r="C409">
        <f t="shared" si="29"/>
        <v>0</v>
      </c>
      <c r="D409" t="str">
        <f t="shared" si="30"/>
        <v>Memphis</v>
      </c>
      <c r="E409">
        <v>24</v>
      </c>
      <c r="F409">
        <f t="shared" si="31"/>
        <v>1</v>
      </c>
      <c r="G409" t="str">
        <f t="shared" si="28"/>
        <v>Tulane</v>
      </c>
      <c r="H409">
        <v>14</v>
      </c>
      <c r="L409" t="s">
        <v>184</v>
      </c>
      <c r="N409" s="4">
        <v>42657</v>
      </c>
      <c r="O409" t="s">
        <v>80</v>
      </c>
      <c r="P409" t="s">
        <v>105</v>
      </c>
    </row>
    <row r="410" spans="1:16" x14ac:dyDescent="0.25">
      <c r="A410" s="2">
        <v>416</v>
      </c>
      <c r="B410">
        <v>8</v>
      </c>
      <c r="C410">
        <f t="shared" si="29"/>
        <v>0</v>
      </c>
      <c r="D410" t="str">
        <f t="shared" si="30"/>
        <v>San Diego State</v>
      </c>
      <c r="E410">
        <v>17</v>
      </c>
      <c r="F410">
        <f t="shared" si="31"/>
        <v>1</v>
      </c>
      <c r="G410" t="str">
        <f t="shared" si="28"/>
        <v>Fresno State</v>
      </c>
      <c r="H410">
        <v>3</v>
      </c>
      <c r="L410" t="s">
        <v>184</v>
      </c>
      <c r="N410" s="4">
        <v>42657</v>
      </c>
      <c r="O410" t="s">
        <v>106</v>
      </c>
      <c r="P410" t="s">
        <v>58</v>
      </c>
    </row>
    <row r="411" spans="1:16" x14ac:dyDescent="0.25">
      <c r="A411" s="2">
        <v>417</v>
      </c>
      <c r="B411">
        <v>8</v>
      </c>
      <c r="C411">
        <f t="shared" si="29"/>
        <v>0</v>
      </c>
      <c r="D411" t="str">
        <f t="shared" si="30"/>
        <v>Alabama</v>
      </c>
      <c r="E411">
        <v>49</v>
      </c>
      <c r="F411">
        <f t="shared" si="31"/>
        <v>1</v>
      </c>
      <c r="G411" t="str">
        <f t="shared" si="28"/>
        <v>Tennessee</v>
      </c>
      <c r="H411">
        <v>10</v>
      </c>
      <c r="L411" t="s">
        <v>184</v>
      </c>
      <c r="N411" s="4">
        <v>42658</v>
      </c>
      <c r="O411" t="s">
        <v>769</v>
      </c>
      <c r="P411" t="s">
        <v>741</v>
      </c>
    </row>
    <row r="412" spans="1:16" x14ac:dyDescent="0.25">
      <c r="A412" s="2">
        <v>418</v>
      </c>
      <c r="B412">
        <v>8</v>
      </c>
      <c r="C412">
        <f t="shared" si="29"/>
        <v>1</v>
      </c>
      <c r="D412" t="str">
        <f t="shared" si="30"/>
        <v>Arkansas</v>
      </c>
      <c r="E412">
        <v>34</v>
      </c>
      <c r="F412">
        <f t="shared" si="31"/>
        <v>0</v>
      </c>
      <c r="G412" t="str">
        <f t="shared" si="28"/>
        <v>Mississippi</v>
      </c>
      <c r="H412">
        <v>30</v>
      </c>
      <c r="N412" s="4">
        <v>42658</v>
      </c>
      <c r="O412" t="s">
        <v>987</v>
      </c>
      <c r="P412" t="s">
        <v>988</v>
      </c>
    </row>
    <row r="413" spans="1:16" x14ac:dyDescent="0.25">
      <c r="A413" s="2">
        <v>419</v>
      </c>
      <c r="B413">
        <v>8</v>
      </c>
      <c r="C413">
        <f t="shared" si="29"/>
        <v>1</v>
      </c>
      <c r="D413" t="str">
        <f t="shared" si="30"/>
        <v>Arkansas State</v>
      </c>
      <c r="E413">
        <v>17</v>
      </c>
      <c r="F413">
        <f t="shared" si="31"/>
        <v>0</v>
      </c>
      <c r="G413" t="str">
        <f t="shared" si="28"/>
        <v>South Alabama</v>
      </c>
      <c r="H413">
        <v>7</v>
      </c>
      <c r="N413" s="4">
        <v>42658</v>
      </c>
      <c r="O413" t="s">
        <v>42</v>
      </c>
      <c r="P413" t="s">
        <v>108</v>
      </c>
    </row>
    <row r="414" spans="1:16" x14ac:dyDescent="0.25">
      <c r="A414" s="2">
        <v>420</v>
      </c>
      <c r="B414">
        <v>8</v>
      </c>
      <c r="C414">
        <f t="shared" si="29"/>
        <v>1</v>
      </c>
      <c r="D414" t="str">
        <f t="shared" si="30"/>
        <v>Army</v>
      </c>
      <c r="E414">
        <v>62</v>
      </c>
      <c r="F414">
        <f t="shared" si="31"/>
        <v>0</v>
      </c>
      <c r="G414" t="str">
        <f t="shared" si="28"/>
        <v>Lafayette</v>
      </c>
      <c r="H414">
        <v>7</v>
      </c>
      <c r="N414" s="4">
        <v>42658</v>
      </c>
      <c r="O414" t="s">
        <v>132</v>
      </c>
      <c r="P414" t="s">
        <v>989</v>
      </c>
    </row>
    <row r="415" spans="1:16" x14ac:dyDescent="0.25">
      <c r="A415" s="2">
        <v>421</v>
      </c>
      <c r="B415">
        <v>8</v>
      </c>
      <c r="C415">
        <f t="shared" si="29"/>
        <v>0</v>
      </c>
      <c r="D415" t="str">
        <f t="shared" si="30"/>
        <v>Ball State</v>
      </c>
      <c r="E415">
        <v>31</v>
      </c>
      <c r="F415">
        <f t="shared" si="31"/>
        <v>1</v>
      </c>
      <c r="G415" t="str">
        <f t="shared" si="28"/>
        <v>Buffalo</v>
      </c>
      <c r="H415">
        <v>21</v>
      </c>
      <c r="L415" t="s">
        <v>184</v>
      </c>
      <c r="N415" s="4">
        <v>42658</v>
      </c>
      <c r="O415" t="s">
        <v>3</v>
      </c>
      <c r="P415" t="s">
        <v>48</v>
      </c>
    </row>
    <row r="416" spans="1:16" x14ac:dyDescent="0.25">
      <c r="A416" s="2">
        <v>422</v>
      </c>
      <c r="B416">
        <v>8</v>
      </c>
      <c r="C416">
        <f t="shared" si="29"/>
        <v>1</v>
      </c>
      <c r="D416" t="str">
        <f t="shared" si="30"/>
        <v>Baylor</v>
      </c>
      <c r="E416">
        <v>49</v>
      </c>
      <c r="F416">
        <f t="shared" si="31"/>
        <v>0</v>
      </c>
      <c r="G416" t="str">
        <f t="shared" si="28"/>
        <v>Kansas</v>
      </c>
      <c r="H416">
        <v>7</v>
      </c>
      <c r="N416" s="4">
        <v>42658</v>
      </c>
      <c r="O416" t="s">
        <v>990</v>
      </c>
      <c r="P416" t="s">
        <v>71</v>
      </c>
    </row>
    <row r="417" spans="1:16" x14ac:dyDescent="0.25">
      <c r="A417" s="2">
        <v>423</v>
      </c>
      <c r="B417">
        <v>8</v>
      </c>
      <c r="C417">
        <f t="shared" si="29"/>
        <v>1</v>
      </c>
      <c r="D417" t="str">
        <f t="shared" si="30"/>
        <v>Boise State</v>
      </c>
      <c r="E417">
        <v>28</v>
      </c>
      <c r="F417">
        <f t="shared" si="31"/>
        <v>0</v>
      </c>
      <c r="G417" t="str">
        <f t="shared" si="28"/>
        <v>Colorado State</v>
      </c>
      <c r="H417">
        <v>23</v>
      </c>
      <c r="N417" s="4">
        <v>42658</v>
      </c>
      <c r="O417" t="s">
        <v>991</v>
      </c>
      <c r="P417" t="s">
        <v>52</v>
      </c>
    </row>
    <row r="418" spans="1:16" x14ac:dyDescent="0.25">
      <c r="A418" s="2">
        <v>424</v>
      </c>
      <c r="B418">
        <v>8</v>
      </c>
      <c r="C418">
        <f t="shared" si="29"/>
        <v>0</v>
      </c>
      <c r="D418" t="str">
        <f t="shared" si="30"/>
        <v>Central Michigan</v>
      </c>
      <c r="E418">
        <v>34</v>
      </c>
      <c r="F418">
        <f t="shared" si="31"/>
        <v>1</v>
      </c>
      <c r="G418" t="str">
        <f t="shared" si="28"/>
        <v>Northern Illinois</v>
      </c>
      <c r="H418">
        <v>28</v>
      </c>
      <c r="L418" t="s">
        <v>184</v>
      </c>
      <c r="N418" s="4">
        <v>42658</v>
      </c>
      <c r="O418" t="s">
        <v>7</v>
      </c>
      <c r="P418" t="s">
        <v>68</v>
      </c>
    </row>
    <row r="419" spans="1:16" x14ac:dyDescent="0.25">
      <c r="A419" s="2">
        <v>425</v>
      </c>
      <c r="B419">
        <v>8</v>
      </c>
      <c r="C419">
        <f t="shared" si="29"/>
        <v>1</v>
      </c>
      <c r="D419" t="str">
        <f t="shared" si="30"/>
        <v>Clemson</v>
      </c>
      <c r="E419">
        <v>24</v>
      </c>
      <c r="F419">
        <f t="shared" si="31"/>
        <v>0</v>
      </c>
      <c r="G419" t="str">
        <f t="shared" si="28"/>
        <v>North Carolina State</v>
      </c>
      <c r="H419">
        <v>17</v>
      </c>
      <c r="N419" s="4">
        <v>42658</v>
      </c>
      <c r="O419" t="s">
        <v>973</v>
      </c>
      <c r="P419" t="s">
        <v>197</v>
      </c>
    </row>
    <row r="420" spans="1:16" x14ac:dyDescent="0.25">
      <c r="A420" s="2">
        <v>426</v>
      </c>
      <c r="B420">
        <v>8</v>
      </c>
      <c r="C420">
        <f t="shared" si="29"/>
        <v>1</v>
      </c>
      <c r="D420" t="str">
        <f t="shared" si="30"/>
        <v>Colorado</v>
      </c>
      <c r="E420">
        <v>40</v>
      </c>
      <c r="F420">
        <f t="shared" si="31"/>
        <v>0</v>
      </c>
      <c r="G420" t="str">
        <f t="shared" si="28"/>
        <v>Arizona State</v>
      </c>
      <c r="H420">
        <v>16</v>
      </c>
      <c r="N420" s="4">
        <v>42658</v>
      </c>
      <c r="O420" t="s">
        <v>51</v>
      </c>
      <c r="P420" t="s">
        <v>1</v>
      </c>
    </row>
    <row r="421" spans="1:16" x14ac:dyDescent="0.25">
      <c r="A421" s="2">
        <v>427</v>
      </c>
      <c r="B421">
        <v>8</v>
      </c>
      <c r="C421">
        <f t="shared" si="29"/>
        <v>0</v>
      </c>
      <c r="D421" t="str">
        <f t="shared" si="30"/>
        <v>Eastern Michigan</v>
      </c>
      <c r="E421">
        <v>27</v>
      </c>
      <c r="F421">
        <f t="shared" si="31"/>
        <v>1</v>
      </c>
      <c r="G421" t="str">
        <f t="shared" si="28"/>
        <v>Ohio</v>
      </c>
      <c r="H421">
        <v>20</v>
      </c>
      <c r="L421" t="s">
        <v>184</v>
      </c>
      <c r="N421" s="4">
        <v>42658</v>
      </c>
      <c r="O421" t="s">
        <v>4</v>
      </c>
      <c r="P421" t="s">
        <v>95</v>
      </c>
    </row>
    <row r="422" spans="1:16" x14ac:dyDescent="0.25">
      <c r="A422" s="2">
        <v>428</v>
      </c>
      <c r="B422">
        <v>8</v>
      </c>
      <c r="C422">
        <f t="shared" si="29"/>
        <v>1</v>
      </c>
      <c r="D422" t="str">
        <f t="shared" si="30"/>
        <v>Florida</v>
      </c>
      <c r="E422">
        <v>40</v>
      </c>
      <c r="F422">
        <f t="shared" si="31"/>
        <v>0</v>
      </c>
      <c r="G422" t="str">
        <f t="shared" si="28"/>
        <v>Missouri</v>
      </c>
      <c r="H422">
        <v>14</v>
      </c>
      <c r="N422" s="4">
        <v>42658</v>
      </c>
      <c r="O422" t="s">
        <v>977</v>
      </c>
      <c r="P422" t="s">
        <v>86</v>
      </c>
    </row>
    <row r="423" spans="1:16" x14ac:dyDescent="0.25">
      <c r="A423" s="2">
        <v>429</v>
      </c>
      <c r="B423">
        <v>8</v>
      </c>
      <c r="C423">
        <f t="shared" si="29"/>
        <v>0</v>
      </c>
      <c r="D423" t="str">
        <f t="shared" si="30"/>
        <v>Florida International</v>
      </c>
      <c r="E423">
        <v>27</v>
      </c>
      <c r="F423">
        <f t="shared" si="31"/>
        <v>1</v>
      </c>
      <c r="G423" t="str">
        <f t="shared" si="28"/>
        <v>Charlotte</v>
      </c>
      <c r="H423">
        <v>26</v>
      </c>
      <c r="L423" t="s">
        <v>184</v>
      </c>
      <c r="N423" s="4">
        <v>42658</v>
      </c>
      <c r="O423" t="s">
        <v>188</v>
      </c>
      <c r="P423" t="s">
        <v>701</v>
      </c>
    </row>
    <row r="424" spans="1:16" x14ac:dyDescent="0.25">
      <c r="A424" s="2">
        <v>430</v>
      </c>
      <c r="B424">
        <v>8</v>
      </c>
      <c r="C424">
        <f t="shared" si="29"/>
        <v>1</v>
      </c>
      <c r="D424" t="str">
        <f t="shared" si="30"/>
        <v>Florida State</v>
      </c>
      <c r="E424">
        <v>17</v>
      </c>
      <c r="F424">
        <f t="shared" si="31"/>
        <v>0</v>
      </c>
      <c r="G424" t="str">
        <f t="shared" si="28"/>
        <v>Wake Forest</v>
      </c>
      <c r="H424">
        <v>6</v>
      </c>
      <c r="N424" s="4">
        <v>42658</v>
      </c>
      <c r="O424" t="s">
        <v>992</v>
      </c>
      <c r="P424" t="s">
        <v>119</v>
      </c>
    </row>
    <row r="425" spans="1:16" x14ac:dyDescent="0.25">
      <c r="A425" s="2">
        <v>431</v>
      </c>
      <c r="B425">
        <v>8</v>
      </c>
      <c r="C425">
        <f t="shared" si="29"/>
        <v>1</v>
      </c>
      <c r="D425" t="str">
        <f t="shared" si="30"/>
        <v>Georgia Tech</v>
      </c>
      <c r="E425">
        <v>35</v>
      </c>
      <c r="F425">
        <f t="shared" si="31"/>
        <v>0</v>
      </c>
      <c r="G425" t="str">
        <f t="shared" si="28"/>
        <v>Georgia Southern</v>
      </c>
      <c r="H425">
        <v>24</v>
      </c>
      <c r="N425" s="4">
        <v>42658</v>
      </c>
      <c r="O425" t="s">
        <v>128</v>
      </c>
      <c r="P425" t="s">
        <v>158</v>
      </c>
    </row>
    <row r="426" spans="1:16" x14ac:dyDescent="0.25">
      <c r="A426" s="2">
        <v>432</v>
      </c>
      <c r="B426">
        <v>8</v>
      </c>
      <c r="C426">
        <f t="shared" si="29"/>
        <v>1</v>
      </c>
      <c r="D426" t="str">
        <f t="shared" si="30"/>
        <v>Houston</v>
      </c>
      <c r="E426">
        <v>38</v>
      </c>
      <c r="F426">
        <f t="shared" si="31"/>
        <v>0</v>
      </c>
      <c r="G426" t="str">
        <f t="shared" si="28"/>
        <v>Tulsa</v>
      </c>
      <c r="H426">
        <v>31</v>
      </c>
      <c r="N426" s="4">
        <v>42658</v>
      </c>
      <c r="O426" t="s">
        <v>993</v>
      </c>
      <c r="P426" t="s">
        <v>70</v>
      </c>
    </row>
    <row r="427" spans="1:16" x14ac:dyDescent="0.25">
      <c r="A427" s="2">
        <v>433</v>
      </c>
      <c r="B427">
        <v>8</v>
      </c>
      <c r="C427">
        <f t="shared" si="29"/>
        <v>1</v>
      </c>
      <c r="D427" t="str">
        <f t="shared" si="30"/>
        <v>Idaho</v>
      </c>
      <c r="E427">
        <v>55</v>
      </c>
      <c r="F427">
        <f t="shared" si="31"/>
        <v>0</v>
      </c>
      <c r="G427" t="str">
        <f t="shared" si="28"/>
        <v>New Mexico State</v>
      </c>
      <c r="H427">
        <v>23</v>
      </c>
      <c r="N427" s="4">
        <v>42658</v>
      </c>
      <c r="O427" t="s">
        <v>10</v>
      </c>
      <c r="P427" t="s">
        <v>17</v>
      </c>
    </row>
    <row r="428" spans="1:16" x14ac:dyDescent="0.25">
      <c r="A428" s="2">
        <v>434</v>
      </c>
      <c r="B428">
        <v>8</v>
      </c>
      <c r="C428">
        <f t="shared" si="29"/>
        <v>0</v>
      </c>
      <c r="D428" t="str">
        <f t="shared" si="30"/>
        <v>Illinois</v>
      </c>
      <c r="E428">
        <v>24</v>
      </c>
      <c r="F428">
        <f t="shared" si="31"/>
        <v>1</v>
      </c>
      <c r="G428" t="str">
        <f t="shared" si="28"/>
        <v>Rutgers</v>
      </c>
      <c r="H428">
        <v>7</v>
      </c>
      <c r="L428" t="s">
        <v>184</v>
      </c>
      <c r="N428" s="4">
        <v>42658</v>
      </c>
      <c r="O428" t="s">
        <v>63</v>
      </c>
      <c r="P428" t="s">
        <v>104</v>
      </c>
    </row>
    <row r="429" spans="1:16" x14ac:dyDescent="0.25">
      <c r="A429" s="2">
        <v>435</v>
      </c>
      <c r="B429">
        <v>8</v>
      </c>
      <c r="C429">
        <f t="shared" si="29"/>
        <v>0</v>
      </c>
      <c r="D429" t="str">
        <f t="shared" si="30"/>
        <v>Iowa</v>
      </c>
      <c r="E429">
        <v>49</v>
      </c>
      <c r="F429">
        <f t="shared" si="31"/>
        <v>1</v>
      </c>
      <c r="G429" t="str">
        <f t="shared" si="28"/>
        <v>Purdue</v>
      </c>
      <c r="H429">
        <v>35</v>
      </c>
      <c r="L429" t="s">
        <v>184</v>
      </c>
      <c r="N429" s="4">
        <v>42658</v>
      </c>
      <c r="O429" t="s">
        <v>67</v>
      </c>
      <c r="P429" t="s">
        <v>102</v>
      </c>
    </row>
    <row r="430" spans="1:16" x14ac:dyDescent="0.25">
      <c r="A430" s="2">
        <v>436</v>
      </c>
      <c r="B430">
        <v>8</v>
      </c>
      <c r="C430">
        <f t="shared" si="29"/>
        <v>1</v>
      </c>
      <c r="D430" t="str">
        <f t="shared" si="30"/>
        <v>Louisiana State</v>
      </c>
      <c r="E430">
        <v>45</v>
      </c>
      <c r="F430">
        <f t="shared" si="31"/>
        <v>0</v>
      </c>
      <c r="G430" t="str">
        <f t="shared" si="28"/>
        <v>Southern Mississippi</v>
      </c>
      <c r="H430">
        <v>10</v>
      </c>
      <c r="N430" s="4">
        <v>42658</v>
      </c>
      <c r="O430" t="s">
        <v>75</v>
      </c>
      <c r="P430" t="s">
        <v>195</v>
      </c>
    </row>
    <row r="431" spans="1:16" x14ac:dyDescent="0.25">
      <c r="A431" s="2">
        <v>437</v>
      </c>
      <c r="B431">
        <v>8</v>
      </c>
      <c r="C431">
        <f t="shared" si="29"/>
        <v>0</v>
      </c>
      <c r="D431" t="str">
        <f t="shared" si="30"/>
        <v>Louisiana Tech</v>
      </c>
      <c r="E431">
        <v>56</v>
      </c>
      <c r="F431">
        <f t="shared" si="31"/>
        <v>1</v>
      </c>
      <c r="G431" t="str">
        <f t="shared" si="28"/>
        <v>Massachusetts</v>
      </c>
      <c r="H431">
        <v>28</v>
      </c>
      <c r="L431" t="s">
        <v>184</v>
      </c>
      <c r="N431" s="4">
        <v>42658</v>
      </c>
      <c r="O431" t="s">
        <v>137</v>
      </c>
      <c r="P431" t="s">
        <v>9</v>
      </c>
    </row>
    <row r="432" spans="1:16" x14ac:dyDescent="0.25">
      <c r="A432" s="2">
        <v>438</v>
      </c>
      <c r="B432">
        <v>8</v>
      </c>
      <c r="C432">
        <f t="shared" si="29"/>
        <v>1</v>
      </c>
      <c r="D432" t="str">
        <f t="shared" si="30"/>
        <v>Louisiana-Monroe</v>
      </c>
      <c r="E432">
        <v>40</v>
      </c>
      <c r="F432">
        <f t="shared" si="31"/>
        <v>0</v>
      </c>
      <c r="G432" t="str">
        <f t="shared" si="28"/>
        <v>Texas State</v>
      </c>
      <c r="H432">
        <v>34</v>
      </c>
      <c r="N432" s="4">
        <v>42658</v>
      </c>
      <c r="O432" t="s">
        <v>182</v>
      </c>
      <c r="P432" t="s">
        <v>62</v>
      </c>
    </row>
    <row r="433" spans="1:16" x14ac:dyDescent="0.25">
      <c r="A433" s="2">
        <v>439</v>
      </c>
      <c r="B433">
        <v>8</v>
      </c>
      <c r="C433">
        <f t="shared" si="29"/>
        <v>1</v>
      </c>
      <c r="D433" t="str">
        <f t="shared" si="30"/>
        <v>Marshall</v>
      </c>
      <c r="E433">
        <v>27</v>
      </c>
      <c r="F433">
        <f t="shared" si="31"/>
        <v>0</v>
      </c>
      <c r="G433" t="str">
        <f t="shared" si="28"/>
        <v>Florida Atlantic</v>
      </c>
      <c r="H433">
        <v>21</v>
      </c>
      <c r="N433" s="4">
        <v>42658</v>
      </c>
      <c r="O433" t="s">
        <v>77</v>
      </c>
      <c r="P433" t="s">
        <v>28</v>
      </c>
    </row>
    <row r="434" spans="1:16" x14ac:dyDescent="0.25">
      <c r="A434" s="2">
        <v>440</v>
      </c>
      <c r="B434">
        <v>8</v>
      </c>
      <c r="C434">
        <f t="shared" si="29"/>
        <v>1</v>
      </c>
      <c r="D434" t="str">
        <f t="shared" si="30"/>
        <v>Miami (OH)</v>
      </c>
      <c r="E434">
        <v>18</v>
      </c>
      <c r="F434">
        <f t="shared" si="31"/>
        <v>0</v>
      </c>
      <c r="G434" t="str">
        <f t="shared" si="28"/>
        <v>Kent State</v>
      </c>
      <c r="H434">
        <v>14</v>
      </c>
      <c r="N434" s="4">
        <v>42658</v>
      </c>
      <c r="O434" t="s">
        <v>193</v>
      </c>
      <c r="P434" t="s">
        <v>12</v>
      </c>
    </row>
    <row r="435" spans="1:16" x14ac:dyDescent="0.25">
      <c r="A435" s="2">
        <v>441</v>
      </c>
      <c r="B435">
        <v>8</v>
      </c>
      <c r="C435">
        <f t="shared" si="29"/>
        <v>0</v>
      </c>
      <c r="D435" t="str">
        <f t="shared" si="30"/>
        <v>Minnesota</v>
      </c>
      <c r="E435">
        <v>31</v>
      </c>
      <c r="F435">
        <f t="shared" si="31"/>
        <v>1</v>
      </c>
      <c r="G435" t="str">
        <f t="shared" si="28"/>
        <v>Maryland</v>
      </c>
      <c r="H435">
        <v>10</v>
      </c>
      <c r="L435" t="s">
        <v>184</v>
      </c>
      <c r="N435" s="4">
        <v>42658</v>
      </c>
      <c r="O435" t="s">
        <v>15</v>
      </c>
      <c r="P435" t="s">
        <v>79</v>
      </c>
    </row>
    <row r="436" spans="1:16" x14ac:dyDescent="0.25">
      <c r="A436" s="2">
        <v>442</v>
      </c>
      <c r="B436">
        <v>8</v>
      </c>
      <c r="C436">
        <f t="shared" si="29"/>
        <v>0</v>
      </c>
      <c r="D436" t="str">
        <f t="shared" si="30"/>
        <v>Nebraska</v>
      </c>
      <c r="E436">
        <v>27</v>
      </c>
      <c r="F436">
        <f t="shared" si="31"/>
        <v>1</v>
      </c>
      <c r="G436" t="str">
        <f t="shared" si="28"/>
        <v>Indiana</v>
      </c>
      <c r="H436">
        <v>22</v>
      </c>
      <c r="L436" t="s">
        <v>184</v>
      </c>
      <c r="N436" s="4">
        <v>42658</v>
      </c>
      <c r="O436" t="s">
        <v>994</v>
      </c>
      <c r="P436" t="s">
        <v>65</v>
      </c>
    </row>
    <row r="437" spans="1:16" x14ac:dyDescent="0.25">
      <c r="A437" s="2">
        <v>443</v>
      </c>
      <c r="B437">
        <v>8</v>
      </c>
      <c r="C437">
        <f t="shared" si="29"/>
        <v>0</v>
      </c>
      <c r="D437" t="str">
        <f t="shared" si="30"/>
        <v>Nevada-Las Vegas</v>
      </c>
      <c r="E437">
        <v>41</v>
      </c>
      <c r="F437">
        <f t="shared" si="31"/>
        <v>1</v>
      </c>
      <c r="G437" t="str">
        <f t="shared" si="28"/>
        <v>Hawaii</v>
      </c>
      <c r="H437">
        <v>38</v>
      </c>
      <c r="L437" t="s">
        <v>184</v>
      </c>
      <c r="N437" s="4">
        <v>42658</v>
      </c>
      <c r="O437" t="s">
        <v>16</v>
      </c>
      <c r="P437" t="s">
        <v>60</v>
      </c>
    </row>
    <row r="438" spans="1:16" x14ac:dyDescent="0.25">
      <c r="A438" s="2">
        <v>444</v>
      </c>
      <c r="B438">
        <v>8</v>
      </c>
      <c r="C438">
        <f t="shared" si="29"/>
        <v>1</v>
      </c>
      <c r="D438" t="str">
        <f t="shared" si="30"/>
        <v>New Mexico</v>
      </c>
      <c r="E438">
        <v>45</v>
      </c>
      <c r="F438">
        <f t="shared" si="31"/>
        <v>0</v>
      </c>
      <c r="G438" t="str">
        <f t="shared" si="28"/>
        <v>Air Force</v>
      </c>
      <c r="H438">
        <v>40</v>
      </c>
      <c r="N438" s="4">
        <v>42658</v>
      </c>
      <c r="O438" t="s">
        <v>90</v>
      </c>
      <c r="P438" t="s">
        <v>35</v>
      </c>
    </row>
    <row r="439" spans="1:16" x14ac:dyDescent="0.25">
      <c r="A439" s="2">
        <v>445</v>
      </c>
      <c r="B439">
        <v>8</v>
      </c>
      <c r="C439">
        <f t="shared" si="29"/>
        <v>0</v>
      </c>
      <c r="D439" t="str">
        <f t="shared" si="30"/>
        <v>North Carolina</v>
      </c>
      <c r="E439">
        <v>20</v>
      </c>
      <c r="F439">
        <f t="shared" si="31"/>
        <v>1</v>
      </c>
      <c r="G439" t="str">
        <f t="shared" si="28"/>
        <v>Miami (FL)</v>
      </c>
      <c r="H439">
        <v>13</v>
      </c>
      <c r="L439" t="s">
        <v>184</v>
      </c>
      <c r="N439" s="4">
        <v>42658</v>
      </c>
      <c r="O439" t="s">
        <v>91</v>
      </c>
      <c r="P439" t="s">
        <v>995</v>
      </c>
    </row>
    <row r="440" spans="1:16" x14ac:dyDescent="0.25">
      <c r="A440" s="2">
        <v>446</v>
      </c>
      <c r="B440">
        <v>8</v>
      </c>
      <c r="C440">
        <f t="shared" si="29"/>
        <v>0</v>
      </c>
      <c r="D440" t="str">
        <f t="shared" si="30"/>
        <v>Northwestern</v>
      </c>
      <c r="E440">
        <v>54</v>
      </c>
      <c r="F440">
        <f t="shared" si="31"/>
        <v>1</v>
      </c>
      <c r="G440" t="str">
        <f t="shared" si="28"/>
        <v>Michigan State</v>
      </c>
      <c r="H440">
        <v>40</v>
      </c>
      <c r="L440" t="s">
        <v>184</v>
      </c>
      <c r="N440" s="4">
        <v>42658</v>
      </c>
      <c r="O440" t="s">
        <v>93</v>
      </c>
      <c r="P440" t="s">
        <v>27</v>
      </c>
    </row>
    <row r="441" spans="1:16" x14ac:dyDescent="0.25">
      <c r="A441" s="2">
        <v>447</v>
      </c>
      <c r="B441">
        <v>8</v>
      </c>
      <c r="C441">
        <f t="shared" si="29"/>
        <v>0</v>
      </c>
      <c r="D441" t="str">
        <f t="shared" si="30"/>
        <v>Ohio State</v>
      </c>
      <c r="E441">
        <v>30</v>
      </c>
      <c r="F441">
        <f t="shared" si="31"/>
        <v>1</v>
      </c>
      <c r="G441" t="str">
        <f t="shared" ref="G441:G504" si="32">IF(LEFT(P441,1)="(",IF(RIGHT(LEFT(P441,4),1)=")",RIGHT(P441,LEN(P441)-5),RIGHT(P441,LEN(P441)-4)),P441)</f>
        <v>Wisconsin</v>
      </c>
      <c r="H441">
        <v>23</v>
      </c>
      <c r="L441" t="s">
        <v>184</v>
      </c>
      <c r="N441" s="4">
        <v>42658</v>
      </c>
      <c r="O441" t="s">
        <v>964</v>
      </c>
      <c r="P441" t="s">
        <v>959</v>
      </c>
    </row>
    <row r="442" spans="1:16" x14ac:dyDescent="0.25">
      <c r="A442" s="2">
        <v>448</v>
      </c>
      <c r="B442">
        <v>8</v>
      </c>
      <c r="C442">
        <f t="shared" si="29"/>
        <v>1</v>
      </c>
      <c r="D442" t="str">
        <f t="shared" si="30"/>
        <v>Oklahoma</v>
      </c>
      <c r="E442">
        <v>38</v>
      </c>
      <c r="F442">
        <f t="shared" si="31"/>
        <v>0</v>
      </c>
      <c r="G442" t="str">
        <f t="shared" si="32"/>
        <v>Kansas State</v>
      </c>
      <c r="H442">
        <v>17</v>
      </c>
      <c r="N442" s="4">
        <v>42658</v>
      </c>
      <c r="O442" t="s">
        <v>221</v>
      </c>
      <c r="P442" t="s">
        <v>73</v>
      </c>
    </row>
    <row r="443" spans="1:16" x14ac:dyDescent="0.25">
      <c r="A443" s="2">
        <v>449</v>
      </c>
      <c r="B443">
        <v>8</v>
      </c>
      <c r="C443">
        <f t="shared" ref="C443:C506" si="33">IF(M443=0,IF(L443="@",0,1),0)</f>
        <v>0</v>
      </c>
      <c r="D443" t="str">
        <f t="shared" ref="D443:D506" si="34">IF(LEFT(O443,1)="(",IF(RIGHT(LEFT(O443,4),1)=")",RIGHT(O443,LEN(O443)-5),RIGHT(O443,LEN(O443)-4)),O443)</f>
        <v>Pittsburgh</v>
      </c>
      <c r="E443">
        <v>45</v>
      </c>
      <c r="F443">
        <f t="shared" ref="F443:F506" si="35">IF(M443=0,IF(L443="@",1,0),0)</f>
        <v>1</v>
      </c>
      <c r="G443" t="str">
        <f t="shared" si="32"/>
        <v>Virginia</v>
      </c>
      <c r="H443">
        <v>31</v>
      </c>
      <c r="L443" t="s">
        <v>184</v>
      </c>
      <c r="N443" s="4">
        <v>42658</v>
      </c>
      <c r="O443" t="s">
        <v>100</v>
      </c>
      <c r="P443" t="s">
        <v>117</v>
      </c>
    </row>
    <row r="444" spans="1:16" x14ac:dyDescent="0.25">
      <c r="A444" s="2">
        <v>450</v>
      </c>
      <c r="B444">
        <v>8</v>
      </c>
      <c r="C444">
        <f t="shared" si="33"/>
        <v>1</v>
      </c>
      <c r="D444" t="str">
        <f t="shared" si="34"/>
        <v>San Jose State</v>
      </c>
      <c r="E444">
        <v>14</v>
      </c>
      <c r="F444">
        <f t="shared" si="35"/>
        <v>0</v>
      </c>
      <c r="G444" t="str">
        <f t="shared" si="32"/>
        <v>Nevada</v>
      </c>
      <c r="H444">
        <v>10</v>
      </c>
      <c r="N444" s="4">
        <v>42658</v>
      </c>
      <c r="O444" t="s">
        <v>31</v>
      </c>
      <c r="P444" t="s">
        <v>196</v>
      </c>
    </row>
    <row r="445" spans="1:16" x14ac:dyDescent="0.25">
      <c r="A445" s="2">
        <v>451</v>
      </c>
      <c r="B445">
        <v>8</v>
      </c>
      <c r="C445">
        <f t="shared" si="33"/>
        <v>1</v>
      </c>
      <c r="D445" t="str">
        <f t="shared" si="34"/>
        <v>South Florida</v>
      </c>
      <c r="E445">
        <v>42</v>
      </c>
      <c r="F445">
        <f t="shared" si="35"/>
        <v>0</v>
      </c>
      <c r="G445" t="str">
        <f t="shared" si="32"/>
        <v>Connecticut</v>
      </c>
      <c r="H445">
        <v>27</v>
      </c>
      <c r="N445" s="4">
        <v>42658</v>
      </c>
      <c r="O445" t="s">
        <v>110</v>
      </c>
      <c r="P445" t="s">
        <v>8</v>
      </c>
    </row>
    <row r="446" spans="1:16" x14ac:dyDescent="0.25">
      <c r="A446" s="2">
        <v>452</v>
      </c>
      <c r="B446">
        <v>8</v>
      </c>
      <c r="C446">
        <f t="shared" si="33"/>
        <v>0</v>
      </c>
      <c r="D446" t="str">
        <f t="shared" si="34"/>
        <v>Southern California</v>
      </c>
      <c r="E446">
        <v>48</v>
      </c>
      <c r="F446">
        <f t="shared" si="35"/>
        <v>1</v>
      </c>
      <c r="G446" t="str">
        <f t="shared" si="32"/>
        <v>Arizona</v>
      </c>
      <c r="H446">
        <v>14</v>
      </c>
      <c r="L446" t="s">
        <v>184</v>
      </c>
      <c r="N446" s="4">
        <v>42658</v>
      </c>
      <c r="O446" t="s">
        <v>217</v>
      </c>
      <c r="P446" t="s">
        <v>39</v>
      </c>
    </row>
    <row r="447" spans="1:16" x14ac:dyDescent="0.25">
      <c r="A447" s="2">
        <v>453</v>
      </c>
      <c r="B447">
        <v>8</v>
      </c>
      <c r="C447">
        <f t="shared" si="33"/>
        <v>0</v>
      </c>
      <c r="D447" t="str">
        <f t="shared" si="34"/>
        <v>Stanford</v>
      </c>
      <c r="E447">
        <v>17</v>
      </c>
      <c r="F447">
        <f t="shared" si="35"/>
        <v>1</v>
      </c>
      <c r="G447" t="str">
        <f t="shared" si="32"/>
        <v>Notre Dame</v>
      </c>
      <c r="H447">
        <v>10</v>
      </c>
      <c r="L447" t="s">
        <v>184</v>
      </c>
      <c r="N447" s="4">
        <v>42658</v>
      </c>
      <c r="O447" t="s">
        <v>32</v>
      </c>
      <c r="P447" t="s">
        <v>88</v>
      </c>
    </row>
    <row r="448" spans="1:16" x14ac:dyDescent="0.25">
      <c r="A448" s="2">
        <v>454</v>
      </c>
      <c r="B448">
        <v>8</v>
      </c>
      <c r="C448">
        <f t="shared" si="33"/>
        <v>1</v>
      </c>
      <c r="D448" t="str">
        <f t="shared" si="34"/>
        <v>Syracuse</v>
      </c>
      <c r="E448">
        <v>31</v>
      </c>
      <c r="F448">
        <f t="shared" si="35"/>
        <v>0</v>
      </c>
      <c r="G448" t="str">
        <f t="shared" si="32"/>
        <v>Virginia Tech</v>
      </c>
      <c r="H448">
        <v>17</v>
      </c>
      <c r="N448" s="4">
        <v>42658</v>
      </c>
      <c r="O448" t="s">
        <v>94</v>
      </c>
      <c r="P448" t="s">
        <v>996</v>
      </c>
    </row>
    <row r="449" spans="1:16" x14ac:dyDescent="0.25">
      <c r="A449" s="2">
        <v>455</v>
      </c>
      <c r="B449">
        <v>8</v>
      </c>
      <c r="C449">
        <f t="shared" si="33"/>
        <v>0</v>
      </c>
      <c r="D449" t="str">
        <f t="shared" si="34"/>
        <v>Temple</v>
      </c>
      <c r="E449">
        <v>26</v>
      </c>
      <c r="F449">
        <f t="shared" si="35"/>
        <v>1</v>
      </c>
      <c r="G449" t="str">
        <f t="shared" si="32"/>
        <v>Central Florida</v>
      </c>
      <c r="H449">
        <v>25</v>
      </c>
      <c r="L449" t="s">
        <v>184</v>
      </c>
      <c r="N449" s="4">
        <v>42658</v>
      </c>
      <c r="O449" t="s">
        <v>33</v>
      </c>
      <c r="P449" t="s">
        <v>199</v>
      </c>
    </row>
    <row r="450" spans="1:16" x14ac:dyDescent="0.25">
      <c r="A450" s="2">
        <v>456</v>
      </c>
      <c r="B450">
        <v>8</v>
      </c>
      <c r="C450">
        <f t="shared" si="33"/>
        <v>1</v>
      </c>
      <c r="D450" t="str">
        <f t="shared" si="34"/>
        <v>Texas</v>
      </c>
      <c r="E450">
        <v>27</v>
      </c>
      <c r="F450">
        <f t="shared" si="35"/>
        <v>0</v>
      </c>
      <c r="G450" t="str">
        <f t="shared" si="32"/>
        <v>Iowa State</v>
      </c>
      <c r="H450">
        <v>6</v>
      </c>
      <c r="N450" s="4">
        <v>42658</v>
      </c>
      <c r="O450" t="s">
        <v>112</v>
      </c>
      <c r="P450" t="s">
        <v>69</v>
      </c>
    </row>
    <row r="451" spans="1:16" x14ac:dyDescent="0.25">
      <c r="A451" s="2">
        <v>457</v>
      </c>
      <c r="B451">
        <v>8</v>
      </c>
      <c r="C451">
        <f t="shared" si="33"/>
        <v>0</v>
      </c>
      <c r="D451" t="str">
        <f t="shared" si="34"/>
        <v>Texas-San Antonio</v>
      </c>
      <c r="E451">
        <v>14</v>
      </c>
      <c r="F451">
        <f t="shared" si="35"/>
        <v>1</v>
      </c>
      <c r="G451" t="str">
        <f t="shared" si="32"/>
        <v>Rice</v>
      </c>
      <c r="H451">
        <v>13</v>
      </c>
      <c r="L451" t="s">
        <v>184</v>
      </c>
      <c r="N451" s="4">
        <v>42658</v>
      </c>
      <c r="O451" t="s">
        <v>109</v>
      </c>
      <c r="P451" t="s">
        <v>19</v>
      </c>
    </row>
    <row r="452" spans="1:16" x14ac:dyDescent="0.25">
      <c r="A452" s="2">
        <v>458</v>
      </c>
      <c r="B452">
        <v>8</v>
      </c>
      <c r="C452">
        <f t="shared" si="33"/>
        <v>1</v>
      </c>
      <c r="D452" t="str">
        <f t="shared" si="34"/>
        <v>Toledo</v>
      </c>
      <c r="E452">
        <v>42</v>
      </c>
      <c r="F452">
        <f t="shared" si="35"/>
        <v>0</v>
      </c>
      <c r="G452" t="str">
        <f t="shared" si="32"/>
        <v>Bowling Green State</v>
      </c>
      <c r="H452">
        <v>35</v>
      </c>
      <c r="N452" s="4">
        <v>42658</v>
      </c>
      <c r="O452" t="s">
        <v>40</v>
      </c>
      <c r="P452" t="s">
        <v>186</v>
      </c>
    </row>
    <row r="453" spans="1:16" x14ac:dyDescent="0.25">
      <c r="A453" s="2">
        <v>459</v>
      </c>
      <c r="B453">
        <v>8</v>
      </c>
      <c r="C453">
        <f t="shared" si="33"/>
        <v>1</v>
      </c>
      <c r="D453" t="str">
        <f t="shared" si="34"/>
        <v>Troy</v>
      </c>
      <c r="E453">
        <v>31</v>
      </c>
      <c r="F453">
        <f t="shared" si="35"/>
        <v>0</v>
      </c>
      <c r="G453" t="str">
        <f t="shared" si="32"/>
        <v>Georgia State</v>
      </c>
      <c r="H453">
        <v>21</v>
      </c>
      <c r="N453" s="4">
        <v>42658</v>
      </c>
      <c r="O453" t="s">
        <v>115</v>
      </c>
      <c r="P453" t="s">
        <v>135</v>
      </c>
    </row>
    <row r="454" spans="1:16" x14ac:dyDescent="0.25">
      <c r="A454" s="2">
        <v>460</v>
      </c>
      <c r="B454">
        <v>8</v>
      </c>
      <c r="C454">
        <f t="shared" si="33"/>
        <v>0</v>
      </c>
      <c r="D454" t="str">
        <f t="shared" si="34"/>
        <v>Utah</v>
      </c>
      <c r="E454">
        <v>19</v>
      </c>
      <c r="F454">
        <f t="shared" si="35"/>
        <v>1</v>
      </c>
      <c r="G454" t="str">
        <f t="shared" si="32"/>
        <v>Oregon State</v>
      </c>
      <c r="H454">
        <v>14</v>
      </c>
      <c r="L454" t="s">
        <v>184</v>
      </c>
      <c r="N454" s="4">
        <v>42658</v>
      </c>
      <c r="O454" t="s">
        <v>715</v>
      </c>
      <c r="P454" t="s">
        <v>141</v>
      </c>
    </row>
    <row r="455" spans="1:16" x14ac:dyDescent="0.25">
      <c r="A455" s="2">
        <v>461</v>
      </c>
      <c r="B455">
        <v>8</v>
      </c>
      <c r="C455">
        <f t="shared" si="33"/>
        <v>0</v>
      </c>
      <c r="D455" t="str">
        <f t="shared" si="34"/>
        <v>Vanderbilt</v>
      </c>
      <c r="E455">
        <v>17</v>
      </c>
      <c r="F455">
        <f t="shared" si="35"/>
        <v>1</v>
      </c>
      <c r="G455" t="str">
        <f t="shared" si="32"/>
        <v>Georgia</v>
      </c>
      <c r="H455">
        <v>16</v>
      </c>
      <c r="L455" t="s">
        <v>184</v>
      </c>
      <c r="N455" s="4">
        <v>42658</v>
      </c>
      <c r="O455" t="s">
        <v>21</v>
      </c>
      <c r="P455" t="s">
        <v>49</v>
      </c>
    </row>
    <row r="456" spans="1:16" x14ac:dyDescent="0.25">
      <c r="A456" s="2">
        <v>462</v>
      </c>
      <c r="B456">
        <v>8</v>
      </c>
      <c r="C456">
        <f t="shared" si="33"/>
        <v>1</v>
      </c>
      <c r="D456" t="str">
        <f t="shared" si="34"/>
        <v>Washington State</v>
      </c>
      <c r="E456">
        <v>27</v>
      </c>
      <c r="F456">
        <f t="shared" si="35"/>
        <v>0</v>
      </c>
      <c r="G456" t="str">
        <f t="shared" si="32"/>
        <v>UCLA</v>
      </c>
      <c r="H456">
        <v>21</v>
      </c>
      <c r="N456" s="4">
        <v>42658</v>
      </c>
      <c r="O456" t="s">
        <v>6</v>
      </c>
      <c r="P456" t="s">
        <v>218</v>
      </c>
    </row>
    <row r="457" spans="1:16" x14ac:dyDescent="0.25">
      <c r="A457" s="2">
        <v>463</v>
      </c>
      <c r="B457">
        <v>8</v>
      </c>
      <c r="C457">
        <f t="shared" si="33"/>
        <v>0</v>
      </c>
      <c r="D457" t="str">
        <f t="shared" si="34"/>
        <v>West Virginia</v>
      </c>
      <c r="E457">
        <v>48</v>
      </c>
      <c r="F457">
        <f t="shared" si="35"/>
        <v>1</v>
      </c>
      <c r="G457" t="str">
        <f t="shared" si="32"/>
        <v>Texas Tech</v>
      </c>
      <c r="H457">
        <v>17</v>
      </c>
      <c r="L457" t="s">
        <v>184</v>
      </c>
      <c r="N457" s="4">
        <v>42658</v>
      </c>
      <c r="O457" t="s">
        <v>997</v>
      </c>
      <c r="P457" t="s">
        <v>114</v>
      </c>
    </row>
    <row r="458" spans="1:16" x14ac:dyDescent="0.25">
      <c r="A458" s="2">
        <v>464</v>
      </c>
      <c r="B458">
        <v>8</v>
      </c>
      <c r="C458">
        <f t="shared" si="33"/>
        <v>0</v>
      </c>
      <c r="D458" t="str">
        <f t="shared" si="34"/>
        <v>Western Kentucky</v>
      </c>
      <c r="E458">
        <v>44</v>
      </c>
      <c r="F458">
        <f t="shared" si="35"/>
        <v>1</v>
      </c>
      <c r="G458" t="str">
        <f t="shared" si="32"/>
        <v>Middle Tennessee State</v>
      </c>
      <c r="H458">
        <v>43</v>
      </c>
      <c r="L458" t="s">
        <v>184</v>
      </c>
      <c r="N458" s="4">
        <v>42658</v>
      </c>
      <c r="O458" t="s">
        <v>121</v>
      </c>
      <c r="P458" t="s">
        <v>194</v>
      </c>
    </row>
    <row r="459" spans="1:16" x14ac:dyDescent="0.25">
      <c r="A459" s="2">
        <v>465</v>
      </c>
      <c r="B459">
        <v>8</v>
      </c>
      <c r="C459">
        <f t="shared" si="33"/>
        <v>0</v>
      </c>
      <c r="D459" t="str">
        <f t="shared" si="34"/>
        <v>Western Michigan</v>
      </c>
      <c r="E459">
        <v>41</v>
      </c>
      <c r="F459">
        <f t="shared" si="35"/>
        <v>1</v>
      </c>
      <c r="G459" t="str">
        <f t="shared" si="32"/>
        <v>Akron</v>
      </c>
      <c r="H459">
        <v>0</v>
      </c>
      <c r="L459" t="s">
        <v>184</v>
      </c>
      <c r="N459" s="4">
        <v>42658</v>
      </c>
      <c r="O459" t="s">
        <v>998</v>
      </c>
      <c r="P459" t="s">
        <v>0</v>
      </c>
    </row>
    <row r="460" spans="1:16" x14ac:dyDescent="0.25">
      <c r="A460" s="2">
        <v>466</v>
      </c>
      <c r="B460">
        <v>9</v>
      </c>
      <c r="C460">
        <f t="shared" si="33"/>
        <v>1</v>
      </c>
      <c r="D460" t="str">
        <f t="shared" si="34"/>
        <v>Boise State</v>
      </c>
      <c r="E460">
        <v>28</v>
      </c>
      <c r="F460">
        <f t="shared" si="35"/>
        <v>0</v>
      </c>
      <c r="G460" t="str">
        <f t="shared" si="32"/>
        <v>Brigham Young</v>
      </c>
      <c r="H460">
        <v>27</v>
      </c>
      <c r="N460" s="4">
        <v>42663</v>
      </c>
      <c r="O460" t="s">
        <v>999</v>
      </c>
      <c r="P460" t="s">
        <v>5</v>
      </c>
    </row>
    <row r="461" spans="1:16" x14ac:dyDescent="0.25">
      <c r="A461" s="2">
        <v>467</v>
      </c>
      <c r="B461">
        <v>9</v>
      </c>
      <c r="C461">
        <f t="shared" si="33"/>
        <v>0</v>
      </c>
      <c r="D461" t="str">
        <f t="shared" si="34"/>
        <v>Troy</v>
      </c>
      <c r="E461">
        <v>28</v>
      </c>
      <c r="F461">
        <f t="shared" si="35"/>
        <v>1</v>
      </c>
      <c r="G461" t="str">
        <f t="shared" si="32"/>
        <v>South Alabama</v>
      </c>
      <c r="H461">
        <v>21</v>
      </c>
      <c r="L461" t="s">
        <v>184</v>
      </c>
      <c r="N461" s="4">
        <v>42663</v>
      </c>
      <c r="O461" t="s">
        <v>115</v>
      </c>
      <c r="P461" t="s">
        <v>108</v>
      </c>
    </row>
    <row r="462" spans="1:16" x14ac:dyDescent="0.25">
      <c r="A462" s="2">
        <v>468</v>
      </c>
      <c r="B462">
        <v>9</v>
      </c>
      <c r="C462">
        <f t="shared" si="33"/>
        <v>1</v>
      </c>
      <c r="D462" t="str">
        <f t="shared" si="34"/>
        <v>Virginia Tech</v>
      </c>
      <c r="E462">
        <v>37</v>
      </c>
      <c r="F462">
        <f t="shared" si="35"/>
        <v>0</v>
      </c>
      <c r="G462" t="str">
        <f t="shared" si="32"/>
        <v>Miami (FL)</v>
      </c>
      <c r="H462">
        <v>16</v>
      </c>
      <c r="N462" s="4">
        <v>42663</v>
      </c>
      <c r="O462" t="s">
        <v>129</v>
      </c>
      <c r="P462" t="s">
        <v>204</v>
      </c>
    </row>
    <row r="463" spans="1:16" x14ac:dyDescent="0.25">
      <c r="A463" s="2">
        <v>469</v>
      </c>
      <c r="B463">
        <v>9</v>
      </c>
      <c r="C463">
        <f t="shared" si="33"/>
        <v>1</v>
      </c>
      <c r="D463" t="str">
        <f t="shared" si="34"/>
        <v>California</v>
      </c>
      <c r="E463">
        <v>52</v>
      </c>
      <c r="F463">
        <f t="shared" si="35"/>
        <v>0</v>
      </c>
      <c r="G463" t="str">
        <f t="shared" si="32"/>
        <v>Oregon</v>
      </c>
      <c r="H463">
        <v>49</v>
      </c>
      <c r="N463" s="4">
        <v>42664</v>
      </c>
      <c r="O463" t="s">
        <v>50</v>
      </c>
      <c r="P463" t="s">
        <v>43</v>
      </c>
    </row>
    <row r="464" spans="1:16" x14ac:dyDescent="0.25">
      <c r="A464" s="2">
        <v>470</v>
      </c>
      <c r="B464">
        <v>9</v>
      </c>
      <c r="C464">
        <f t="shared" si="33"/>
        <v>1</v>
      </c>
      <c r="D464" t="str">
        <f t="shared" si="34"/>
        <v>San Diego State</v>
      </c>
      <c r="E464">
        <v>42</v>
      </c>
      <c r="F464">
        <f t="shared" si="35"/>
        <v>0</v>
      </c>
      <c r="G464" t="str">
        <f t="shared" si="32"/>
        <v>San Jose State</v>
      </c>
      <c r="H464">
        <v>3</v>
      </c>
      <c r="N464" s="4">
        <v>42664</v>
      </c>
      <c r="O464" t="s">
        <v>106</v>
      </c>
      <c r="P464" t="s">
        <v>31</v>
      </c>
    </row>
    <row r="465" spans="1:16" x14ac:dyDescent="0.25">
      <c r="A465" s="2">
        <v>471</v>
      </c>
      <c r="B465">
        <v>9</v>
      </c>
      <c r="C465">
        <f t="shared" si="33"/>
        <v>1</v>
      </c>
      <c r="D465" t="str">
        <f t="shared" si="34"/>
        <v>Temple</v>
      </c>
      <c r="E465">
        <v>46</v>
      </c>
      <c r="F465">
        <f t="shared" si="35"/>
        <v>0</v>
      </c>
      <c r="G465" t="str">
        <f t="shared" si="32"/>
        <v>South Florida</v>
      </c>
      <c r="H465">
        <v>30</v>
      </c>
      <c r="N465" s="4">
        <v>42664</v>
      </c>
      <c r="O465" t="s">
        <v>33</v>
      </c>
      <c r="P465" t="s">
        <v>110</v>
      </c>
    </row>
    <row r="466" spans="1:16" x14ac:dyDescent="0.25">
      <c r="A466" s="2">
        <v>472</v>
      </c>
      <c r="B466">
        <v>9</v>
      </c>
      <c r="C466">
        <f t="shared" si="33"/>
        <v>0</v>
      </c>
      <c r="D466" t="str">
        <f t="shared" si="34"/>
        <v>Akron</v>
      </c>
      <c r="E466">
        <v>35</v>
      </c>
      <c r="F466">
        <f t="shared" si="35"/>
        <v>1</v>
      </c>
      <c r="G466" t="str">
        <f t="shared" si="32"/>
        <v>Ball State</v>
      </c>
      <c r="H466">
        <v>25</v>
      </c>
      <c r="L466" t="s">
        <v>184</v>
      </c>
      <c r="N466" s="4">
        <v>42665</v>
      </c>
      <c r="O466" t="s">
        <v>0</v>
      </c>
      <c r="P466" t="s">
        <v>3</v>
      </c>
    </row>
    <row r="467" spans="1:16" x14ac:dyDescent="0.25">
      <c r="A467" s="2">
        <v>473</v>
      </c>
      <c r="B467">
        <v>9</v>
      </c>
      <c r="C467">
        <f t="shared" si="33"/>
        <v>1</v>
      </c>
      <c r="D467" t="str">
        <f t="shared" si="34"/>
        <v>Alabama</v>
      </c>
      <c r="E467">
        <v>33</v>
      </c>
      <c r="F467">
        <f t="shared" si="35"/>
        <v>0</v>
      </c>
      <c r="G467" t="str">
        <f t="shared" si="32"/>
        <v>Texas A&amp;M</v>
      </c>
      <c r="H467">
        <v>14</v>
      </c>
      <c r="N467" s="4">
        <v>42665</v>
      </c>
      <c r="O467" t="s">
        <v>769</v>
      </c>
      <c r="P467" t="s">
        <v>1000</v>
      </c>
    </row>
    <row r="468" spans="1:16" x14ac:dyDescent="0.25">
      <c r="A468" s="2">
        <v>474</v>
      </c>
      <c r="B468">
        <v>9</v>
      </c>
      <c r="C468">
        <f t="shared" si="33"/>
        <v>1</v>
      </c>
      <c r="D468" t="str">
        <f t="shared" si="34"/>
        <v>Appalachian State</v>
      </c>
      <c r="E468">
        <v>37</v>
      </c>
      <c r="F468">
        <f t="shared" si="35"/>
        <v>0</v>
      </c>
      <c r="G468" t="str">
        <f t="shared" si="32"/>
        <v>Idaho</v>
      </c>
      <c r="H468">
        <v>19</v>
      </c>
      <c r="N468" s="4">
        <v>42665</v>
      </c>
      <c r="O468" t="s">
        <v>55</v>
      </c>
      <c r="P468" t="s">
        <v>10</v>
      </c>
    </row>
    <row r="469" spans="1:16" x14ac:dyDescent="0.25">
      <c r="A469" s="2">
        <v>475</v>
      </c>
      <c r="B469">
        <v>9</v>
      </c>
      <c r="C469">
        <f t="shared" si="33"/>
        <v>1</v>
      </c>
      <c r="D469" t="str">
        <f t="shared" si="34"/>
        <v>Auburn</v>
      </c>
      <c r="E469">
        <v>56</v>
      </c>
      <c r="F469">
        <f t="shared" si="35"/>
        <v>0</v>
      </c>
      <c r="G469" t="str">
        <f t="shared" si="32"/>
        <v>Arkansas</v>
      </c>
      <c r="H469">
        <v>3</v>
      </c>
      <c r="N469" s="4">
        <v>42665</v>
      </c>
      <c r="O469" t="s">
        <v>1001</v>
      </c>
      <c r="P469" t="s">
        <v>946</v>
      </c>
    </row>
    <row r="470" spans="1:16" x14ac:dyDescent="0.25">
      <c r="A470" s="2">
        <v>476</v>
      </c>
      <c r="B470">
        <v>9</v>
      </c>
      <c r="C470">
        <f t="shared" si="33"/>
        <v>0</v>
      </c>
      <c r="D470" t="str">
        <f t="shared" si="34"/>
        <v>Central Florida</v>
      </c>
      <c r="E470">
        <v>24</v>
      </c>
      <c r="F470">
        <f t="shared" si="35"/>
        <v>1</v>
      </c>
      <c r="G470" t="str">
        <f t="shared" si="32"/>
        <v>Connecticut</v>
      </c>
      <c r="H470">
        <v>16</v>
      </c>
      <c r="L470" t="s">
        <v>184</v>
      </c>
      <c r="N470" s="4">
        <v>42665</v>
      </c>
      <c r="O470" t="s">
        <v>199</v>
      </c>
      <c r="P470" t="s">
        <v>8</v>
      </c>
    </row>
    <row r="471" spans="1:16" x14ac:dyDescent="0.25">
      <c r="A471" s="2">
        <v>477</v>
      </c>
      <c r="B471">
        <v>9</v>
      </c>
      <c r="C471">
        <f t="shared" si="33"/>
        <v>0</v>
      </c>
      <c r="D471" t="str">
        <f t="shared" si="34"/>
        <v>Charlotte</v>
      </c>
      <c r="E471">
        <v>27</v>
      </c>
      <c r="F471">
        <f t="shared" si="35"/>
        <v>1</v>
      </c>
      <c r="G471" t="str">
        <f t="shared" si="32"/>
        <v>Marshall</v>
      </c>
      <c r="H471">
        <v>24</v>
      </c>
      <c r="L471" t="s">
        <v>184</v>
      </c>
      <c r="N471" s="4">
        <v>42665</v>
      </c>
      <c r="O471" t="s">
        <v>701</v>
      </c>
      <c r="P471" t="s">
        <v>77</v>
      </c>
    </row>
    <row r="472" spans="1:16" x14ac:dyDescent="0.25">
      <c r="A472" s="2">
        <v>478</v>
      </c>
      <c r="B472">
        <v>9</v>
      </c>
      <c r="C472">
        <f t="shared" si="33"/>
        <v>1</v>
      </c>
      <c r="D472" t="str">
        <f t="shared" si="34"/>
        <v>Cincinnati</v>
      </c>
      <c r="E472">
        <v>31</v>
      </c>
      <c r="F472">
        <f t="shared" si="35"/>
        <v>0</v>
      </c>
      <c r="G472" t="str">
        <f t="shared" si="32"/>
        <v>East Carolina</v>
      </c>
      <c r="H472">
        <v>19</v>
      </c>
      <c r="N472" s="4">
        <v>42665</v>
      </c>
      <c r="O472" t="s">
        <v>131</v>
      </c>
      <c r="P472" t="s">
        <v>54</v>
      </c>
    </row>
    <row r="473" spans="1:16" x14ac:dyDescent="0.25">
      <c r="A473" s="2">
        <v>479</v>
      </c>
      <c r="B473">
        <v>9</v>
      </c>
      <c r="C473">
        <f t="shared" si="33"/>
        <v>0</v>
      </c>
      <c r="D473" t="str">
        <f t="shared" si="34"/>
        <v>Colorado</v>
      </c>
      <c r="E473">
        <v>10</v>
      </c>
      <c r="F473">
        <f t="shared" si="35"/>
        <v>1</v>
      </c>
      <c r="G473" t="str">
        <f t="shared" si="32"/>
        <v>Stanford</v>
      </c>
      <c r="H473">
        <v>5</v>
      </c>
      <c r="L473" t="s">
        <v>184</v>
      </c>
      <c r="N473" s="4">
        <v>42665</v>
      </c>
      <c r="O473" t="s">
        <v>51</v>
      </c>
      <c r="P473" t="s">
        <v>32</v>
      </c>
    </row>
    <row r="474" spans="1:16" x14ac:dyDescent="0.25">
      <c r="A474" s="2">
        <v>480</v>
      </c>
      <c r="B474">
        <v>9</v>
      </c>
      <c r="C474">
        <f t="shared" si="33"/>
        <v>0</v>
      </c>
      <c r="D474" t="str">
        <f t="shared" si="34"/>
        <v>Colorado State</v>
      </c>
      <c r="E474">
        <v>42</v>
      </c>
      <c r="F474">
        <f t="shared" si="35"/>
        <v>1</v>
      </c>
      <c r="G474" t="str">
        <f t="shared" si="32"/>
        <v>Nevada-Las Vegas</v>
      </c>
      <c r="H474">
        <v>23</v>
      </c>
      <c r="L474" t="s">
        <v>184</v>
      </c>
      <c r="N474" s="4">
        <v>42665</v>
      </c>
      <c r="O474" t="s">
        <v>52</v>
      </c>
      <c r="P474" t="s">
        <v>16</v>
      </c>
    </row>
    <row r="475" spans="1:16" x14ac:dyDescent="0.25">
      <c r="A475" s="2">
        <v>481</v>
      </c>
      <c r="B475">
        <v>9</v>
      </c>
      <c r="C475">
        <f t="shared" si="33"/>
        <v>0</v>
      </c>
      <c r="D475" t="str">
        <f t="shared" si="34"/>
        <v>Georgia Southern</v>
      </c>
      <c r="E475">
        <v>22</v>
      </c>
      <c r="F475">
        <f t="shared" si="35"/>
        <v>1</v>
      </c>
      <c r="G475" t="str">
        <f t="shared" si="32"/>
        <v>New Mexico State</v>
      </c>
      <c r="H475">
        <v>19</v>
      </c>
      <c r="L475" t="s">
        <v>184</v>
      </c>
      <c r="N475" s="4">
        <v>42665</v>
      </c>
      <c r="O475" t="s">
        <v>158</v>
      </c>
      <c r="P475" t="s">
        <v>17</v>
      </c>
    </row>
    <row r="476" spans="1:16" x14ac:dyDescent="0.25">
      <c r="A476" s="2">
        <v>482</v>
      </c>
      <c r="B476">
        <v>9</v>
      </c>
      <c r="C476">
        <f t="shared" si="33"/>
        <v>1</v>
      </c>
      <c r="D476" t="str">
        <f t="shared" si="34"/>
        <v>Georgia State</v>
      </c>
      <c r="E476">
        <v>31</v>
      </c>
      <c r="F476">
        <f t="shared" si="35"/>
        <v>0</v>
      </c>
      <c r="G476" t="str">
        <f t="shared" si="32"/>
        <v>Tennessee-Martin</v>
      </c>
      <c r="H476">
        <v>6</v>
      </c>
      <c r="N476" s="4">
        <v>42665</v>
      </c>
      <c r="O476" t="s">
        <v>135</v>
      </c>
      <c r="P476" t="s">
        <v>81</v>
      </c>
    </row>
    <row r="477" spans="1:16" x14ac:dyDescent="0.25">
      <c r="A477" s="2">
        <v>483</v>
      </c>
      <c r="B477">
        <v>9</v>
      </c>
      <c r="C477">
        <f t="shared" si="33"/>
        <v>0</v>
      </c>
      <c r="D477" t="str">
        <f t="shared" si="34"/>
        <v>Hawaii</v>
      </c>
      <c r="E477">
        <v>34</v>
      </c>
      <c r="F477">
        <f t="shared" si="35"/>
        <v>1</v>
      </c>
      <c r="G477" t="str">
        <f t="shared" si="32"/>
        <v>Air Force</v>
      </c>
      <c r="H477">
        <v>27</v>
      </c>
      <c r="L477" t="s">
        <v>184</v>
      </c>
      <c r="N477" s="4">
        <v>42665</v>
      </c>
      <c r="O477" t="s">
        <v>60</v>
      </c>
      <c r="P477" t="s">
        <v>35</v>
      </c>
    </row>
    <row r="478" spans="1:16" x14ac:dyDescent="0.25">
      <c r="A478" s="2">
        <v>484</v>
      </c>
      <c r="B478">
        <v>9</v>
      </c>
      <c r="C478">
        <f t="shared" si="33"/>
        <v>1</v>
      </c>
      <c r="D478" t="str">
        <f t="shared" si="34"/>
        <v>Kansas State</v>
      </c>
      <c r="E478">
        <v>24</v>
      </c>
      <c r="F478">
        <f t="shared" si="35"/>
        <v>0</v>
      </c>
      <c r="G478" t="str">
        <f t="shared" si="32"/>
        <v>Texas</v>
      </c>
      <c r="H478">
        <v>21</v>
      </c>
      <c r="N478" s="4">
        <v>42665</v>
      </c>
      <c r="O478" t="s">
        <v>73</v>
      </c>
      <c r="P478" t="s">
        <v>112</v>
      </c>
    </row>
    <row r="479" spans="1:16" x14ac:dyDescent="0.25">
      <c r="A479" s="2">
        <v>485</v>
      </c>
      <c r="B479">
        <v>9</v>
      </c>
      <c r="C479">
        <f t="shared" si="33"/>
        <v>1</v>
      </c>
      <c r="D479" t="str">
        <f t="shared" si="34"/>
        <v>Kentucky</v>
      </c>
      <c r="E479">
        <v>40</v>
      </c>
      <c r="F479">
        <f t="shared" si="35"/>
        <v>0</v>
      </c>
      <c r="G479" t="str">
        <f t="shared" si="32"/>
        <v>Mississippi State</v>
      </c>
      <c r="H479">
        <v>38</v>
      </c>
      <c r="N479" s="4">
        <v>42665</v>
      </c>
      <c r="O479" t="s">
        <v>126</v>
      </c>
      <c r="P479" t="s">
        <v>85</v>
      </c>
    </row>
    <row r="480" spans="1:16" x14ac:dyDescent="0.25">
      <c r="A480" s="2">
        <v>486</v>
      </c>
      <c r="B480">
        <v>9</v>
      </c>
      <c r="C480">
        <f t="shared" si="33"/>
        <v>1</v>
      </c>
      <c r="D480" t="str">
        <f t="shared" si="34"/>
        <v>Louisiana State</v>
      </c>
      <c r="E480">
        <v>38</v>
      </c>
      <c r="F480">
        <f t="shared" si="35"/>
        <v>0</v>
      </c>
      <c r="G480" t="str">
        <f t="shared" si="32"/>
        <v>Mississippi</v>
      </c>
      <c r="H480">
        <v>21</v>
      </c>
      <c r="N480" s="4">
        <v>42665</v>
      </c>
      <c r="O480" t="s">
        <v>1002</v>
      </c>
      <c r="P480" t="s">
        <v>940</v>
      </c>
    </row>
    <row r="481" spans="1:16" x14ac:dyDescent="0.25">
      <c r="A481" s="2">
        <v>487</v>
      </c>
      <c r="B481">
        <v>9</v>
      </c>
      <c r="C481">
        <f t="shared" si="33"/>
        <v>0</v>
      </c>
      <c r="D481" t="str">
        <f t="shared" si="34"/>
        <v>Louisiana Tech</v>
      </c>
      <c r="E481">
        <v>44</v>
      </c>
      <c r="F481">
        <f t="shared" si="35"/>
        <v>1</v>
      </c>
      <c r="G481" t="str">
        <f t="shared" si="32"/>
        <v>Florida International</v>
      </c>
      <c r="H481">
        <v>24</v>
      </c>
      <c r="L481" t="s">
        <v>184</v>
      </c>
      <c r="N481" s="4">
        <v>42665</v>
      </c>
      <c r="O481" t="s">
        <v>137</v>
      </c>
      <c r="P481" t="s">
        <v>188</v>
      </c>
    </row>
    <row r="482" spans="1:16" x14ac:dyDescent="0.25">
      <c r="A482" s="2">
        <v>488</v>
      </c>
      <c r="B482">
        <v>9</v>
      </c>
      <c r="C482">
        <f t="shared" si="33"/>
        <v>0</v>
      </c>
      <c r="D482" t="str">
        <f t="shared" si="34"/>
        <v>Louisiana-Lafayette</v>
      </c>
      <c r="E482">
        <v>27</v>
      </c>
      <c r="F482">
        <f t="shared" si="35"/>
        <v>1</v>
      </c>
      <c r="G482" t="str">
        <f t="shared" si="32"/>
        <v>Texas State</v>
      </c>
      <c r="H482">
        <v>3</v>
      </c>
      <c r="L482" t="s">
        <v>184</v>
      </c>
      <c r="N482" s="4">
        <v>42665</v>
      </c>
      <c r="O482" t="s">
        <v>191</v>
      </c>
      <c r="P482" t="s">
        <v>62</v>
      </c>
    </row>
    <row r="483" spans="1:16" x14ac:dyDescent="0.25">
      <c r="A483" s="2">
        <v>489</v>
      </c>
      <c r="B483">
        <v>9</v>
      </c>
      <c r="C483">
        <f t="shared" si="33"/>
        <v>1</v>
      </c>
      <c r="D483" t="str">
        <f t="shared" si="34"/>
        <v>Louisville</v>
      </c>
      <c r="E483">
        <v>54</v>
      </c>
      <c r="F483">
        <f t="shared" si="35"/>
        <v>0</v>
      </c>
      <c r="G483" t="str">
        <f t="shared" si="32"/>
        <v>North Carolina State</v>
      </c>
      <c r="H483">
        <v>13</v>
      </c>
      <c r="N483" s="4">
        <v>42665</v>
      </c>
      <c r="O483" t="s">
        <v>986</v>
      </c>
      <c r="P483" t="s">
        <v>197</v>
      </c>
    </row>
    <row r="484" spans="1:16" x14ac:dyDescent="0.25">
      <c r="A484" s="2">
        <v>490</v>
      </c>
      <c r="B484">
        <v>9</v>
      </c>
      <c r="C484">
        <f t="shared" si="33"/>
        <v>1</v>
      </c>
      <c r="D484" t="str">
        <f t="shared" si="34"/>
        <v>Maryland</v>
      </c>
      <c r="E484">
        <v>28</v>
      </c>
      <c r="F484">
        <f t="shared" si="35"/>
        <v>0</v>
      </c>
      <c r="G484" t="str">
        <f t="shared" si="32"/>
        <v>Michigan State</v>
      </c>
      <c r="H484">
        <v>17</v>
      </c>
      <c r="N484" s="4">
        <v>42665</v>
      </c>
      <c r="O484" t="s">
        <v>79</v>
      </c>
      <c r="P484" t="s">
        <v>27</v>
      </c>
    </row>
    <row r="485" spans="1:16" x14ac:dyDescent="0.25">
      <c r="A485" s="2">
        <v>491</v>
      </c>
      <c r="B485">
        <v>9</v>
      </c>
      <c r="C485">
        <f t="shared" si="33"/>
        <v>0</v>
      </c>
      <c r="D485" t="str">
        <f t="shared" si="34"/>
        <v>Miami (OH)</v>
      </c>
      <c r="E485">
        <v>40</v>
      </c>
      <c r="F485">
        <f t="shared" si="35"/>
        <v>1</v>
      </c>
      <c r="G485" t="str">
        <f t="shared" si="32"/>
        <v>Bowling Green State</v>
      </c>
      <c r="H485">
        <v>26</v>
      </c>
      <c r="L485" t="s">
        <v>184</v>
      </c>
      <c r="N485" s="4">
        <v>42665</v>
      </c>
      <c r="O485" t="s">
        <v>193</v>
      </c>
      <c r="P485" t="s">
        <v>186</v>
      </c>
    </row>
    <row r="486" spans="1:16" x14ac:dyDescent="0.25">
      <c r="A486" s="2">
        <v>492</v>
      </c>
      <c r="B486">
        <v>9</v>
      </c>
      <c r="C486">
        <f t="shared" si="33"/>
        <v>1</v>
      </c>
      <c r="D486" t="str">
        <f t="shared" si="34"/>
        <v>Michigan</v>
      </c>
      <c r="E486">
        <v>41</v>
      </c>
      <c r="F486">
        <f t="shared" si="35"/>
        <v>0</v>
      </c>
      <c r="G486" t="str">
        <f t="shared" si="32"/>
        <v>Illinois</v>
      </c>
      <c r="H486">
        <v>8</v>
      </c>
      <c r="N486" s="4">
        <v>42665</v>
      </c>
      <c r="O486" t="s">
        <v>1003</v>
      </c>
      <c r="P486" t="s">
        <v>63</v>
      </c>
    </row>
    <row r="487" spans="1:16" x14ac:dyDescent="0.25">
      <c r="A487" s="2">
        <v>493</v>
      </c>
      <c r="B487">
        <v>9</v>
      </c>
      <c r="C487">
        <f t="shared" si="33"/>
        <v>0</v>
      </c>
      <c r="D487" t="str">
        <f t="shared" si="34"/>
        <v>Middle Tennessee State</v>
      </c>
      <c r="E487">
        <v>51</v>
      </c>
      <c r="F487">
        <f t="shared" si="35"/>
        <v>1</v>
      </c>
      <c r="G487" t="str">
        <f t="shared" si="32"/>
        <v>Missouri</v>
      </c>
      <c r="H487">
        <v>45</v>
      </c>
      <c r="L487" t="s">
        <v>184</v>
      </c>
      <c r="N487" s="4">
        <v>42665</v>
      </c>
      <c r="O487" t="s">
        <v>194</v>
      </c>
      <c r="P487" t="s">
        <v>86</v>
      </c>
    </row>
    <row r="488" spans="1:16" x14ac:dyDescent="0.25">
      <c r="A488" s="2">
        <v>494</v>
      </c>
      <c r="B488">
        <v>9</v>
      </c>
      <c r="C488">
        <f t="shared" si="33"/>
        <v>1</v>
      </c>
      <c r="D488" t="str">
        <f t="shared" si="34"/>
        <v>Minnesota</v>
      </c>
      <c r="E488">
        <v>34</v>
      </c>
      <c r="F488">
        <f t="shared" si="35"/>
        <v>0</v>
      </c>
      <c r="G488" t="str">
        <f t="shared" si="32"/>
        <v>Rutgers</v>
      </c>
      <c r="H488">
        <v>32</v>
      </c>
      <c r="N488" s="4">
        <v>42665</v>
      </c>
      <c r="O488" t="s">
        <v>15</v>
      </c>
      <c r="P488" t="s">
        <v>104</v>
      </c>
    </row>
    <row r="489" spans="1:16" x14ac:dyDescent="0.25">
      <c r="A489" s="2">
        <v>495</v>
      </c>
      <c r="B489">
        <v>9</v>
      </c>
      <c r="C489">
        <f t="shared" si="33"/>
        <v>1</v>
      </c>
      <c r="D489" t="str">
        <f t="shared" si="34"/>
        <v>Navy</v>
      </c>
      <c r="E489">
        <v>42</v>
      </c>
      <c r="F489">
        <f t="shared" si="35"/>
        <v>0</v>
      </c>
      <c r="G489" t="str">
        <f t="shared" si="32"/>
        <v>Memphis</v>
      </c>
      <c r="H489">
        <v>28</v>
      </c>
      <c r="N489" s="4">
        <v>42665</v>
      </c>
      <c r="O489" t="s">
        <v>1004</v>
      </c>
      <c r="P489" t="s">
        <v>80</v>
      </c>
    </row>
    <row r="490" spans="1:16" x14ac:dyDescent="0.25">
      <c r="A490" s="2">
        <v>496</v>
      </c>
      <c r="B490">
        <v>9</v>
      </c>
      <c r="C490">
        <f t="shared" si="33"/>
        <v>1</v>
      </c>
      <c r="D490" t="str">
        <f t="shared" si="34"/>
        <v>Nebraska</v>
      </c>
      <c r="E490">
        <v>27</v>
      </c>
      <c r="F490">
        <f t="shared" si="35"/>
        <v>0</v>
      </c>
      <c r="G490" t="str">
        <f t="shared" si="32"/>
        <v>Purdue</v>
      </c>
      <c r="H490">
        <v>14</v>
      </c>
      <c r="N490" s="4">
        <v>42665</v>
      </c>
      <c r="O490" t="s">
        <v>1005</v>
      </c>
      <c r="P490" t="s">
        <v>102</v>
      </c>
    </row>
    <row r="491" spans="1:16" x14ac:dyDescent="0.25">
      <c r="A491" s="2">
        <v>497</v>
      </c>
      <c r="B491">
        <v>9</v>
      </c>
      <c r="C491">
        <f t="shared" si="33"/>
        <v>1</v>
      </c>
      <c r="D491" t="str">
        <f t="shared" si="34"/>
        <v>New Mexico</v>
      </c>
      <c r="E491">
        <v>59</v>
      </c>
      <c r="F491">
        <f t="shared" si="35"/>
        <v>0</v>
      </c>
      <c r="G491" t="str">
        <f t="shared" si="32"/>
        <v>Louisiana-Monroe</v>
      </c>
      <c r="H491">
        <v>17</v>
      </c>
      <c r="N491" s="4">
        <v>42665</v>
      </c>
      <c r="O491" t="s">
        <v>90</v>
      </c>
      <c r="P491" t="s">
        <v>182</v>
      </c>
    </row>
    <row r="492" spans="1:16" x14ac:dyDescent="0.25">
      <c r="A492" s="2">
        <v>498</v>
      </c>
      <c r="B492">
        <v>9</v>
      </c>
      <c r="C492">
        <f t="shared" si="33"/>
        <v>0</v>
      </c>
      <c r="D492" t="str">
        <f t="shared" si="34"/>
        <v>North Carolina</v>
      </c>
      <c r="E492">
        <v>35</v>
      </c>
      <c r="F492">
        <f t="shared" si="35"/>
        <v>1</v>
      </c>
      <c r="G492" t="str">
        <f t="shared" si="32"/>
        <v>Virginia</v>
      </c>
      <c r="H492">
        <v>14</v>
      </c>
      <c r="L492" t="s">
        <v>184</v>
      </c>
      <c r="N492" s="4">
        <v>42665</v>
      </c>
      <c r="O492" t="s">
        <v>786</v>
      </c>
      <c r="P492" t="s">
        <v>117</v>
      </c>
    </row>
    <row r="493" spans="1:16" x14ac:dyDescent="0.25">
      <c r="A493" s="2">
        <v>499</v>
      </c>
      <c r="B493">
        <v>9</v>
      </c>
      <c r="C493">
        <f t="shared" si="33"/>
        <v>0</v>
      </c>
      <c r="D493" t="str">
        <f t="shared" si="34"/>
        <v>North Texas</v>
      </c>
      <c r="E493">
        <v>35</v>
      </c>
      <c r="F493">
        <f t="shared" si="35"/>
        <v>1</v>
      </c>
      <c r="G493" t="str">
        <f t="shared" si="32"/>
        <v>Army</v>
      </c>
      <c r="H493">
        <v>18</v>
      </c>
      <c r="L493" t="s">
        <v>184</v>
      </c>
      <c r="N493" s="4">
        <v>42665</v>
      </c>
      <c r="O493" t="s">
        <v>76</v>
      </c>
      <c r="P493" t="s">
        <v>132</v>
      </c>
    </row>
    <row r="494" spans="1:16" x14ac:dyDescent="0.25">
      <c r="A494" s="2">
        <v>500</v>
      </c>
      <c r="B494">
        <v>9</v>
      </c>
      <c r="C494">
        <f t="shared" si="33"/>
        <v>1</v>
      </c>
      <c r="D494" t="str">
        <f t="shared" si="34"/>
        <v>Northern Illinois</v>
      </c>
      <c r="E494">
        <v>44</v>
      </c>
      <c r="F494">
        <f t="shared" si="35"/>
        <v>0</v>
      </c>
      <c r="G494" t="str">
        <f t="shared" si="32"/>
        <v>Buffalo</v>
      </c>
      <c r="H494">
        <v>7</v>
      </c>
      <c r="N494" s="4">
        <v>42665</v>
      </c>
      <c r="O494" t="s">
        <v>68</v>
      </c>
      <c r="P494" t="s">
        <v>48</v>
      </c>
    </row>
    <row r="495" spans="1:16" x14ac:dyDescent="0.25">
      <c r="A495" s="2">
        <v>501</v>
      </c>
      <c r="B495">
        <v>9</v>
      </c>
      <c r="C495">
        <f t="shared" si="33"/>
        <v>1</v>
      </c>
      <c r="D495" t="str">
        <f t="shared" si="34"/>
        <v>Northwestern</v>
      </c>
      <c r="E495">
        <v>24</v>
      </c>
      <c r="F495">
        <f t="shared" si="35"/>
        <v>0</v>
      </c>
      <c r="G495" t="str">
        <f t="shared" si="32"/>
        <v>Indiana</v>
      </c>
      <c r="H495">
        <v>14</v>
      </c>
      <c r="N495" s="4">
        <v>42665</v>
      </c>
      <c r="O495" t="s">
        <v>93</v>
      </c>
      <c r="P495" t="s">
        <v>65</v>
      </c>
    </row>
    <row r="496" spans="1:16" x14ac:dyDescent="0.25">
      <c r="A496" s="2">
        <v>502</v>
      </c>
      <c r="B496">
        <v>9</v>
      </c>
      <c r="C496">
        <f t="shared" si="33"/>
        <v>0</v>
      </c>
      <c r="D496" t="str">
        <f t="shared" si="34"/>
        <v>Ohio</v>
      </c>
      <c r="E496">
        <v>14</v>
      </c>
      <c r="F496">
        <f t="shared" si="35"/>
        <v>1</v>
      </c>
      <c r="G496" t="str">
        <f t="shared" si="32"/>
        <v>Kent State</v>
      </c>
      <c r="H496">
        <v>10</v>
      </c>
      <c r="L496" t="s">
        <v>184</v>
      </c>
      <c r="N496" s="4">
        <v>42665</v>
      </c>
      <c r="O496" t="s">
        <v>95</v>
      </c>
      <c r="P496" t="s">
        <v>12</v>
      </c>
    </row>
    <row r="497" spans="1:16" x14ac:dyDescent="0.25">
      <c r="A497" s="2">
        <v>503</v>
      </c>
      <c r="B497">
        <v>9</v>
      </c>
      <c r="C497">
        <f t="shared" si="33"/>
        <v>0</v>
      </c>
      <c r="D497" t="str">
        <f t="shared" si="34"/>
        <v>Oklahoma</v>
      </c>
      <c r="E497">
        <v>66</v>
      </c>
      <c r="F497">
        <f t="shared" si="35"/>
        <v>1</v>
      </c>
      <c r="G497" t="str">
        <f t="shared" si="32"/>
        <v>Texas Tech</v>
      </c>
      <c r="H497">
        <v>59</v>
      </c>
      <c r="L497" t="s">
        <v>184</v>
      </c>
      <c r="N497" s="4">
        <v>42665</v>
      </c>
      <c r="O497" t="s">
        <v>223</v>
      </c>
      <c r="P497" t="s">
        <v>114</v>
      </c>
    </row>
    <row r="498" spans="1:16" x14ac:dyDescent="0.25">
      <c r="A498" s="2">
        <v>504</v>
      </c>
      <c r="B498">
        <v>9</v>
      </c>
      <c r="C498">
        <f t="shared" si="33"/>
        <v>0</v>
      </c>
      <c r="D498" t="str">
        <f t="shared" si="34"/>
        <v>Oklahoma State</v>
      </c>
      <c r="E498">
        <v>44</v>
      </c>
      <c r="F498">
        <f t="shared" si="35"/>
        <v>1</v>
      </c>
      <c r="G498" t="str">
        <f t="shared" si="32"/>
        <v>Kansas</v>
      </c>
      <c r="H498">
        <v>20</v>
      </c>
      <c r="L498" t="s">
        <v>184</v>
      </c>
      <c r="N498" s="4">
        <v>42665</v>
      </c>
      <c r="O498" t="s">
        <v>98</v>
      </c>
      <c r="P498" t="s">
        <v>71</v>
      </c>
    </row>
    <row r="499" spans="1:16" x14ac:dyDescent="0.25">
      <c r="A499" s="2">
        <v>505</v>
      </c>
      <c r="B499">
        <v>9</v>
      </c>
      <c r="C499">
        <f t="shared" si="33"/>
        <v>1</v>
      </c>
      <c r="D499" t="str">
        <f t="shared" si="34"/>
        <v>Penn State</v>
      </c>
      <c r="E499">
        <v>24</v>
      </c>
      <c r="F499">
        <f t="shared" si="35"/>
        <v>0</v>
      </c>
      <c r="G499" t="str">
        <f t="shared" si="32"/>
        <v>Ohio State</v>
      </c>
      <c r="H499">
        <v>21</v>
      </c>
      <c r="N499" s="4">
        <v>42665</v>
      </c>
      <c r="O499" t="s">
        <v>96</v>
      </c>
      <c r="P499" t="s">
        <v>964</v>
      </c>
    </row>
    <row r="500" spans="1:16" x14ac:dyDescent="0.25">
      <c r="A500" s="2">
        <v>506</v>
      </c>
      <c r="B500">
        <v>9</v>
      </c>
      <c r="C500">
        <f t="shared" si="33"/>
        <v>1</v>
      </c>
      <c r="D500" t="str">
        <f t="shared" si="34"/>
        <v>Rice</v>
      </c>
      <c r="E500">
        <v>65</v>
      </c>
      <c r="F500">
        <f t="shared" si="35"/>
        <v>0</v>
      </c>
      <c r="G500" t="str">
        <f t="shared" si="32"/>
        <v>Prairie View A&amp;M</v>
      </c>
      <c r="H500">
        <v>44</v>
      </c>
      <c r="N500" s="4">
        <v>42665</v>
      </c>
      <c r="O500" t="s">
        <v>19</v>
      </c>
      <c r="P500" t="s">
        <v>712</v>
      </c>
    </row>
    <row r="501" spans="1:16" x14ac:dyDescent="0.25">
      <c r="A501" s="2">
        <v>507</v>
      </c>
      <c r="B501">
        <v>9</v>
      </c>
      <c r="C501">
        <f t="shared" si="33"/>
        <v>1</v>
      </c>
      <c r="D501" t="str">
        <f t="shared" si="34"/>
        <v>South Carolina</v>
      </c>
      <c r="E501">
        <v>34</v>
      </c>
      <c r="F501">
        <f t="shared" si="35"/>
        <v>0</v>
      </c>
      <c r="G501" t="str">
        <f t="shared" si="32"/>
        <v>Massachusetts</v>
      </c>
      <c r="H501">
        <v>28</v>
      </c>
      <c r="N501" s="4">
        <v>42665</v>
      </c>
      <c r="O501" t="s">
        <v>20</v>
      </c>
      <c r="P501" t="s">
        <v>9</v>
      </c>
    </row>
    <row r="502" spans="1:16" x14ac:dyDescent="0.25">
      <c r="A502" s="2">
        <v>508</v>
      </c>
      <c r="B502">
        <v>9</v>
      </c>
      <c r="C502">
        <f t="shared" si="33"/>
        <v>1</v>
      </c>
      <c r="D502" t="str">
        <f t="shared" si="34"/>
        <v>Southern Methodist</v>
      </c>
      <c r="E502">
        <v>38</v>
      </c>
      <c r="F502">
        <f t="shared" si="35"/>
        <v>0</v>
      </c>
      <c r="G502" t="str">
        <f t="shared" si="32"/>
        <v>Houston</v>
      </c>
      <c r="H502">
        <v>16</v>
      </c>
      <c r="N502" s="4">
        <v>42665</v>
      </c>
      <c r="O502" t="s">
        <v>203</v>
      </c>
      <c r="P502" t="s">
        <v>1006</v>
      </c>
    </row>
    <row r="503" spans="1:16" x14ac:dyDescent="0.25">
      <c r="A503" s="2">
        <v>509</v>
      </c>
      <c r="B503">
        <v>9</v>
      </c>
      <c r="C503">
        <f t="shared" si="33"/>
        <v>0</v>
      </c>
      <c r="D503" t="str">
        <f t="shared" si="34"/>
        <v>Syracuse</v>
      </c>
      <c r="E503">
        <v>28</v>
      </c>
      <c r="F503">
        <f t="shared" si="35"/>
        <v>1</v>
      </c>
      <c r="G503" t="str">
        <f t="shared" si="32"/>
        <v>Boston College</v>
      </c>
      <c r="H503">
        <v>20</v>
      </c>
      <c r="L503" t="s">
        <v>184</v>
      </c>
      <c r="N503" s="4">
        <v>42665</v>
      </c>
      <c r="O503" t="s">
        <v>94</v>
      </c>
      <c r="P503" t="s">
        <v>46</v>
      </c>
    </row>
    <row r="504" spans="1:16" x14ac:dyDescent="0.25">
      <c r="A504" s="2">
        <v>510</v>
      </c>
      <c r="B504">
        <v>9</v>
      </c>
      <c r="C504">
        <f t="shared" si="33"/>
        <v>0</v>
      </c>
      <c r="D504" t="str">
        <f t="shared" si="34"/>
        <v>Texas-El Paso</v>
      </c>
      <c r="E504">
        <v>52</v>
      </c>
      <c r="F504">
        <f t="shared" si="35"/>
        <v>1</v>
      </c>
      <c r="G504" t="str">
        <f t="shared" si="32"/>
        <v>Texas-San Antonio</v>
      </c>
      <c r="H504">
        <v>49</v>
      </c>
      <c r="L504" t="s">
        <v>184</v>
      </c>
      <c r="N504" s="4">
        <v>42665</v>
      </c>
      <c r="O504" t="s">
        <v>201</v>
      </c>
      <c r="P504" t="s">
        <v>109</v>
      </c>
    </row>
    <row r="505" spans="1:16" x14ac:dyDescent="0.25">
      <c r="A505" s="2">
        <v>511</v>
      </c>
      <c r="B505">
        <v>9</v>
      </c>
      <c r="C505">
        <f t="shared" si="33"/>
        <v>1</v>
      </c>
      <c r="D505" t="str">
        <f t="shared" si="34"/>
        <v>Toledo</v>
      </c>
      <c r="E505">
        <v>31</v>
      </c>
      <c r="F505">
        <f t="shared" si="35"/>
        <v>0</v>
      </c>
      <c r="G505" t="str">
        <f t="shared" ref="G505:G568" si="36">IF(LEFT(P505,1)="(",IF(RIGHT(LEFT(P505,4),1)=")",RIGHT(P505,LEN(P505)-5),RIGHT(P505,LEN(P505)-4)),P505)</f>
        <v>Central Michigan</v>
      </c>
      <c r="H505">
        <v>17</v>
      </c>
      <c r="N505" s="4">
        <v>42665</v>
      </c>
      <c r="O505" t="s">
        <v>40</v>
      </c>
      <c r="P505" t="s">
        <v>7</v>
      </c>
    </row>
    <row r="506" spans="1:16" x14ac:dyDescent="0.25">
      <c r="A506" s="2">
        <v>512</v>
      </c>
      <c r="B506">
        <v>9</v>
      </c>
      <c r="C506">
        <f t="shared" si="33"/>
        <v>1</v>
      </c>
      <c r="D506" t="str">
        <f t="shared" si="34"/>
        <v>Tulsa</v>
      </c>
      <c r="E506">
        <v>50</v>
      </c>
      <c r="F506">
        <f t="shared" si="35"/>
        <v>0</v>
      </c>
      <c r="G506" t="str">
        <f t="shared" si="36"/>
        <v>Tulane</v>
      </c>
      <c r="H506">
        <v>27</v>
      </c>
      <c r="N506" s="4">
        <v>42665</v>
      </c>
      <c r="O506" t="s">
        <v>70</v>
      </c>
      <c r="P506" t="s">
        <v>105</v>
      </c>
    </row>
    <row r="507" spans="1:16" x14ac:dyDescent="0.25">
      <c r="A507" s="2">
        <v>513</v>
      </c>
      <c r="B507">
        <v>9</v>
      </c>
      <c r="C507">
        <f t="shared" ref="C507:C570" si="37">IF(M507=0,IF(L507="@",0,1),0)</f>
        <v>0</v>
      </c>
      <c r="D507" t="str">
        <f t="shared" ref="D507:D570" si="38">IF(LEFT(O507,1)="(",IF(RIGHT(LEFT(O507,4),1)=")",RIGHT(O507,LEN(O507)-5),RIGHT(O507,LEN(O507)-4)),O507)</f>
        <v>Utah</v>
      </c>
      <c r="E507">
        <v>52</v>
      </c>
      <c r="F507">
        <f t="shared" ref="F507:F570" si="39">IF(M507=0,IF(L507="@",1,0),0)</f>
        <v>1</v>
      </c>
      <c r="G507" t="str">
        <f t="shared" si="36"/>
        <v>UCLA</v>
      </c>
      <c r="H507">
        <v>45</v>
      </c>
      <c r="L507" t="s">
        <v>184</v>
      </c>
      <c r="N507" s="4">
        <v>42665</v>
      </c>
      <c r="O507" t="s">
        <v>1007</v>
      </c>
      <c r="P507" t="s">
        <v>218</v>
      </c>
    </row>
    <row r="508" spans="1:16" x14ac:dyDescent="0.25">
      <c r="A508" s="2">
        <v>514</v>
      </c>
      <c r="B508">
        <v>9</v>
      </c>
      <c r="C508">
        <f t="shared" si="37"/>
        <v>1</v>
      </c>
      <c r="D508" t="str">
        <f t="shared" si="38"/>
        <v>Utah State</v>
      </c>
      <c r="E508">
        <v>38</v>
      </c>
      <c r="F508">
        <f t="shared" si="39"/>
        <v>0</v>
      </c>
      <c r="G508" t="str">
        <f t="shared" si="36"/>
        <v>Fresno State</v>
      </c>
      <c r="H508">
        <v>20</v>
      </c>
      <c r="N508" s="4">
        <v>42665</v>
      </c>
      <c r="O508" t="s">
        <v>24</v>
      </c>
      <c r="P508" t="s">
        <v>58</v>
      </c>
    </row>
    <row r="509" spans="1:16" x14ac:dyDescent="0.25">
      <c r="A509" s="2">
        <v>515</v>
      </c>
      <c r="B509">
        <v>9</v>
      </c>
      <c r="C509">
        <f t="shared" si="37"/>
        <v>1</v>
      </c>
      <c r="D509" t="str">
        <f t="shared" si="38"/>
        <v>Vanderbilt</v>
      </c>
      <c r="E509">
        <v>35</v>
      </c>
      <c r="F509">
        <f t="shared" si="39"/>
        <v>0</v>
      </c>
      <c r="G509" t="str">
        <f t="shared" si="36"/>
        <v>Tennessee State</v>
      </c>
      <c r="H509">
        <v>17</v>
      </c>
      <c r="N509" s="4">
        <v>42665</v>
      </c>
      <c r="O509" t="s">
        <v>21</v>
      </c>
      <c r="P509" t="s">
        <v>1008</v>
      </c>
    </row>
    <row r="510" spans="1:16" x14ac:dyDescent="0.25">
      <c r="A510" s="2">
        <v>516</v>
      </c>
      <c r="B510">
        <v>9</v>
      </c>
      <c r="C510">
        <f t="shared" si="37"/>
        <v>1</v>
      </c>
      <c r="D510" t="str">
        <f t="shared" si="38"/>
        <v>Washington</v>
      </c>
      <c r="E510">
        <v>41</v>
      </c>
      <c r="F510">
        <f t="shared" si="39"/>
        <v>0</v>
      </c>
      <c r="G510" t="str">
        <f t="shared" si="36"/>
        <v>Oregon State</v>
      </c>
      <c r="H510">
        <v>17</v>
      </c>
      <c r="N510" s="4">
        <v>42665</v>
      </c>
      <c r="O510" t="s">
        <v>984</v>
      </c>
      <c r="P510" t="s">
        <v>141</v>
      </c>
    </row>
    <row r="511" spans="1:16" x14ac:dyDescent="0.25">
      <c r="A511" s="2">
        <v>517</v>
      </c>
      <c r="B511">
        <v>9</v>
      </c>
      <c r="C511">
        <f t="shared" si="37"/>
        <v>0</v>
      </c>
      <c r="D511" t="str">
        <f t="shared" si="38"/>
        <v>Washington State</v>
      </c>
      <c r="E511">
        <v>37</v>
      </c>
      <c r="F511">
        <f t="shared" si="39"/>
        <v>1</v>
      </c>
      <c r="G511" t="str">
        <f t="shared" si="36"/>
        <v>Arizona State</v>
      </c>
      <c r="H511">
        <v>32</v>
      </c>
      <c r="L511" t="s">
        <v>184</v>
      </c>
      <c r="N511" s="4">
        <v>42665</v>
      </c>
      <c r="O511" t="s">
        <v>6</v>
      </c>
      <c r="P511" t="s">
        <v>1</v>
      </c>
    </row>
    <row r="512" spans="1:16" x14ac:dyDescent="0.25">
      <c r="A512" s="2">
        <v>518</v>
      </c>
      <c r="B512">
        <v>9</v>
      </c>
      <c r="C512">
        <f t="shared" si="37"/>
        <v>1</v>
      </c>
      <c r="D512" t="str">
        <f t="shared" si="38"/>
        <v>West Virginia</v>
      </c>
      <c r="E512">
        <v>34</v>
      </c>
      <c r="F512">
        <f t="shared" si="39"/>
        <v>0</v>
      </c>
      <c r="G512" t="str">
        <f t="shared" si="36"/>
        <v>Texas Christian</v>
      </c>
      <c r="H512">
        <v>10</v>
      </c>
      <c r="N512" s="4">
        <v>42665</v>
      </c>
      <c r="O512" t="s">
        <v>1009</v>
      </c>
      <c r="P512" t="s">
        <v>144</v>
      </c>
    </row>
    <row r="513" spans="1:16" x14ac:dyDescent="0.25">
      <c r="A513" s="2">
        <v>519</v>
      </c>
      <c r="B513">
        <v>9</v>
      </c>
      <c r="C513">
        <f t="shared" si="37"/>
        <v>1</v>
      </c>
      <c r="D513" t="str">
        <f t="shared" si="38"/>
        <v>Western Kentucky</v>
      </c>
      <c r="E513">
        <v>59</v>
      </c>
      <c r="F513">
        <f t="shared" si="39"/>
        <v>0</v>
      </c>
      <c r="G513" t="str">
        <f t="shared" si="36"/>
        <v>Old Dominion</v>
      </c>
      <c r="H513">
        <v>24</v>
      </c>
      <c r="N513" s="4">
        <v>42665</v>
      </c>
      <c r="O513" t="s">
        <v>121</v>
      </c>
      <c r="P513" t="s">
        <v>165</v>
      </c>
    </row>
    <row r="514" spans="1:16" x14ac:dyDescent="0.25">
      <c r="A514" s="2">
        <v>520</v>
      </c>
      <c r="B514">
        <v>9</v>
      </c>
      <c r="C514">
        <f t="shared" si="37"/>
        <v>1</v>
      </c>
      <c r="D514" t="str">
        <f t="shared" si="38"/>
        <v>Western Michigan</v>
      </c>
      <c r="E514">
        <v>45</v>
      </c>
      <c r="F514">
        <f t="shared" si="39"/>
        <v>0</v>
      </c>
      <c r="G514" t="str">
        <f t="shared" si="36"/>
        <v>Eastern Michigan</v>
      </c>
      <c r="H514">
        <v>31</v>
      </c>
      <c r="N514">
        <v>42665</v>
      </c>
      <c r="O514" t="s">
        <v>1010</v>
      </c>
      <c r="P514" t="s">
        <v>4</v>
      </c>
    </row>
    <row r="515" spans="1:16" x14ac:dyDescent="0.25">
      <c r="A515" s="2">
        <v>521</v>
      </c>
      <c r="B515">
        <v>9</v>
      </c>
      <c r="C515">
        <f t="shared" si="37"/>
        <v>0</v>
      </c>
      <c r="D515" t="str">
        <f t="shared" si="38"/>
        <v>Wisconsin</v>
      </c>
      <c r="E515">
        <v>17</v>
      </c>
      <c r="F515">
        <f t="shared" si="39"/>
        <v>1</v>
      </c>
      <c r="G515" t="str">
        <f t="shared" si="36"/>
        <v>Iowa</v>
      </c>
      <c r="H515">
        <v>9</v>
      </c>
      <c r="L515" t="s">
        <v>184</v>
      </c>
      <c r="N515">
        <v>42665</v>
      </c>
      <c r="O515" t="s">
        <v>906</v>
      </c>
      <c r="P515" t="s">
        <v>67</v>
      </c>
    </row>
    <row r="516" spans="1:16" x14ac:dyDescent="0.25">
      <c r="A516" s="2">
        <v>522</v>
      </c>
      <c r="B516">
        <v>9</v>
      </c>
      <c r="C516">
        <f t="shared" si="37"/>
        <v>0</v>
      </c>
      <c r="D516" t="str">
        <f t="shared" si="38"/>
        <v>Wyoming</v>
      </c>
      <c r="E516">
        <v>42</v>
      </c>
      <c r="F516">
        <f t="shared" si="39"/>
        <v>1</v>
      </c>
      <c r="G516" t="str">
        <f t="shared" si="36"/>
        <v>Nevada</v>
      </c>
      <c r="H516">
        <v>34</v>
      </c>
      <c r="L516" t="s">
        <v>184</v>
      </c>
      <c r="N516">
        <v>42665</v>
      </c>
      <c r="O516" t="s">
        <v>113</v>
      </c>
      <c r="P516" t="s">
        <v>196</v>
      </c>
    </row>
    <row r="517" spans="1:16" x14ac:dyDescent="0.25">
      <c r="A517" s="2">
        <v>523</v>
      </c>
      <c r="B517">
        <v>10</v>
      </c>
      <c r="C517">
        <f t="shared" si="37"/>
        <v>0</v>
      </c>
      <c r="D517" t="str">
        <f t="shared" si="38"/>
        <v>Appalachian State</v>
      </c>
      <c r="E517">
        <v>34</v>
      </c>
      <c r="F517">
        <f t="shared" si="39"/>
        <v>1</v>
      </c>
      <c r="G517" t="str">
        <f t="shared" si="36"/>
        <v>Georgia Southern</v>
      </c>
      <c r="H517">
        <v>10</v>
      </c>
      <c r="L517" t="s">
        <v>184</v>
      </c>
      <c r="N517">
        <v>42670</v>
      </c>
      <c r="O517" t="s">
        <v>55</v>
      </c>
      <c r="P517" t="s">
        <v>158</v>
      </c>
    </row>
    <row r="518" spans="1:16" x14ac:dyDescent="0.25">
      <c r="A518" s="2">
        <v>524</v>
      </c>
      <c r="B518">
        <v>10</v>
      </c>
      <c r="C518">
        <f t="shared" si="37"/>
        <v>1</v>
      </c>
      <c r="D518" t="str">
        <f t="shared" si="38"/>
        <v>Buffalo</v>
      </c>
      <c r="E518">
        <v>41</v>
      </c>
      <c r="F518">
        <f t="shared" si="39"/>
        <v>0</v>
      </c>
      <c r="G518" t="str">
        <f t="shared" si="36"/>
        <v>Akron</v>
      </c>
      <c r="H518">
        <v>20</v>
      </c>
      <c r="N518">
        <v>42670</v>
      </c>
      <c r="O518" t="s">
        <v>48</v>
      </c>
      <c r="P518" t="s">
        <v>0</v>
      </c>
    </row>
    <row r="519" spans="1:16" x14ac:dyDescent="0.25">
      <c r="A519" s="2">
        <v>525</v>
      </c>
      <c r="B519">
        <v>10</v>
      </c>
      <c r="C519">
        <f t="shared" si="37"/>
        <v>0</v>
      </c>
      <c r="D519" t="str">
        <f t="shared" si="38"/>
        <v>Ohio</v>
      </c>
      <c r="E519">
        <v>31</v>
      </c>
      <c r="F519">
        <f t="shared" si="39"/>
        <v>1</v>
      </c>
      <c r="G519" t="str">
        <f t="shared" si="36"/>
        <v>Toledo</v>
      </c>
      <c r="H519">
        <v>26</v>
      </c>
      <c r="L519" t="s">
        <v>184</v>
      </c>
      <c r="N519">
        <v>42670</v>
      </c>
      <c r="O519" t="s">
        <v>95</v>
      </c>
      <c r="P519" t="s">
        <v>40</v>
      </c>
    </row>
    <row r="520" spans="1:16" x14ac:dyDescent="0.25">
      <c r="A520" s="2">
        <v>526</v>
      </c>
      <c r="B520">
        <v>10</v>
      </c>
      <c r="C520">
        <f t="shared" si="37"/>
        <v>1</v>
      </c>
      <c r="D520" t="str">
        <f t="shared" si="38"/>
        <v>Southern California</v>
      </c>
      <c r="E520">
        <v>45</v>
      </c>
      <c r="F520">
        <f t="shared" si="39"/>
        <v>0</v>
      </c>
      <c r="G520" t="str">
        <f t="shared" si="36"/>
        <v>California</v>
      </c>
      <c r="H520">
        <v>24</v>
      </c>
      <c r="N520">
        <v>42670</v>
      </c>
      <c r="O520" t="s">
        <v>217</v>
      </c>
      <c r="P520" t="s">
        <v>50</v>
      </c>
    </row>
    <row r="521" spans="1:16" x14ac:dyDescent="0.25">
      <c r="A521" s="2">
        <v>527</v>
      </c>
      <c r="B521">
        <v>10</v>
      </c>
      <c r="C521">
        <f t="shared" si="37"/>
        <v>0</v>
      </c>
      <c r="D521" t="str">
        <f t="shared" si="38"/>
        <v>Virginia Tech</v>
      </c>
      <c r="E521">
        <v>39</v>
      </c>
      <c r="F521">
        <f t="shared" si="39"/>
        <v>1</v>
      </c>
      <c r="G521" t="str">
        <f t="shared" si="36"/>
        <v>Pittsburgh</v>
      </c>
      <c r="H521">
        <v>36</v>
      </c>
      <c r="L521" t="s">
        <v>184</v>
      </c>
      <c r="N521">
        <v>42670</v>
      </c>
      <c r="O521" t="s">
        <v>982</v>
      </c>
      <c r="P521" t="s">
        <v>100</v>
      </c>
    </row>
    <row r="522" spans="1:16" x14ac:dyDescent="0.25">
      <c r="A522" s="2">
        <v>528</v>
      </c>
      <c r="B522">
        <v>10</v>
      </c>
      <c r="C522">
        <f t="shared" si="37"/>
        <v>0</v>
      </c>
      <c r="D522" t="str">
        <f t="shared" si="38"/>
        <v>Air Force</v>
      </c>
      <c r="E522">
        <v>31</v>
      </c>
      <c r="F522">
        <f t="shared" si="39"/>
        <v>1</v>
      </c>
      <c r="G522" t="str">
        <f t="shared" si="36"/>
        <v>Fresno State</v>
      </c>
      <c r="H522">
        <v>21</v>
      </c>
      <c r="L522" t="s">
        <v>184</v>
      </c>
      <c r="N522">
        <v>42671</v>
      </c>
      <c r="O522" t="s">
        <v>35</v>
      </c>
      <c r="P522" t="s">
        <v>58</v>
      </c>
    </row>
    <row r="523" spans="1:16" x14ac:dyDescent="0.25">
      <c r="A523" s="2">
        <v>529</v>
      </c>
      <c r="B523">
        <v>10</v>
      </c>
      <c r="C523">
        <f t="shared" si="37"/>
        <v>0</v>
      </c>
      <c r="D523" t="str">
        <f t="shared" si="38"/>
        <v>San Diego State</v>
      </c>
      <c r="E523">
        <v>40</v>
      </c>
      <c r="F523">
        <f t="shared" si="39"/>
        <v>1</v>
      </c>
      <c r="G523" t="str">
        <f t="shared" si="36"/>
        <v>Utah State</v>
      </c>
      <c r="H523">
        <v>13</v>
      </c>
      <c r="L523" t="s">
        <v>184</v>
      </c>
      <c r="N523">
        <v>42671</v>
      </c>
      <c r="O523" t="s">
        <v>106</v>
      </c>
      <c r="P523" t="s">
        <v>24</v>
      </c>
    </row>
    <row r="524" spans="1:16" x14ac:dyDescent="0.25">
      <c r="A524" s="2">
        <v>530</v>
      </c>
      <c r="B524">
        <v>10</v>
      </c>
      <c r="C524">
        <f t="shared" si="37"/>
        <v>1</v>
      </c>
      <c r="D524" t="str">
        <f t="shared" si="38"/>
        <v>South Florida</v>
      </c>
      <c r="E524">
        <v>52</v>
      </c>
      <c r="F524">
        <f t="shared" si="39"/>
        <v>0</v>
      </c>
      <c r="G524" t="str">
        <f t="shared" si="36"/>
        <v>Navy</v>
      </c>
      <c r="H524">
        <v>45</v>
      </c>
      <c r="N524">
        <v>42671</v>
      </c>
      <c r="O524" t="s">
        <v>110</v>
      </c>
      <c r="P524" t="s">
        <v>1011</v>
      </c>
    </row>
    <row r="525" spans="1:16" x14ac:dyDescent="0.25">
      <c r="A525" s="2">
        <v>531</v>
      </c>
      <c r="B525">
        <v>10</v>
      </c>
      <c r="C525">
        <f t="shared" si="37"/>
        <v>1</v>
      </c>
      <c r="D525" t="str">
        <f t="shared" si="38"/>
        <v>Arkansas State</v>
      </c>
      <c r="E525">
        <v>51</v>
      </c>
      <c r="F525">
        <f t="shared" si="39"/>
        <v>0</v>
      </c>
      <c r="G525" t="str">
        <f t="shared" si="36"/>
        <v>Louisiana-Monroe</v>
      </c>
      <c r="H525">
        <v>10</v>
      </c>
      <c r="N525">
        <v>42672</v>
      </c>
      <c r="O525" t="s">
        <v>42</v>
      </c>
      <c r="P525" t="s">
        <v>182</v>
      </c>
    </row>
    <row r="526" spans="1:16" x14ac:dyDescent="0.25">
      <c r="A526" s="2">
        <v>532</v>
      </c>
      <c r="B526">
        <v>10</v>
      </c>
      <c r="C526">
        <f t="shared" si="37"/>
        <v>0</v>
      </c>
      <c r="D526" t="str">
        <f t="shared" si="38"/>
        <v>Army</v>
      </c>
      <c r="E526">
        <v>21</v>
      </c>
      <c r="F526">
        <f t="shared" si="39"/>
        <v>1</v>
      </c>
      <c r="G526" t="str">
        <f t="shared" si="36"/>
        <v>Wake Forest</v>
      </c>
      <c r="H526">
        <v>13</v>
      </c>
      <c r="L526" t="s">
        <v>184</v>
      </c>
      <c r="N526">
        <v>42672</v>
      </c>
      <c r="O526" t="s">
        <v>132</v>
      </c>
      <c r="P526" t="s">
        <v>119</v>
      </c>
    </row>
    <row r="527" spans="1:16" x14ac:dyDescent="0.25">
      <c r="A527" s="2">
        <v>533</v>
      </c>
      <c r="B527">
        <v>10</v>
      </c>
      <c r="C527">
        <f t="shared" si="37"/>
        <v>0</v>
      </c>
      <c r="D527" t="str">
        <f t="shared" si="38"/>
        <v>Auburn</v>
      </c>
      <c r="E527">
        <v>40</v>
      </c>
      <c r="F527">
        <f t="shared" si="39"/>
        <v>1</v>
      </c>
      <c r="G527" t="str">
        <f t="shared" si="36"/>
        <v>Mississippi</v>
      </c>
      <c r="H527">
        <v>29</v>
      </c>
      <c r="L527" t="s">
        <v>184</v>
      </c>
      <c r="N527">
        <v>42672</v>
      </c>
      <c r="O527" t="s">
        <v>1012</v>
      </c>
      <c r="P527" t="s">
        <v>83</v>
      </c>
    </row>
    <row r="528" spans="1:16" x14ac:dyDescent="0.25">
      <c r="A528" s="2">
        <v>534</v>
      </c>
      <c r="B528">
        <v>10</v>
      </c>
      <c r="C528">
        <f t="shared" si="37"/>
        <v>0</v>
      </c>
      <c r="D528" t="str">
        <f t="shared" si="38"/>
        <v>Boston College</v>
      </c>
      <c r="E528">
        <v>21</v>
      </c>
      <c r="F528">
        <f t="shared" si="39"/>
        <v>1</v>
      </c>
      <c r="G528" t="str">
        <f t="shared" si="36"/>
        <v>North Carolina State</v>
      </c>
      <c r="H528">
        <v>14</v>
      </c>
      <c r="L528" t="s">
        <v>184</v>
      </c>
      <c r="N528">
        <v>42672</v>
      </c>
      <c r="O528" t="s">
        <v>46</v>
      </c>
      <c r="P528" t="s">
        <v>197</v>
      </c>
    </row>
    <row r="529" spans="1:16" x14ac:dyDescent="0.25">
      <c r="A529" s="2">
        <v>535</v>
      </c>
      <c r="B529">
        <v>10</v>
      </c>
      <c r="C529">
        <f t="shared" si="37"/>
        <v>0</v>
      </c>
      <c r="D529" t="str">
        <f t="shared" si="38"/>
        <v>Clemson</v>
      </c>
      <c r="E529">
        <v>37</v>
      </c>
      <c r="F529">
        <f t="shared" si="39"/>
        <v>1</v>
      </c>
      <c r="G529" t="str">
        <f t="shared" si="36"/>
        <v>Florida State</v>
      </c>
      <c r="H529">
        <v>34</v>
      </c>
      <c r="L529" t="s">
        <v>184</v>
      </c>
      <c r="N529">
        <v>42672</v>
      </c>
      <c r="O529" t="s">
        <v>973</v>
      </c>
      <c r="P529" t="s">
        <v>718</v>
      </c>
    </row>
    <row r="530" spans="1:16" x14ac:dyDescent="0.25">
      <c r="A530" s="2">
        <v>536</v>
      </c>
      <c r="B530">
        <v>10</v>
      </c>
      <c r="C530">
        <f t="shared" si="37"/>
        <v>1</v>
      </c>
      <c r="D530" t="str">
        <f t="shared" si="38"/>
        <v>East Carolina</v>
      </c>
      <c r="E530">
        <v>41</v>
      </c>
      <c r="F530">
        <f t="shared" si="39"/>
        <v>0</v>
      </c>
      <c r="G530" t="str">
        <f t="shared" si="36"/>
        <v>Connecticut</v>
      </c>
      <c r="H530">
        <v>3</v>
      </c>
      <c r="N530">
        <v>42672</v>
      </c>
      <c r="O530" t="s">
        <v>54</v>
      </c>
      <c r="P530" t="s">
        <v>8</v>
      </c>
    </row>
    <row r="531" spans="1:16" x14ac:dyDescent="0.25">
      <c r="A531" s="2">
        <v>537</v>
      </c>
      <c r="B531">
        <v>10</v>
      </c>
      <c r="C531">
        <f t="shared" si="37"/>
        <v>1</v>
      </c>
      <c r="D531" t="str">
        <f t="shared" si="38"/>
        <v>Florida</v>
      </c>
      <c r="E531">
        <v>24</v>
      </c>
      <c r="F531">
        <f t="shared" si="39"/>
        <v>0</v>
      </c>
      <c r="G531" t="str">
        <f t="shared" si="36"/>
        <v>Georgia</v>
      </c>
      <c r="H531">
        <v>10</v>
      </c>
      <c r="N531">
        <v>42672</v>
      </c>
      <c r="O531" t="s">
        <v>1013</v>
      </c>
      <c r="P531" t="s">
        <v>49</v>
      </c>
    </row>
    <row r="532" spans="1:16" x14ac:dyDescent="0.25">
      <c r="A532" s="2">
        <v>538</v>
      </c>
      <c r="B532">
        <v>10</v>
      </c>
      <c r="C532">
        <f t="shared" si="37"/>
        <v>1</v>
      </c>
      <c r="D532" t="str">
        <f t="shared" si="38"/>
        <v>Georgia Tech</v>
      </c>
      <c r="E532">
        <v>38</v>
      </c>
      <c r="F532">
        <f t="shared" si="39"/>
        <v>0</v>
      </c>
      <c r="G532" t="str">
        <f t="shared" si="36"/>
        <v>Duke</v>
      </c>
      <c r="H532">
        <v>35</v>
      </c>
      <c r="N532">
        <v>42672</v>
      </c>
      <c r="O532" t="s">
        <v>128</v>
      </c>
      <c r="P532" t="s">
        <v>53</v>
      </c>
    </row>
    <row r="533" spans="1:16" x14ac:dyDescent="0.25">
      <c r="A533" s="2">
        <v>539</v>
      </c>
      <c r="B533">
        <v>10</v>
      </c>
      <c r="C533">
        <f t="shared" si="37"/>
        <v>1</v>
      </c>
      <c r="D533" t="str">
        <f t="shared" si="38"/>
        <v>Houston</v>
      </c>
      <c r="E533">
        <v>31</v>
      </c>
      <c r="F533">
        <f t="shared" si="39"/>
        <v>0</v>
      </c>
      <c r="G533" t="str">
        <f t="shared" si="36"/>
        <v>Central Florida</v>
      </c>
      <c r="H533">
        <v>24</v>
      </c>
      <c r="N533">
        <v>42672</v>
      </c>
      <c r="O533" t="s">
        <v>61</v>
      </c>
      <c r="P533" t="s">
        <v>199</v>
      </c>
    </row>
    <row r="534" spans="1:16" x14ac:dyDescent="0.25">
      <c r="A534" s="2">
        <v>540</v>
      </c>
      <c r="B534">
        <v>10</v>
      </c>
      <c r="C534">
        <f t="shared" si="37"/>
        <v>1</v>
      </c>
      <c r="D534" t="str">
        <f t="shared" si="38"/>
        <v>Indiana</v>
      </c>
      <c r="E534">
        <v>42</v>
      </c>
      <c r="F534">
        <f t="shared" si="39"/>
        <v>0</v>
      </c>
      <c r="G534" t="str">
        <f t="shared" si="36"/>
        <v>Maryland</v>
      </c>
      <c r="H534">
        <v>36</v>
      </c>
      <c r="N534">
        <v>42672</v>
      </c>
      <c r="O534" t="s">
        <v>65</v>
      </c>
      <c r="P534" t="s">
        <v>79</v>
      </c>
    </row>
    <row r="535" spans="1:16" x14ac:dyDescent="0.25">
      <c r="A535" s="2">
        <v>541</v>
      </c>
      <c r="B535">
        <v>10</v>
      </c>
      <c r="C535">
        <f t="shared" si="37"/>
        <v>0</v>
      </c>
      <c r="D535" t="str">
        <f t="shared" si="38"/>
        <v>Kansas State</v>
      </c>
      <c r="E535">
        <v>31</v>
      </c>
      <c r="F535">
        <f t="shared" si="39"/>
        <v>1</v>
      </c>
      <c r="G535" t="str">
        <f t="shared" si="36"/>
        <v>Iowa State</v>
      </c>
      <c r="H535">
        <v>26</v>
      </c>
      <c r="L535" t="s">
        <v>184</v>
      </c>
      <c r="N535">
        <v>42672</v>
      </c>
      <c r="O535" t="s">
        <v>73</v>
      </c>
      <c r="P535" t="s">
        <v>69</v>
      </c>
    </row>
    <row r="536" spans="1:16" x14ac:dyDescent="0.25">
      <c r="A536" s="2">
        <v>542</v>
      </c>
      <c r="B536">
        <v>10</v>
      </c>
      <c r="C536">
        <f t="shared" si="37"/>
        <v>0</v>
      </c>
      <c r="D536" t="str">
        <f t="shared" si="38"/>
        <v>Kent State</v>
      </c>
      <c r="E536">
        <v>27</v>
      </c>
      <c r="F536">
        <f t="shared" si="39"/>
        <v>1</v>
      </c>
      <c r="G536" t="str">
        <f t="shared" si="36"/>
        <v>Central Michigan</v>
      </c>
      <c r="H536">
        <v>24</v>
      </c>
      <c r="L536" t="s">
        <v>184</v>
      </c>
      <c r="N536">
        <v>42672</v>
      </c>
      <c r="O536" t="s">
        <v>12</v>
      </c>
      <c r="P536" t="s">
        <v>7</v>
      </c>
    </row>
    <row r="537" spans="1:16" x14ac:dyDescent="0.25">
      <c r="A537" s="2">
        <v>543</v>
      </c>
      <c r="B537">
        <v>10</v>
      </c>
      <c r="C537">
        <f t="shared" si="37"/>
        <v>0</v>
      </c>
      <c r="D537" t="str">
        <f t="shared" si="38"/>
        <v>Kentucky</v>
      </c>
      <c r="E537">
        <v>35</v>
      </c>
      <c r="F537">
        <f t="shared" si="39"/>
        <v>1</v>
      </c>
      <c r="G537" t="str">
        <f t="shared" si="36"/>
        <v>Missouri</v>
      </c>
      <c r="H537">
        <v>21</v>
      </c>
      <c r="L537" t="s">
        <v>184</v>
      </c>
      <c r="N537">
        <v>42672</v>
      </c>
      <c r="O537" t="s">
        <v>126</v>
      </c>
      <c r="P537" t="s">
        <v>86</v>
      </c>
    </row>
    <row r="538" spans="1:16" x14ac:dyDescent="0.25">
      <c r="A538" s="2">
        <v>544</v>
      </c>
      <c r="B538">
        <v>10</v>
      </c>
      <c r="C538">
        <f t="shared" si="37"/>
        <v>1</v>
      </c>
      <c r="D538" t="str">
        <f t="shared" si="38"/>
        <v>Louisiana Tech</v>
      </c>
      <c r="E538">
        <v>61</v>
      </c>
      <c r="F538">
        <f t="shared" si="39"/>
        <v>0</v>
      </c>
      <c r="G538" t="str">
        <f t="shared" si="36"/>
        <v>Rice</v>
      </c>
      <c r="H538">
        <v>16</v>
      </c>
      <c r="N538">
        <v>42672</v>
      </c>
      <c r="O538" t="s">
        <v>137</v>
      </c>
      <c r="P538" t="s">
        <v>19</v>
      </c>
    </row>
    <row r="539" spans="1:16" x14ac:dyDescent="0.25">
      <c r="A539" s="2">
        <v>545</v>
      </c>
      <c r="B539">
        <v>10</v>
      </c>
      <c r="C539">
        <f t="shared" si="37"/>
        <v>0</v>
      </c>
      <c r="D539" t="str">
        <f t="shared" si="38"/>
        <v>Louisville</v>
      </c>
      <c r="E539">
        <v>32</v>
      </c>
      <c r="F539">
        <f t="shared" si="39"/>
        <v>1</v>
      </c>
      <c r="G539" t="str">
        <f t="shared" si="36"/>
        <v>Virginia</v>
      </c>
      <c r="H539">
        <v>25</v>
      </c>
      <c r="L539" t="s">
        <v>184</v>
      </c>
      <c r="N539">
        <v>42672</v>
      </c>
      <c r="O539" t="s">
        <v>1015</v>
      </c>
      <c r="P539" t="s">
        <v>117</v>
      </c>
    </row>
    <row r="540" spans="1:16" x14ac:dyDescent="0.25">
      <c r="A540" s="2">
        <v>546</v>
      </c>
      <c r="B540">
        <v>10</v>
      </c>
      <c r="C540">
        <f t="shared" si="37"/>
        <v>1</v>
      </c>
      <c r="D540" t="str">
        <f t="shared" si="38"/>
        <v>Massachusetts</v>
      </c>
      <c r="E540">
        <v>34</v>
      </c>
      <c r="F540">
        <f t="shared" si="39"/>
        <v>0</v>
      </c>
      <c r="G540" t="str">
        <f t="shared" si="36"/>
        <v>Wagner</v>
      </c>
      <c r="H540">
        <v>10</v>
      </c>
      <c r="N540">
        <v>42672</v>
      </c>
      <c r="O540" t="s">
        <v>9</v>
      </c>
      <c r="P540" t="s">
        <v>29</v>
      </c>
    </row>
    <row r="541" spans="1:16" x14ac:dyDescent="0.25">
      <c r="A541" s="2">
        <v>547</v>
      </c>
      <c r="B541">
        <v>10</v>
      </c>
      <c r="C541">
        <f t="shared" si="37"/>
        <v>0</v>
      </c>
      <c r="D541" t="str">
        <f t="shared" si="38"/>
        <v>Miami (OH)</v>
      </c>
      <c r="E541">
        <v>28</v>
      </c>
      <c r="F541">
        <f t="shared" si="39"/>
        <v>1</v>
      </c>
      <c r="G541" t="str">
        <f t="shared" si="36"/>
        <v>Eastern Michigan</v>
      </c>
      <c r="H541">
        <v>15</v>
      </c>
      <c r="L541" t="s">
        <v>184</v>
      </c>
      <c r="N541">
        <v>42672</v>
      </c>
      <c r="O541" t="s">
        <v>193</v>
      </c>
      <c r="P541" t="s">
        <v>4</v>
      </c>
    </row>
    <row r="542" spans="1:16" x14ac:dyDescent="0.25">
      <c r="A542" s="2">
        <v>548</v>
      </c>
      <c r="B542">
        <v>10</v>
      </c>
      <c r="C542">
        <f t="shared" si="37"/>
        <v>0</v>
      </c>
      <c r="D542" t="str">
        <f t="shared" si="38"/>
        <v>Michigan</v>
      </c>
      <c r="E542">
        <v>32</v>
      </c>
      <c r="F542">
        <f t="shared" si="39"/>
        <v>1</v>
      </c>
      <c r="G542" t="str">
        <f t="shared" si="36"/>
        <v>Michigan State</v>
      </c>
      <c r="H542">
        <v>23</v>
      </c>
      <c r="L542" t="s">
        <v>184</v>
      </c>
      <c r="N542">
        <v>42672</v>
      </c>
      <c r="O542" t="s">
        <v>1016</v>
      </c>
      <c r="P542" t="s">
        <v>27</v>
      </c>
    </row>
    <row r="543" spans="1:16" x14ac:dyDescent="0.25">
      <c r="A543" s="2">
        <v>549</v>
      </c>
      <c r="B543">
        <v>10</v>
      </c>
      <c r="C543">
        <f t="shared" si="37"/>
        <v>0</v>
      </c>
      <c r="D543" t="str">
        <f t="shared" si="38"/>
        <v>Middle Tennessee State</v>
      </c>
      <c r="E543">
        <v>42</v>
      </c>
      <c r="F543">
        <f t="shared" si="39"/>
        <v>1</v>
      </c>
      <c r="G543" t="str">
        <f t="shared" si="36"/>
        <v>Florida International</v>
      </c>
      <c r="H543">
        <v>35</v>
      </c>
      <c r="L543" t="s">
        <v>184</v>
      </c>
      <c r="N543">
        <v>42672</v>
      </c>
      <c r="O543" t="s">
        <v>194</v>
      </c>
      <c r="P543" t="s">
        <v>188</v>
      </c>
    </row>
    <row r="544" spans="1:16" x14ac:dyDescent="0.25">
      <c r="A544" s="2">
        <v>550</v>
      </c>
      <c r="B544">
        <v>10</v>
      </c>
      <c r="C544">
        <f t="shared" si="37"/>
        <v>0</v>
      </c>
      <c r="D544" t="str">
        <f t="shared" si="38"/>
        <v>Minnesota</v>
      </c>
      <c r="E544">
        <v>40</v>
      </c>
      <c r="F544">
        <f t="shared" si="39"/>
        <v>1</v>
      </c>
      <c r="G544" t="str">
        <f t="shared" si="36"/>
        <v>Illinois</v>
      </c>
      <c r="H544">
        <v>17</v>
      </c>
      <c r="L544" t="s">
        <v>184</v>
      </c>
      <c r="N544">
        <v>42672</v>
      </c>
      <c r="O544" t="s">
        <v>15</v>
      </c>
      <c r="P544" t="s">
        <v>63</v>
      </c>
    </row>
    <row r="545" spans="1:16" x14ac:dyDescent="0.25">
      <c r="A545" s="2">
        <v>551</v>
      </c>
      <c r="B545">
        <v>10</v>
      </c>
      <c r="C545">
        <f t="shared" si="37"/>
        <v>1</v>
      </c>
      <c r="D545" t="str">
        <f t="shared" si="38"/>
        <v>Mississippi State</v>
      </c>
      <c r="E545">
        <v>56</v>
      </c>
      <c r="F545">
        <f t="shared" si="39"/>
        <v>0</v>
      </c>
      <c r="G545" t="str">
        <f t="shared" si="36"/>
        <v>Samford</v>
      </c>
      <c r="H545">
        <v>41</v>
      </c>
      <c r="N545">
        <v>42672</v>
      </c>
      <c r="O545" t="s">
        <v>85</v>
      </c>
      <c r="P545" t="s">
        <v>159</v>
      </c>
    </row>
    <row r="546" spans="1:16" x14ac:dyDescent="0.25">
      <c r="A546" s="2">
        <v>552</v>
      </c>
      <c r="B546">
        <v>10</v>
      </c>
      <c r="C546">
        <f t="shared" si="37"/>
        <v>0</v>
      </c>
      <c r="D546" t="str">
        <f t="shared" si="38"/>
        <v>New Mexico</v>
      </c>
      <c r="E546">
        <v>28</v>
      </c>
      <c r="F546">
        <f t="shared" si="39"/>
        <v>1</v>
      </c>
      <c r="G546" t="str">
        <f t="shared" si="36"/>
        <v>Hawaii</v>
      </c>
      <c r="H546">
        <v>21</v>
      </c>
      <c r="L546" t="s">
        <v>184</v>
      </c>
      <c r="N546">
        <v>42672</v>
      </c>
      <c r="O546" t="s">
        <v>90</v>
      </c>
      <c r="P546" t="s">
        <v>60</v>
      </c>
    </row>
    <row r="547" spans="1:16" x14ac:dyDescent="0.25">
      <c r="A547" s="2">
        <v>553</v>
      </c>
      <c r="B547">
        <v>10</v>
      </c>
      <c r="C547">
        <f t="shared" si="37"/>
        <v>1</v>
      </c>
      <c r="D547" t="str">
        <f t="shared" si="38"/>
        <v>Notre Dame</v>
      </c>
      <c r="E547">
        <v>30</v>
      </c>
      <c r="F547">
        <f t="shared" si="39"/>
        <v>0</v>
      </c>
      <c r="G547" t="str">
        <f t="shared" si="36"/>
        <v>Miami (FL)</v>
      </c>
      <c r="H547">
        <v>27</v>
      </c>
      <c r="N547">
        <v>42672</v>
      </c>
      <c r="O547" t="s">
        <v>88</v>
      </c>
      <c r="P547" t="s">
        <v>204</v>
      </c>
    </row>
    <row r="548" spans="1:16" x14ac:dyDescent="0.25">
      <c r="A548" s="2">
        <v>554</v>
      </c>
      <c r="B548">
        <v>10</v>
      </c>
      <c r="C548">
        <f t="shared" si="37"/>
        <v>1</v>
      </c>
      <c r="D548" t="str">
        <f t="shared" si="38"/>
        <v>Ohio State</v>
      </c>
      <c r="E548">
        <v>24</v>
      </c>
      <c r="F548">
        <f t="shared" si="39"/>
        <v>0</v>
      </c>
      <c r="G548" t="str">
        <f t="shared" si="36"/>
        <v>Northwestern</v>
      </c>
      <c r="H548">
        <v>20</v>
      </c>
      <c r="N548">
        <v>42672</v>
      </c>
      <c r="O548" t="s">
        <v>806</v>
      </c>
      <c r="P548" t="s">
        <v>93</v>
      </c>
    </row>
    <row r="549" spans="1:16" x14ac:dyDescent="0.25">
      <c r="A549" s="2">
        <v>555</v>
      </c>
      <c r="B549">
        <v>10</v>
      </c>
      <c r="C549">
        <f t="shared" si="37"/>
        <v>1</v>
      </c>
      <c r="D549" t="str">
        <f t="shared" si="38"/>
        <v>Oklahoma</v>
      </c>
      <c r="E549">
        <v>56</v>
      </c>
      <c r="F549">
        <f t="shared" si="39"/>
        <v>0</v>
      </c>
      <c r="G549" t="str">
        <f t="shared" si="36"/>
        <v>Kansas</v>
      </c>
      <c r="H549">
        <v>3</v>
      </c>
      <c r="N549">
        <v>42672</v>
      </c>
      <c r="O549" t="s">
        <v>223</v>
      </c>
      <c r="P549" t="s">
        <v>71</v>
      </c>
    </row>
    <row r="550" spans="1:16" x14ac:dyDescent="0.25">
      <c r="A550" s="2">
        <v>556</v>
      </c>
      <c r="B550">
        <v>10</v>
      </c>
      <c r="C550">
        <f t="shared" si="37"/>
        <v>1</v>
      </c>
      <c r="D550" t="str">
        <f t="shared" si="38"/>
        <v>Oklahoma State</v>
      </c>
      <c r="E550">
        <v>37</v>
      </c>
      <c r="F550">
        <f t="shared" si="39"/>
        <v>0</v>
      </c>
      <c r="G550" t="str">
        <f t="shared" si="36"/>
        <v>West Virginia</v>
      </c>
      <c r="H550">
        <v>20</v>
      </c>
      <c r="N550">
        <v>42672</v>
      </c>
      <c r="O550" t="s">
        <v>98</v>
      </c>
      <c r="P550" t="s">
        <v>1017</v>
      </c>
    </row>
    <row r="551" spans="1:16" x14ac:dyDescent="0.25">
      <c r="A551" s="2">
        <v>557</v>
      </c>
      <c r="B551">
        <v>10</v>
      </c>
      <c r="C551">
        <f t="shared" si="37"/>
        <v>0</v>
      </c>
      <c r="D551" t="str">
        <f t="shared" si="38"/>
        <v>Old Dominion</v>
      </c>
      <c r="E551">
        <v>31</v>
      </c>
      <c r="F551">
        <f t="shared" si="39"/>
        <v>1</v>
      </c>
      <c r="G551" t="str">
        <f t="shared" si="36"/>
        <v>Texas-El Paso</v>
      </c>
      <c r="H551">
        <v>21</v>
      </c>
      <c r="L551" t="s">
        <v>184</v>
      </c>
      <c r="N551">
        <v>42672</v>
      </c>
      <c r="O551" t="s">
        <v>165</v>
      </c>
      <c r="P551" t="s">
        <v>201</v>
      </c>
    </row>
    <row r="552" spans="1:16" x14ac:dyDescent="0.25">
      <c r="A552" s="2">
        <v>558</v>
      </c>
      <c r="B552">
        <v>10</v>
      </c>
      <c r="C552">
        <f t="shared" si="37"/>
        <v>1</v>
      </c>
      <c r="D552" t="str">
        <f t="shared" si="38"/>
        <v>Oregon</v>
      </c>
      <c r="E552">
        <v>54</v>
      </c>
      <c r="F552">
        <f t="shared" si="39"/>
        <v>0</v>
      </c>
      <c r="G552" t="str">
        <f t="shared" si="36"/>
        <v>Arizona State</v>
      </c>
      <c r="H552">
        <v>35</v>
      </c>
      <c r="N552">
        <v>42672</v>
      </c>
      <c r="O552" t="s">
        <v>43</v>
      </c>
      <c r="P552" t="s">
        <v>1</v>
      </c>
    </row>
    <row r="553" spans="1:16" x14ac:dyDescent="0.25">
      <c r="A553" s="2">
        <v>559</v>
      </c>
      <c r="B553">
        <v>10</v>
      </c>
      <c r="C553">
        <f t="shared" si="37"/>
        <v>0</v>
      </c>
      <c r="D553" t="str">
        <f t="shared" si="38"/>
        <v>Penn State</v>
      </c>
      <c r="E553">
        <v>62</v>
      </c>
      <c r="F553">
        <f t="shared" si="39"/>
        <v>1</v>
      </c>
      <c r="G553" t="str">
        <f t="shared" si="36"/>
        <v>Purdue</v>
      </c>
      <c r="H553">
        <v>24</v>
      </c>
      <c r="L553" t="s">
        <v>184</v>
      </c>
      <c r="N553">
        <v>42672</v>
      </c>
      <c r="O553" t="s">
        <v>1018</v>
      </c>
      <c r="P553" t="s">
        <v>102</v>
      </c>
    </row>
    <row r="554" spans="1:16" x14ac:dyDescent="0.25">
      <c r="A554" s="2">
        <v>560</v>
      </c>
      <c r="B554">
        <v>10</v>
      </c>
      <c r="C554">
        <f t="shared" si="37"/>
        <v>1</v>
      </c>
      <c r="D554" t="str">
        <f t="shared" si="38"/>
        <v>San Jose State</v>
      </c>
      <c r="E554">
        <v>30</v>
      </c>
      <c r="F554">
        <f t="shared" si="39"/>
        <v>0</v>
      </c>
      <c r="G554" t="str">
        <f t="shared" si="36"/>
        <v>Nevada-Las Vegas</v>
      </c>
      <c r="H554">
        <v>24</v>
      </c>
      <c r="N554">
        <v>42672</v>
      </c>
      <c r="O554" t="s">
        <v>31</v>
      </c>
      <c r="P554" t="s">
        <v>16</v>
      </c>
    </row>
    <row r="555" spans="1:16" x14ac:dyDescent="0.25">
      <c r="A555" s="2">
        <v>561</v>
      </c>
      <c r="B555">
        <v>10</v>
      </c>
      <c r="C555">
        <f t="shared" si="37"/>
        <v>1</v>
      </c>
      <c r="D555" t="str">
        <f t="shared" si="38"/>
        <v>South Alabama</v>
      </c>
      <c r="E555">
        <v>13</v>
      </c>
      <c r="F555">
        <f t="shared" si="39"/>
        <v>0</v>
      </c>
      <c r="G555" t="str">
        <f t="shared" si="36"/>
        <v>Georgia State</v>
      </c>
      <c r="H555">
        <v>10</v>
      </c>
      <c r="N555">
        <v>42672</v>
      </c>
      <c r="O555" t="s">
        <v>108</v>
      </c>
      <c r="P555" t="s">
        <v>135</v>
      </c>
    </row>
    <row r="556" spans="1:16" x14ac:dyDescent="0.25">
      <c r="A556" s="2">
        <v>562</v>
      </c>
      <c r="B556">
        <v>10</v>
      </c>
      <c r="C556">
        <f t="shared" si="37"/>
        <v>1</v>
      </c>
      <c r="D556" t="str">
        <f t="shared" si="38"/>
        <v>South Carolina</v>
      </c>
      <c r="E556">
        <v>24</v>
      </c>
      <c r="F556">
        <f t="shared" si="39"/>
        <v>0</v>
      </c>
      <c r="G556" t="str">
        <f t="shared" si="36"/>
        <v>Tennessee</v>
      </c>
      <c r="H556">
        <v>21</v>
      </c>
      <c r="N556">
        <v>42672</v>
      </c>
      <c r="O556" t="s">
        <v>20</v>
      </c>
      <c r="P556" t="s">
        <v>1019</v>
      </c>
    </row>
    <row r="557" spans="1:16" x14ac:dyDescent="0.25">
      <c r="A557" s="2">
        <v>563</v>
      </c>
      <c r="B557">
        <v>10</v>
      </c>
      <c r="C557">
        <f t="shared" si="37"/>
        <v>0</v>
      </c>
      <c r="D557" t="str">
        <f t="shared" si="38"/>
        <v>Southern Methodist</v>
      </c>
      <c r="E557">
        <v>35</v>
      </c>
      <c r="F557">
        <f t="shared" si="39"/>
        <v>1</v>
      </c>
      <c r="G557" t="str">
        <f t="shared" si="36"/>
        <v>Tulane</v>
      </c>
      <c r="H557">
        <v>31</v>
      </c>
      <c r="L557" t="s">
        <v>184</v>
      </c>
      <c r="N557">
        <v>42672</v>
      </c>
      <c r="O557" t="s">
        <v>203</v>
      </c>
      <c r="P557" t="s">
        <v>105</v>
      </c>
    </row>
    <row r="558" spans="1:16" x14ac:dyDescent="0.25">
      <c r="A558" s="2">
        <v>564</v>
      </c>
      <c r="B558">
        <v>10</v>
      </c>
      <c r="C558">
        <f t="shared" si="37"/>
        <v>1</v>
      </c>
      <c r="D558" t="str">
        <f t="shared" si="38"/>
        <v>Southern Mississippi</v>
      </c>
      <c r="E558">
        <v>24</v>
      </c>
      <c r="F558">
        <f t="shared" si="39"/>
        <v>0</v>
      </c>
      <c r="G558" t="str">
        <f t="shared" si="36"/>
        <v>Marshall</v>
      </c>
      <c r="H558">
        <v>14</v>
      </c>
      <c r="N558">
        <v>42672</v>
      </c>
      <c r="O558" t="s">
        <v>195</v>
      </c>
      <c r="P558" t="s">
        <v>77</v>
      </c>
    </row>
    <row r="559" spans="1:16" x14ac:dyDescent="0.25">
      <c r="A559" s="2">
        <v>565</v>
      </c>
      <c r="B559">
        <v>10</v>
      </c>
      <c r="C559">
        <f t="shared" si="37"/>
        <v>0</v>
      </c>
      <c r="D559" t="str">
        <f t="shared" si="38"/>
        <v>Stanford</v>
      </c>
      <c r="E559">
        <v>34</v>
      </c>
      <c r="F559">
        <f t="shared" si="39"/>
        <v>1</v>
      </c>
      <c r="G559" t="str">
        <f t="shared" si="36"/>
        <v>Arizona</v>
      </c>
      <c r="H559">
        <v>10</v>
      </c>
      <c r="L559" t="s">
        <v>184</v>
      </c>
      <c r="N559">
        <v>42672</v>
      </c>
      <c r="O559" t="s">
        <v>32</v>
      </c>
      <c r="P559" t="s">
        <v>39</v>
      </c>
    </row>
    <row r="560" spans="1:16" x14ac:dyDescent="0.25">
      <c r="A560" s="2">
        <v>566</v>
      </c>
      <c r="B560">
        <v>10</v>
      </c>
      <c r="C560">
        <f t="shared" si="37"/>
        <v>1</v>
      </c>
      <c r="D560" t="str">
        <f t="shared" si="38"/>
        <v>Temple</v>
      </c>
      <c r="E560">
        <v>34</v>
      </c>
      <c r="F560">
        <f t="shared" si="39"/>
        <v>0</v>
      </c>
      <c r="G560" t="str">
        <f t="shared" si="36"/>
        <v>Cincinnati</v>
      </c>
      <c r="H560">
        <v>13</v>
      </c>
      <c r="N560">
        <v>42672</v>
      </c>
      <c r="O560" t="s">
        <v>33</v>
      </c>
      <c r="P560" t="s">
        <v>131</v>
      </c>
    </row>
    <row r="561" spans="1:16" x14ac:dyDescent="0.25">
      <c r="A561" s="2">
        <v>567</v>
      </c>
      <c r="B561">
        <v>10</v>
      </c>
      <c r="C561">
        <f t="shared" si="37"/>
        <v>1</v>
      </c>
      <c r="D561" t="str">
        <f t="shared" si="38"/>
        <v>Texas</v>
      </c>
      <c r="E561">
        <v>35</v>
      </c>
      <c r="F561">
        <f t="shared" si="39"/>
        <v>0</v>
      </c>
      <c r="G561" t="str">
        <f t="shared" si="36"/>
        <v>Baylor</v>
      </c>
      <c r="H561">
        <v>34</v>
      </c>
      <c r="N561">
        <v>42672</v>
      </c>
      <c r="O561" t="s">
        <v>112</v>
      </c>
      <c r="P561" t="s">
        <v>1020</v>
      </c>
    </row>
    <row r="562" spans="1:16" x14ac:dyDescent="0.25">
      <c r="A562" s="2">
        <v>568</v>
      </c>
      <c r="B562">
        <v>10</v>
      </c>
      <c r="C562">
        <f t="shared" si="37"/>
        <v>1</v>
      </c>
      <c r="D562" t="str">
        <f t="shared" si="38"/>
        <v>Texas A&amp;M</v>
      </c>
      <c r="E562">
        <v>52</v>
      </c>
      <c r="F562">
        <f t="shared" si="39"/>
        <v>0</v>
      </c>
      <c r="G562" t="str">
        <f t="shared" si="36"/>
        <v>New Mexico State</v>
      </c>
      <c r="H562">
        <v>10</v>
      </c>
      <c r="N562">
        <v>42672</v>
      </c>
      <c r="O562" t="s">
        <v>212</v>
      </c>
      <c r="P562" t="s">
        <v>17</v>
      </c>
    </row>
    <row r="563" spans="1:16" x14ac:dyDescent="0.25">
      <c r="A563" s="2">
        <v>569</v>
      </c>
      <c r="B563">
        <v>10</v>
      </c>
      <c r="C563">
        <f t="shared" si="37"/>
        <v>0</v>
      </c>
      <c r="D563" t="str">
        <f t="shared" si="38"/>
        <v>Texas Tech</v>
      </c>
      <c r="E563">
        <v>27</v>
      </c>
      <c r="F563">
        <f t="shared" si="39"/>
        <v>1</v>
      </c>
      <c r="G563" t="str">
        <f t="shared" si="36"/>
        <v>Texas Christian</v>
      </c>
      <c r="H563">
        <v>24</v>
      </c>
      <c r="L563" t="s">
        <v>184</v>
      </c>
      <c r="N563">
        <v>42672</v>
      </c>
      <c r="O563" t="s">
        <v>114</v>
      </c>
      <c r="P563" t="s">
        <v>144</v>
      </c>
    </row>
    <row r="564" spans="1:16" x14ac:dyDescent="0.25">
      <c r="A564" s="2">
        <v>570</v>
      </c>
      <c r="B564">
        <v>10</v>
      </c>
      <c r="C564">
        <f t="shared" si="37"/>
        <v>1</v>
      </c>
      <c r="D564" t="str">
        <f t="shared" si="38"/>
        <v>Texas-San Antonio</v>
      </c>
      <c r="E564">
        <v>31</v>
      </c>
      <c r="F564">
        <f t="shared" si="39"/>
        <v>0</v>
      </c>
      <c r="G564" t="str">
        <f t="shared" si="36"/>
        <v>North Texas</v>
      </c>
      <c r="H564">
        <v>17</v>
      </c>
      <c r="N564">
        <v>42672</v>
      </c>
      <c r="O564" t="s">
        <v>109</v>
      </c>
      <c r="P564" t="s">
        <v>76</v>
      </c>
    </row>
    <row r="565" spans="1:16" x14ac:dyDescent="0.25">
      <c r="A565" s="2">
        <v>571</v>
      </c>
      <c r="B565">
        <v>10</v>
      </c>
      <c r="C565">
        <f t="shared" si="37"/>
        <v>0</v>
      </c>
      <c r="D565" t="str">
        <f t="shared" si="38"/>
        <v>Tulsa</v>
      </c>
      <c r="E565">
        <v>59</v>
      </c>
      <c r="F565">
        <f t="shared" si="39"/>
        <v>1</v>
      </c>
      <c r="G565" t="str">
        <f t="shared" si="36"/>
        <v>Memphis</v>
      </c>
      <c r="H565">
        <v>30</v>
      </c>
      <c r="L565" t="s">
        <v>184</v>
      </c>
      <c r="N565">
        <v>42672</v>
      </c>
      <c r="O565" t="s">
        <v>70</v>
      </c>
      <c r="P565" t="s">
        <v>80</v>
      </c>
    </row>
    <row r="566" spans="1:16" x14ac:dyDescent="0.25">
      <c r="A566" s="2">
        <v>572</v>
      </c>
      <c r="B566">
        <v>10</v>
      </c>
      <c r="C566">
        <f t="shared" si="37"/>
        <v>0</v>
      </c>
      <c r="D566" t="str">
        <f t="shared" si="38"/>
        <v>Washington</v>
      </c>
      <c r="E566">
        <v>31</v>
      </c>
      <c r="F566">
        <f t="shared" si="39"/>
        <v>1</v>
      </c>
      <c r="G566" t="str">
        <f t="shared" si="36"/>
        <v>Utah</v>
      </c>
      <c r="H566">
        <v>24</v>
      </c>
      <c r="L566" t="s">
        <v>184</v>
      </c>
      <c r="N566">
        <v>42672</v>
      </c>
      <c r="O566" t="s">
        <v>1021</v>
      </c>
      <c r="P566" t="s">
        <v>1022</v>
      </c>
    </row>
    <row r="567" spans="1:16" x14ac:dyDescent="0.25">
      <c r="A567" s="2">
        <v>573</v>
      </c>
      <c r="B567">
        <v>10</v>
      </c>
      <c r="C567">
        <f t="shared" si="37"/>
        <v>0</v>
      </c>
      <c r="D567" t="str">
        <f t="shared" si="38"/>
        <v>Washington State</v>
      </c>
      <c r="E567">
        <v>35</v>
      </c>
      <c r="F567">
        <f t="shared" si="39"/>
        <v>1</v>
      </c>
      <c r="G567" t="str">
        <f t="shared" si="36"/>
        <v>Oregon State</v>
      </c>
      <c r="H567">
        <v>31</v>
      </c>
      <c r="L567" t="s">
        <v>184</v>
      </c>
      <c r="N567">
        <v>42672</v>
      </c>
      <c r="O567" t="s">
        <v>6</v>
      </c>
      <c r="P567" t="s">
        <v>141</v>
      </c>
    </row>
    <row r="568" spans="1:16" x14ac:dyDescent="0.25">
      <c r="A568" s="2">
        <v>574</v>
      </c>
      <c r="B568">
        <v>10</v>
      </c>
      <c r="C568">
        <f t="shared" si="37"/>
        <v>0</v>
      </c>
      <c r="D568" t="str">
        <f t="shared" si="38"/>
        <v>Western Kentucky</v>
      </c>
      <c r="E568">
        <v>52</v>
      </c>
      <c r="F568">
        <f t="shared" si="39"/>
        <v>1</v>
      </c>
      <c r="G568" t="str">
        <f t="shared" si="36"/>
        <v>Florida Atlantic</v>
      </c>
      <c r="H568">
        <v>3</v>
      </c>
      <c r="L568" t="s">
        <v>184</v>
      </c>
      <c r="N568">
        <v>42672</v>
      </c>
      <c r="O568" t="s">
        <v>121</v>
      </c>
      <c r="P568" t="s">
        <v>28</v>
      </c>
    </row>
    <row r="569" spans="1:16" x14ac:dyDescent="0.25">
      <c r="A569" s="2">
        <v>575</v>
      </c>
      <c r="B569">
        <v>10</v>
      </c>
      <c r="C569">
        <f t="shared" si="37"/>
        <v>1</v>
      </c>
      <c r="D569" t="str">
        <f t="shared" si="38"/>
        <v>Wisconsin</v>
      </c>
      <c r="E569">
        <v>23</v>
      </c>
      <c r="F569">
        <f t="shared" si="39"/>
        <v>0</v>
      </c>
      <c r="G569" t="str">
        <f t="shared" ref="G569:G632" si="40">IF(LEFT(P569,1)="(",IF(RIGHT(LEFT(P569,4),1)=")",RIGHT(P569,LEN(P569)-5),RIGHT(P569,LEN(P569)-4)),P569)</f>
        <v>Nebraska</v>
      </c>
      <c r="H569">
        <v>17</v>
      </c>
      <c r="N569">
        <v>42672</v>
      </c>
      <c r="O569" t="s">
        <v>949</v>
      </c>
      <c r="P569" t="s">
        <v>1023</v>
      </c>
    </row>
    <row r="570" spans="1:16" x14ac:dyDescent="0.25">
      <c r="A570" s="2">
        <v>576</v>
      </c>
      <c r="B570">
        <v>10</v>
      </c>
      <c r="C570">
        <f t="shared" si="37"/>
        <v>1</v>
      </c>
      <c r="D570" t="str">
        <f t="shared" si="38"/>
        <v>Wyoming</v>
      </c>
      <c r="E570">
        <v>30</v>
      </c>
      <c r="F570">
        <f t="shared" si="39"/>
        <v>0</v>
      </c>
      <c r="G570" t="str">
        <f t="shared" si="40"/>
        <v>Boise State</v>
      </c>
      <c r="H570">
        <v>28</v>
      </c>
      <c r="N570">
        <v>42672</v>
      </c>
      <c r="O570" t="s">
        <v>113</v>
      </c>
      <c r="P570" t="s">
        <v>1024</v>
      </c>
    </row>
    <row r="571" spans="1:16" x14ac:dyDescent="0.25">
      <c r="A571" s="2">
        <v>577</v>
      </c>
      <c r="B571">
        <v>11</v>
      </c>
      <c r="C571">
        <f t="shared" ref="C571:C639" si="41">IF(M571=0,IF(L571="@",0,1),0)</f>
        <v>1</v>
      </c>
      <c r="D571" t="str">
        <f t="shared" ref="D571:D639" si="42">IF(LEFT(O571,1)="(",IF(RIGHT(LEFT(O571,4),1)=")",RIGHT(O571,LEN(O571)-5),RIGHT(O571,LEN(O571)-4)),O571)</f>
        <v>Northern Illinois</v>
      </c>
      <c r="E571">
        <v>45</v>
      </c>
      <c r="F571">
        <f t="shared" ref="F571:F639" si="43">IF(M571=0,IF(L571="@",1,0),0)</f>
        <v>0</v>
      </c>
      <c r="G571" t="str">
        <f t="shared" si="40"/>
        <v>Bowling Green State</v>
      </c>
      <c r="H571">
        <v>20</v>
      </c>
      <c r="N571">
        <v>42675</v>
      </c>
      <c r="O571" t="s">
        <v>68</v>
      </c>
      <c r="P571" t="s">
        <v>186</v>
      </c>
    </row>
    <row r="572" spans="1:16" x14ac:dyDescent="0.25">
      <c r="A572" s="2">
        <v>578</v>
      </c>
      <c r="B572">
        <v>11</v>
      </c>
      <c r="C572">
        <f t="shared" si="41"/>
        <v>0</v>
      </c>
      <c r="D572" t="str">
        <f t="shared" si="42"/>
        <v>Western Michigan</v>
      </c>
      <c r="E572">
        <v>52</v>
      </c>
      <c r="F572">
        <f t="shared" si="43"/>
        <v>1</v>
      </c>
      <c r="G572" t="str">
        <f t="shared" si="40"/>
        <v>Ball State</v>
      </c>
      <c r="H572">
        <v>20</v>
      </c>
      <c r="L572" t="s">
        <v>184</v>
      </c>
      <c r="N572">
        <v>42675</v>
      </c>
      <c r="O572" t="s">
        <v>1026</v>
      </c>
      <c r="P572" t="s">
        <v>3</v>
      </c>
    </row>
    <row r="573" spans="1:16" x14ac:dyDescent="0.25">
      <c r="A573" s="2">
        <v>579</v>
      </c>
      <c r="B573">
        <v>11</v>
      </c>
      <c r="C573">
        <f t="shared" si="41"/>
        <v>0</v>
      </c>
      <c r="D573" t="str">
        <f t="shared" si="42"/>
        <v>Toledo</v>
      </c>
      <c r="E573">
        <v>48</v>
      </c>
      <c r="F573">
        <f t="shared" si="43"/>
        <v>1</v>
      </c>
      <c r="G573" t="str">
        <f t="shared" si="40"/>
        <v>Akron</v>
      </c>
      <c r="H573">
        <v>17</v>
      </c>
      <c r="L573" t="s">
        <v>184</v>
      </c>
      <c r="N573">
        <v>42676</v>
      </c>
      <c r="O573" t="s">
        <v>40</v>
      </c>
      <c r="P573" t="s">
        <v>0</v>
      </c>
    </row>
    <row r="574" spans="1:16" x14ac:dyDescent="0.25">
      <c r="A574" s="2">
        <v>580</v>
      </c>
      <c r="B574">
        <v>11</v>
      </c>
      <c r="C574">
        <f t="shared" si="41"/>
        <v>0</v>
      </c>
      <c r="D574" t="str">
        <f t="shared" si="42"/>
        <v>Arkansas State</v>
      </c>
      <c r="E574">
        <v>31</v>
      </c>
      <c r="F574">
        <f t="shared" si="43"/>
        <v>1</v>
      </c>
      <c r="G574" t="str">
        <f t="shared" si="40"/>
        <v>Georgia State</v>
      </c>
      <c r="H574">
        <v>16</v>
      </c>
      <c r="L574" t="s">
        <v>184</v>
      </c>
      <c r="N574">
        <v>42677</v>
      </c>
      <c r="O574" t="s">
        <v>42</v>
      </c>
      <c r="P574" t="s">
        <v>135</v>
      </c>
    </row>
    <row r="575" spans="1:16" x14ac:dyDescent="0.25">
      <c r="A575" s="2">
        <v>581</v>
      </c>
      <c r="B575">
        <v>11</v>
      </c>
      <c r="C575">
        <f t="shared" si="41"/>
        <v>1</v>
      </c>
      <c r="D575" t="str">
        <f t="shared" si="42"/>
        <v>Colorado</v>
      </c>
      <c r="E575">
        <v>20</v>
      </c>
      <c r="F575">
        <f t="shared" si="43"/>
        <v>0</v>
      </c>
      <c r="G575" t="str">
        <f t="shared" si="40"/>
        <v>UCLA</v>
      </c>
      <c r="H575">
        <v>10</v>
      </c>
      <c r="N575">
        <v>42677</v>
      </c>
      <c r="O575" t="s">
        <v>980</v>
      </c>
      <c r="P575" t="s">
        <v>218</v>
      </c>
    </row>
    <row r="576" spans="1:16" x14ac:dyDescent="0.25">
      <c r="A576" s="2">
        <v>582</v>
      </c>
      <c r="B576">
        <v>11</v>
      </c>
      <c r="C576">
        <f t="shared" si="41"/>
        <v>1</v>
      </c>
      <c r="D576" t="str">
        <f t="shared" si="42"/>
        <v>Ohio</v>
      </c>
      <c r="E576">
        <v>34</v>
      </c>
      <c r="F576">
        <f t="shared" si="43"/>
        <v>0</v>
      </c>
      <c r="G576" t="str">
        <f t="shared" si="40"/>
        <v>Buffalo</v>
      </c>
      <c r="H576">
        <v>10</v>
      </c>
      <c r="N576">
        <v>42677</v>
      </c>
      <c r="O576" t="s">
        <v>95</v>
      </c>
      <c r="P576" t="s">
        <v>48</v>
      </c>
    </row>
    <row r="577" spans="1:16" x14ac:dyDescent="0.25">
      <c r="A577" s="2">
        <v>583</v>
      </c>
      <c r="B577">
        <v>11</v>
      </c>
      <c r="C577">
        <f t="shared" si="41"/>
        <v>0</v>
      </c>
      <c r="D577" t="str">
        <f t="shared" si="42"/>
        <v>Oklahoma</v>
      </c>
      <c r="E577">
        <v>34</v>
      </c>
      <c r="F577">
        <f t="shared" si="43"/>
        <v>1</v>
      </c>
      <c r="G577" t="str">
        <f t="shared" si="40"/>
        <v>Iowa State</v>
      </c>
      <c r="H577">
        <v>24</v>
      </c>
      <c r="L577" t="s">
        <v>184</v>
      </c>
      <c r="N577">
        <v>42677</v>
      </c>
      <c r="O577" t="s">
        <v>1027</v>
      </c>
      <c r="P577" t="s">
        <v>69</v>
      </c>
    </row>
    <row r="578" spans="1:16" x14ac:dyDescent="0.25">
      <c r="A578" s="2">
        <v>584</v>
      </c>
      <c r="B578">
        <v>11</v>
      </c>
      <c r="C578">
        <f t="shared" si="41"/>
        <v>1</v>
      </c>
      <c r="D578" t="str">
        <f t="shared" si="42"/>
        <v>Boise State</v>
      </c>
      <c r="E578">
        <v>45</v>
      </c>
      <c r="F578">
        <f t="shared" si="43"/>
        <v>0</v>
      </c>
      <c r="G578" t="str">
        <f t="shared" si="40"/>
        <v>San Jose State</v>
      </c>
      <c r="H578">
        <v>31</v>
      </c>
      <c r="N578">
        <v>42678</v>
      </c>
      <c r="O578" t="s">
        <v>955</v>
      </c>
      <c r="P578" t="s">
        <v>31</v>
      </c>
    </row>
    <row r="579" spans="1:16" x14ac:dyDescent="0.25">
      <c r="A579" s="2">
        <v>585</v>
      </c>
      <c r="B579">
        <v>11</v>
      </c>
      <c r="C579">
        <f t="shared" si="41"/>
        <v>1</v>
      </c>
      <c r="D579" t="str">
        <f t="shared" si="42"/>
        <v>Miami (OH)</v>
      </c>
      <c r="E579">
        <v>37</v>
      </c>
      <c r="F579">
        <f t="shared" si="43"/>
        <v>0</v>
      </c>
      <c r="G579" t="str">
        <f t="shared" si="40"/>
        <v>Central Michigan</v>
      </c>
      <c r="H579">
        <v>17</v>
      </c>
      <c r="N579">
        <v>42678</v>
      </c>
      <c r="O579" t="s">
        <v>193</v>
      </c>
      <c r="P579" t="s">
        <v>7</v>
      </c>
    </row>
    <row r="580" spans="1:16" x14ac:dyDescent="0.25">
      <c r="A580" s="2">
        <v>586</v>
      </c>
      <c r="B580">
        <v>11</v>
      </c>
      <c r="C580">
        <f t="shared" si="41"/>
        <v>0</v>
      </c>
      <c r="D580" t="str">
        <f t="shared" si="42"/>
        <v>Temple</v>
      </c>
      <c r="E580">
        <v>21</v>
      </c>
      <c r="F580">
        <f t="shared" si="43"/>
        <v>1</v>
      </c>
      <c r="G580" t="str">
        <f t="shared" si="40"/>
        <v>Connecticut</v>
      </c>
      <c r="H580">
        <v>0</v>
      </c>
      <c r="L580" t="s">
        <v>184</v>
      </c>
      <c r="N580">
        <v>42678</v>
      </c>
      <c r="O580" t="s">
        <v>33</v>
      </c>
      <c r="P580" t="s">
        <v>8</v>
      </c>
    </row>
    <row r="581" spans="1:16" x14ac:dyDescent="0.25">
      <c r="A581" s="2">
        <v>587</v>
      </c>
      <c r="B581">
        <v>11</v>
      </c>
      <c r="C581">
        <f t="shared" si="41"/>
        <v>0</v>
      </c>
      <c r="D581" t="str">
        <f t="shared" si="42"/>
        <v>Air Force</v>
      </c>
      <c r="E581">
        <v>31</v>
      </c>
      <c r="F581">
        <f t="shared" si="43"/>
        <v>1</v>
      </c>
      <c r="G581" t="str">
        <f t="shared" si="40"/>
        <v>Army</v>
      </c>
      <c r="H581">
        <v>12</v>
      </c>
      <c r="L581" t="s">
        <v>184</v>
      </c>
      <c r="N581">
        <v>42679</v>
      </c>
      <c r="O581" t="s">
        <v>35</v>
      </c>
      <c r="P581" t="s">
        <v>132</v>
      </c>
    </row>
    <row r="582" spans="1:16" x14ac:dyDescent="0.25">
      <c r="A582" s="2">
        <v>588</v>
      </c>
      <c r="B582">
        <v>11</v>
      </c>
      <c r="C582">
        <f t="shared" si="41"/>
        <v>0</v>
      </c>
      <c r="D582" t="str">
        <f t="shared" si="42"/>
        <v>Alabama</v>
      </c>
      <c r="E582">
        <v>10</v>
      </c>
      <c r="F582">
        <f t="shared" si="43"/>
        <v>1</v>
      </c>
      <c r="G582" t="str">
        <f t="shared" si="40"/>
        <v>Louisiana State</v>
      </c>
      <c r="H582">
        <v>0</v>
      </c>
      <c r="L582" t="s">
        <v>184</v>
      </c>
      <c r="N582">
        <v>42679</v>
      </c>
      <c r="O582" t="s">
        <v>769</v>
      </c>
      <c r="P582" t="s">
        <v>1028</v>
      </c>
    </row>
    <row r="583" spans="1:16" x14ac:dyDescent="0.25">
      <c r="A583" s="2">
        <v>589</v>
      </c>
      <c r="B583">
        <v>11</v>
      </c>
      <c r="C583">
        <f t="shared" si="41"/>
        <v>1</v>
      </c>
      <c r="D583" t="str">
        <f t="shared" si="42"/>
        <v>Appalachian State</v>
      </c>
      <c r="E583">
        <v>35</v>
      </c>
      <c r="F583">
        <f t="shared" si="43"/>
        <v>0</v>
      </c>
      <c r="G583" t="str">
        <f t="shared" si="40"/>
        <v>Texas State</v>
      </c>
      <c r="H583">
        <v>10</v>
      </c>
      <c r="N583">
        <v>42679</v>
      </c>
      <c r="O583" t="s">
        <v>55</v>
      </c>
      <c r="P583" t="s">
        <v>62</v>
      </c>
    </row>
    <row r="584" spans="1:16" x14ac:dyDescent="0.25">
      <c r="A584" s="2">
        <v>590</v>
      </c>
      <c r="B584">
        <v>11</v>
      </c>
      <c r="C584">
        <f t="shared" si="41"/>
        <v>1</v>
      </c>
      <c r="D584" t="str">
        <f t="shared" si="42"/>
        <v>Arkansas</v>
      </c>
      <c r="E584">
        <v>31</v>
      </c>
      <c r="F584">
        <f t="shared" si="43"/>
        <v>0</v>
      </c>
      <c r="G584" t="str">
        <f t="shared" si="40"/>
        <v>Florida</v>
      </c>
      <c r="H584">
        <v>10</v>
      </c>
      <c r="N584">
        <v>42679</v>
      </c>
      <c r="O584" t="s">
        <v>41</v>
      </c>
      <c r="P584" t="s">
        <v>1029</v>
      </c>
    </row>
    <row r="585" spans="1:16" x14ac:dyDescent="0.25">
      <c r="A585" s="2">
        <v>591</v>
      </c>
      <c r="B585">
        <v>11</v>
      </c>
      <c r="C585">
        <f t="shared" si="41"/>
        <v>1</v>
      </c>
      <c r="D585" t="str">
        <f t="shared" si="42"/>
        <v>Auburn</v>
      </c>
      <c r="E585">
        <v>23</v>
      </c>
      <c r="F585">
        <f t="shared" si="43"/>
        <v>0</v>
      </c>
      <c r="G585" t="str">
        <f t="shared" si="40"/>
        <v>Vanderbilt</v>
      </c>
      <c r="H585">
        <v>16</v>
      </c>
      <c r="N585">
        <v>42679</v>
      </c>
      <c r="O585" t="s">
        <v>1030</v>
      </c>
      <c r="P585" t="s">
        <v>21</v>
      </c>
    </row>
    <row r="586" spans="1:16" x14ac:dyDescent="0.25">
      <c r="A586" s="2">
        <v>592</v>
      </c>
      <c r="B586">
        <v>11</v>
      </c>
      <c r="C586">
        <f t="shared" si="41"/>
        <v>0</v>
      </c>
      <c r="D586" t="str">
        <f t="shared" si="42"/>
        <v>Brigham Young</v>
      </c>
      <c r="E586">
        <v>20</v>
      </c>
      <c r="F586">
        <f t="shared" si="43"/>
        <v>1</v>
      </c>
      <c r="G586" t="str">
        <f t="shared" si="40"/>
        <v>Cincinnati</v>
      </c>
      <c r="H586">
        <v>3</v>
      </c>
      <c r="L586" t="s">
        <v>184</v>
      </c>
      <c r="N586">
        <v>42679</v>
      </c>
      <c r="O586" t="s">
        <v>5</v>
      </c>
      <c r="P586" t="s">
        <v>131</v>
      </c>
    </row>
    <row r="587" spans="1:16" x14ac:dyDescent="0.25">
      <c r="A587" s="2">
        <v>593</v>
      </c>
      <c r="B587">
        <v>11</v>
      </c>
      <c r="C587">
        <f t="shared" si="41"/>
        <v>1</v>
      </c>
      <c r="D587" t="str">
        <f t="shared" si="42"/>
        <v>Central Florida</v>
      </c>
      <c r="E587">
        <v>37</v>
      </c>
      <c r="F587">
        <f t="shared" si="43"/>
        <v>0</v>
      </c>
      <c r="G587" t="str">
        <f t="shared" si="40"/>
        <v>Tulane</v>
      </c>
      <c r="H587">
        <v>6</v>
      </c>
      <c r="N587">
        <v>42679</v>
      </c>
      <c r="O587" t="s">
        <v>199</v>
      </c>
      <c r="P587" t="s">
        <v>105</v>
      </c>
    </row>
    <row r="588" spans="1:16" x14ac:dyDescent="0.25">
      <c r="A588" s="2">
        <v>594</v>
      </c>
      <c r="B588">
        <v>11</v>
      </c>
      <c r="C588">
        <f t="shared" si="41"/>
        <v>0</v>
      </c>
      <c r="D588" t="str">
        <f t="shared" si="42"/>
        <v>Charlotte</v>
      </c>
      <c r="E588">
        <v>38</v>
      </c>
      <c r="F588">
        <f t="shared" si="43"/>
        <v>1</v>
      </c>
      <c r="G588" t="str">
        <f t="shared" si="40"/>
        <v>Southern Mississippi</v>
      </c>
      <c r="H588">
        <v>27</v>
      </c>
      <c r="L588" t="s">
        <v>184</v>
      </c>
      <c r="N588">
        <v>42679</v>
      </c>
      <c r="O588" t="s">
        <v>701</v>
      </c>
      <c r="P588" t="s">
        <v>195</v>
      </c>
    </row>
    <row r="589" spans="1:16" x14ac:dyDescent="0.25">
      <c r="A589" s="2">
        <v>595</v>
      </c>
      <c r="B589">
        <v>11</v>
      </c>
      <c r="C589">
        <f t="shared" si="41"/>
        <v>1</v>
      </c>
      <c r="D589" t="str">
        <f t="shared" si="42"/>
        <v>Clemson</v>
      </c>
      <c r="E589">
        <v>54</v>
      </c>
      <c r="F589">
        <f t="shared" si="43"/>
        <v>0</v>
      </c>
      <c r="G589" t="str">
        <f t="shared" si="40"/>
        <v>Syracuse</v>
      </c>
      <c r="H589">
        <v>0</v>
      </c>
      <c r="N589">
        <v>42679</v>
      </c>
      <c r="O589" t="s">
        <v>973</v>
      </c>
      <c r="P589" t="s">
        <v>94</v>
      </c>
    </row>
    <row r="590" spans="1:16" x14ac:dyDescent="0.25">
      <c r="A590" s="2">
        <v>596</v>
      </c>
      <c r="B590">
        <v>11</v>
      </c>
      <c r="C590">
        <f t="shared" si="41"/>
        <v>1</v>
      </c>
      <c r="D590" t="str">
        <f t="shared" si="42"/>
        <v>Colorado State</v>
      </c>
      <c r="E590">
        <v>37</v>
      </c>
      <c r="F590">
        <f t="shared" si="43"/>
        <v>0</v>
      </c>
      <c r="G590" t="str">
        <f t="shared" si="40"/>
        <v>Fresno State</v>
      </c>
      <c r="H590">
        <v>0</v>
      </c>
      <c r="N590">
        <v>42679</v>
      </c>
      <c r="O590" t="s">
        <v>52</v>
      </c>
      <c r="P590" t="s">
        <v>58</v>
      </c>
    </row>
    <row r="591" spans="1:16" x14ac:dyDescent="0.25">
      <c r="A591" s="2">
        <v>597</v>
      </c>
      <c r="B591">
        <v>11</v>
      </c>
      <c r="C591">
        <f t="shared" si="41"/>
        <v>0</v>
      </c>
      <c r="D591" t="str">
        <f t="shared" si="42"/>
        <v>Florida Atlantic</v>
      </c>
      <c r="E591">
        <v>42</v>
      </c>
      <c r="F591">
        <f t="shared" si="43"/>
        <v>1</v>
      </c>
      <c r="G591" t="str">
        <f t="shared" si="40"/>
        <v>Rice</v>
      </c>
      <c r="H591">
        <v>25</v>
      </c>
      <c r="L591" t="s">
        <v>184</v>
      </c>
      <c r="N591">
        <v>42679</v>
      </c>
      <c r="O591" t="s">
        <v>28</v>
      </c>
      <c r="P591" t="s">
        <v>19</v>
      </c>
    </row>
    <row r="592" spans="1:16" x14ac:dyDescent="0.25">
      <c r="A592" s="2">
        <v>598</v>
      </c>
      <c r="B592">
        <v>11</v>
      </c>
      <c r="C592">
        <f t="shared" si="41"/>
        <v>0</v>
      </c>
      <c r="D592" t="str">
        <f t="shared" si="42"/>
        <v>Florida State</v>
      </c>
      <c r="E592">
        <v>24</v>
      </c>
      <c r="F592">
        <f t="shared" si="43"/>
        <v>1</v>
      </c>
      <c r="G592" t="str">
        <f t="shared" si="40"/>
        <v>North Carolina State</v>
      </c>
      <c r="H592">
        <v>20</v>
      </c>
      <c r="L592" t="s">
        <v>184</v>
      </c>
      <c r="N592">
        <v>42679</v>
      </c>
      <c r="O592" t="s">
        <v>1031</v>
      </c>
      <c r="P592" t="s">
        <v>197</v>
      </c>
    </row>
    <row r="593" spans="1:16" x14ac:dyDescent="0.25">
      <c r="A593" s="2">
        <v>599</v>
      </c>
      <c r="B593">
        <v>11</v>
      </c>
      <c r="C593">
        <f t="shared" si="41"/>
        <v>0</v>
      </c>
      <c r="D593" t="str">
        <f t="shared" si="42"/>
        <v>Georgia</v>
      </c>
      <c r="E593">
        <v>27</v>
      </c>
      <c r="F593">
        <f t="shared" si="43"/>
        <v>1</v>
      </c>
      <c r="G593" t="str">
        <f t="shared" si="40"/>
        <v>Kentucky</v>
      </c>
      <c r="H593">
        <v>24</v>
      </c>
      <c r="L593" t="s">
        <v>184</v>
      </c>
      <c r="N593">
        <v>42679</v>
      </c>
      <c r="O593" t="s">
        <v>49</v>
      </c>
      <c r="P593" t="s">
        <v>126</v>
      </c>
    </row>
    <row r="594" spans="1:16" x14ac:dyDescent="0.25">
      <c r="A594" s="2">
        <v>600</v>
      </c>
      <c r="B594">
        <v>11</v>
      </c>
      <c r="C594">
        <f t="shared" si="41"/>
        <v>0</v>
      </c>
      <c r="D594" t="str">
        <f t="shared" si="42"/>
        <v>Idaho</v>
      </c>
      <c r="E594">
        <v>23</v>
      </c>
      <c r="F594">
        <f t="shared" si="43"/>
        <v>1</v>
      </c>
      <c r="G594" t="str">
        <f t="shared" si="40"/>
        <v>Louisiana-Lafayette</v>
      </c>
      <c r="H594">
        <v>13</v>
      </c>
      <c r="L594" t="s">
        <v>184</v>
      </c>
      <c r="N594">
        <v>42679</v>
      </c>
      <c r="O594" t="s">
        <v>10</v>
      </c>
      <c r="P594" t="s">
        <v>191</v>
      </c>
    </row>
    <row r="595" spans="1:16" x14ac:dyDescent="0.25">
      <c r="A595" s="2">
        <v>601</v>
      </c>
      <c r="B595">
        <v>11</v>
      </c>
      <c r="C595">
        <f t="shared" si="41"/>
        <v>1</v>
      </c>
      <c r="D595" t="str">
        <f t="shared" si="42"/>
        <v>Illinois</v>
      </c>
      <c r="E595">
        <v>31</v>
      </c>
      <c r="F595">
        <f t="shared" si="43"/>
        <v>0</v>
      </c>
      <c r="G595" t="str">
        <f t="shared" si="40"/>
        <v>Michigan State</v>
      </c>
      <c r="H595">
        <v>27</v>
      </c>
      <c r="N595">
        <v>42679</v>
      </c>
      <c r="O595" t="s">
        <v>63</v>
      </c>
      <c r="P595" t="s">
        <v>27</v>
      </c>
    </row>
    <row r="596" spans="1:16" x14ac:dyDescent="0.25">
      <c r="A596" s="2">
        <v>602</v>
      </c>
      <c r="B596">
        <v>11</v>
      </c>
      <c r="C596">
        <f t="shared" si="41"/>
        <v>0</v>
      </c>
      <c r="D596" t="str">
        <f t="shared" si="42"/>
        <v>Indiana</v>
      </c>
      <c r="E596">
        <v>33</v>
      </c>
      <c r="F596">
        <f t="shared" si="43"/>
        <v>1</v>
      </c>
      <c r="G596" t="str">
        <f t="shared" si="40"/>
        <v>Rutgers</v>
      </c>
      <c r="H596">
        <v>27</v>
      </c>
      <c r="L596" t="s">
        <v>184</v>
      </c>
      <c r="N596">
        <v>42679</v>
      </c>
      <c r="O596" t="s">
        <v>65</v>
      </c>
      <c r="P596" t="s">
        <v>104</v>
      </c>
    </row>
    <row r="597" spans="1:16" x14ac:dyDescent="0.25">
      <c r="A597" s="2">
        <v>603</v>
      </c>
      <c r="B597">
        <v>11</v>
      </c>
      <c r="C597">
        <f t="shared" si="41"/>
        <v>0</v>
      </c>
      <c r="D597" t="str">
        <f t="shared" si="42"/>
        <v>Louisiana Tech</v>
      </c>
      <c r="E597">
        <v>45</v>
      </c>
      <c r="F597">
        <f t="shared" si="43"/>
        <v>1</v>
      </c>
      <c r="G597" t="str">
        <f t="shared" si="40"/>
        <v>North Texas</v>
      </c>
      <c r="H597">
        <v>24</v>
      </c>
      <c r="L597" t="s">
        <v>184</v>
      </c>
      <c r="N597">
        <v>42679</v>
      </c>
      <c r="O597" t="s">
        <v>137</v>
      </c>
      <c r="P597" t="s">
        <v>76</v>
      </c>
    </row>
    <row r="598" spans="1:16" x14ac:dyDescent="0.25">
      <c r="A598" s="2">
        <v>604</v>
      </c>
      <c r="B598">
        <v>11</v>
      </c>
      <c r="C598">
        <f t="shared" si="41"/>
        <v>1</v>
      </c>
      <c r="D598" t="str">
        <f t="shared" si="42"/>
        <v>Louisiana-Monroe</v>
      </c>
      <c r="E598">
        <v>42</v>
      </c>
      <c r="F598">
        <f t="shared" si="43"/>
        <v>0</v>
      </c>
      <c r="G598" t="str">
        <f t="shared" si="40"/>
        <v>South Alabama</v>
      </c>
      <c r="H598">
        <v>35</v>
      </c>
      <c r="N598">
        <v>42679</v>
      </c>
      <c r="O598" t="s">
        <v>182</v>
      </c>
      <c r="P598" t="s">
        <v>108</v>
      </c>
    </row>
    <row r="599" spans="1:16" x14ac:dyDescent="0.25">
      <c r="A599" s="2">
        <v>605</v>
      </c>
      <c r="B599">
        <v>11</v>
      </c>
      <c r="C599">
        <f t="shared" si="41"/>
        <v>0</v>
      </c>
      <c r="D599" t="str">
        <f t="shared" si="42"/>
        <v>Louisville</v>
      </c>
      <c r="E599">
        <v>52</v>
      </c>
      <c r="F599">
        <f t="shared" si="43"/>
        <v>1</v>
      </c>
      <c r="G599" t="str">
        <f t="shared" si="40"/>
        <v>Boston College</v>
      </c>
      <c r="H599">
        <v>7</v>
      </c>
      <c r="L599" t="s">
        <v>184</v>
      </c>
      <c r="N599">
        <v>42679</v>
      </c>
      <c r="O599" t="s">
        <v>1015</v>
      </c>
      <c r="P599" t="s">
        <v>46</v>
      </c>
    </row>
    <row r="600" spans="1:16" x14ac:dyDescent="0.25">
      <c r="A600" s="2">
        <v>606</v>
      </c>
      <c r="B600">
        <v>11</v>
      </c>
      <c r="C600">
        <f t="shared" si="41"/>
        <v>0</v>
      </c>
      <c r="D600" t="str">
        <f t="shared" si="42"/>
        <v>Memphis</v>
      </c>
      <c r="E600">
        <v>51</v>
      </c>
      <c r="F600">
        <f t="shared" si="43"/>
        <v>1</v>
      </c>
      <c r="G600" t="str">
        <f t="shared" si="40"/>
        <v>Southern Methodist</v>
      </c>
      <c r="H600">
        <v>7</v>
      </c>
      <c r="L600" t="s">
        <v>184</v>
      </c>
      <c r="N600">
        <v>42679</v>
      </c>
      <c r="O600" t="s">
        <v>80</v>
      </c>
      <c r="P600" t="s">
        <v>203</v>
      </c>
    </row>
    <row r="601" spans="1:16" x14ac:dyDescent="0.25">
      <c r="A601" s="2">
        <v>607</v>
      </c>
      <c r="B601">
        <v>11</v>
      </c>
      <c r="C601">
        <f t="shared" si="41"/>
        <v>1</v>
      </c>
      <c r="D601" t="str">
        <f t="shared" si="42"/>
        <v>Miami (FL)</v>
      </c>
      <c r="E601">
        <v>51</v>
      </c>
      <c r="F601">
        <f t="shared" si="43"/>
        <v>0</v>
      </c>
      <c r="G601" t="str">
        <f t="shared" si="40"/>
        <v>Pittsburgh</v>
      </c>
      <c r="H601">
        <v>28</v>
      </c>
      <c r="N601">
        <v>42679</v>
      </c>
      <c r="O601" t="s">
        <v>204</v>
      </c>
      <c r="P601" t="s">
        <v>100</v>
      </c>
    </row>
    <row r="602" spans="1:16" x14ac:dyDescent="0.25">
      <c r="A602" s="2">
        <v>608</v>
      </c>
      <c r="B602">
        <v>11</v>
      </c>
      <c r="C602">
        <f t="shared" si="41"/>
        <v>1</v>
      </c>
      <c r="D602" t="str">
        <f t="shared" si="42"/>
        <v>Michigan</v>
      </c>
      <c r="E602">
        <v>59</v>
      </c>
      <c r="F602">
        <f t="shared" si="43"/>
        <v>0</v>
      </c>
      <c r="G602" t="str">
        <f t="shared" si="40"/>
        <v>Maryland</v>
      </c>
      <c r="H602">
        <v>3</v>
      </c>
      <c r="N602">
        <v>42679</v>
      </c>
      <c r="O602" t="s">
        <v>1016</v>
      </c>
      <c r="P602" t="s">
        <v>79</v>
      </c>
    </row>
    <row r="603" spans="1:16" x14ac:dyDescent="0.25">
      <c r="A603" s="2">
        <v>609</v>
      </c>
      <c r="B603">
        <v>11</v>
      </c>
      <c r="C603">
        <f t="shared" si="41"/>
        <v>1</v>
      </c>
      <c r="D603" t="str">
        <f t="shared" si="42"/>
        <v>Minnesota</v>
      </c>
      <c r="E603">
        <v>44</v>
      </c>
      <c r="F603">
        <f t="shared" si="43"/>
        <v>0</v>
      </c>
      <c r="G603" t="str">
        <f t="shared" si="40"/>
        <v>Purdue</v>
      </c>
      <c r="H603">
        <v>31</v>
      </c>
      <c r="N603">
        <v>42679</v>
      </c>
      <c r="O603" t="s">
        <v>15</v>
      </c>
      <c r="P603" t="s">
        <v>102</v>
      </c>
    </row>
    <row r="604" spans="1:16" x14ac:dyDescent="0.25">
      <c r="A604" s="2">
        <v>610</v>
      </c>
      <c r="B604">
        <v>11</v>
      </c>
      <c r="C604">
        <f t="shared" si="41"/>
        <v>1</v>
      </c>
      <c r="D604" t="str">
        <f t="shared" si="42"/>
        <v>Mississippi</v>
      </c>
      <c r="E604">
        <v>37</v>
      </c>
      <c r="F604">
        <f t="shared" si="43"/>
        <v>0</v>
      </c>
      <c r="G604" t="str">
        <f t="shared" si="40"/>
        <v>Georgia Southern</v>
      </c>
      <c r="H604">
        <v>27</v>
      </c>
      <c r="N604">
        <v>42679</v>
      </c>
      <c r="O604" t="s">
        <v>83</v>
      </c>
      <c r="P604" t="s">
        <v>158</v>
      </c>
    </row>
    <row r="605" spans="1:16" x14ac:dyDescent="0.25">
      <c r="A605" s="2">
        <v>611</v>
      </c>
      <c r="B605">
        <v>11</v>
      </c>
      <c r="C605">
        <f t="shared" si="41"/>
        <v>1</v>
      </c>
      <c r="D605" t="str">
        <f t="shared" si="42"/>
        <v>Mississippi State</v>
      </c>
      <c r="E605">
        <v>35</v>
      </c>
      <c r="F605">
        <f t="shared" si="43"/>
        <v>0</v>
      </c>
      <c r="G605" t="str">
        <f t="shared" si="40"/>
        <v>Texas A&amp;M</v>
      </c>
      <c r="H605">
        <v>28</v>
      </c>
      <c r="N605">
        <v>42679</v>
      </c>
      <c r="O605" t="s">
        <v>85</v>
      </c>
      <c r="P605" t="s">
        <v>1032</v>
      </c>
    </row>
    <row r="606" spans="1:16" x14ac:dyDescent="0.25">
      <c r="A606" s="2">
        <v>612</v>
      </c>
      <c r="B606">
        <v>11</v>
      </c>
      <c r="C606">
        <f t="shared" si="41"/>
        <v>1</v>
      </c>
      <c r="D606" t="str">
        <f t="shared" si="42"/>
        <v>Navy</v>
      </c>
      <c r="E606">
        <v>28</v>
      </c>
      <c r="F606">
        <f t="shared" si="43"/>
        <v>0</v>
      </c>
      <c r="G606" t="str">
        <f t="shared" si="40"/>
        <v>Notre Dame</v>
      </c>
      <c r="H606">
        <v>27</v>
      </c>
      <c r="N606">
        <v>42679</v>
      </c>
      <c r="O606" t="s">
        <v>87</v>
      </c>
      <c r="P606" t="s">
        <v>88</v>
      </c>
    </row>
    <row r="607" spans="1:16" x14ac:dyDescent="0.25">
      <c r="A607" s="2">
        <v>613</v>
      </c>
      <c r="B607">
        <v>11</v>
      </c>
      <c r="C607">
        <f t="shared" si="41"/>
        <v>1</v>
      </c>
      <c r="D607" t="str">
        <f t="shared" si="42"/>
        <v>New Mexico</v>
      </c>
      <c r="E607">
        <v>35</v>
      </c>
      <c r="F607">
        <f t="shared" si="43"/>
        <v>0</v>
      </c>
      <c r="G607" t="str">
        <f t="shared" si="40"/>
        <v>Nevada</v>
      </c>
      <c r="H607">
        <v>26</v>
      </c>
      <c r="N607">
        <v>42679</v>
      </c>
      <c r="O607" t="s">
        <v>90</v>
      </c>
      <c r="P607" t="s">
        <v>196</v>
      </c>
    </row>
    <row r="608" spans="1:16" x14ac:dyDescent="0.25">
      <c r="A608" s="2">
        <v>614</v>
      </c>
      <c r="B608">
        <v>11</v>
      </c>
      <c r="C608">
        <f t="shared" si="41"/>
        <v>1</v>
      </c>
      <c r="D608" t="str">
        <f t="shared" si="42"/>
        <v>North Carolina</v>
      </c>
      <c r="E608">
        <v>48</v>
      </c>
      <c r="F608">
        <f t="shared" si="43"/>
        <v>0</v>
      </c>
      <c r="G608" t="str">
        <f t="shared" si="40"/>
        <v>Georgia Tech</v>
      </c>
      <c r="H608">
        <v>20</v>
      </c>
      <c r="N608">
        <v>42679</v>
      </c>
      <c r="O608" t="s">
        <v>1033</v>
      </c>
      <c r="P608" t="s">
        <v>128</v>
      </c>
    </row>
    <row r="609" spans="1:16" x14ac:dyDescent="0.25">
      <c r="A609" s="2">
        <v>615</v>
      </c>
      <c r="B609">
        <v>11</v>
      </c>
      <c r="C609">
        <f t="shared" si="41"/>
        <v>1</v>
      </c>
      <c r="D609" t="str">
        <f t="shared" si="42"/>
        <v>Ohio State</v>
      </c>
      <c r="E609">
        <v>62</v>
      </c>
      <c r="F609">
        <f t="shared" si="43"/>
        <v>0</v>
      </c>
      <c r="G609" t="str">
        <f t="shared" si="40"/>
        <v>Nebraska</v>
      </c>
      <c r="H609">
        <v>3</v>
      </c>
      <c r="N609">
        <v>42679</v>
      </c>
      <c r="O609" t="s">
        <v>806</v>
      </c>
      <c r="P609" t="s">
        <v>1034</v>
      </c>
    </row>
    <row r="610" spans="1:16" x14ac:dyDescent="0.25">
      <c r="A610" s="2">
        <v>616</v>
      </c>
      <c r="B610">
        <v>11</v>
      </c>
      <c r="C610">
        <f t="shared" si="41"/>
        <v>0</v>
      </c>
      <c r="D610" t="str">
        <f t="shared" si="42"/>
        <v>Oklahoma State</v>
      </c>
      <c r="E610">
        <v>43</v>
      </c>
      <c r="F610">
        <f t="shared" si="43"/>
        <v>1</v>
      </c>
      <c r="G610" t="str">
        <f t="shared" si="40"/>
        <v>Kansas State</v>
      </c>
      <c r="H610">
        <v>37</v>
      </c>
      <c r="L610" t="s">
        <v>184</v>
      </c>
      <c r="N610">
        <v>42679</v>
      </c>
      <c r="O610" t="s">
        <v>856</v>
      </c>
      <c r="P610" t="s">
        <v>73</v>
      </c>
    </row>
    <row r="611" spans="1:16" x14ac:dyDescent="0.25">
      <c r="A611" s="2">
        <v>617</v>
      </c>
      <c r="B611">
        <v>11</v>
      </c>
      <c r="C611">
        <f t="shared" si="41"/>
        <v>1</v>
      </c>
      <c r="D611" t="str">
        <f t="shared" si="42"/>
        <v>Old Dominion</v>
      </c>
      <c r="E611">
        <v>38</v>
      </c>
      <c r="F611">
        <f t="shared" si="43"/>
        <v>0</v>
      </c>
      <c r="G611" t="str">
        <f t="shared" si="40"/>
        <v>Marshall</v>
      </c>
      <c r="H611">
        <v>14</v>
      </c>
      <c r="N611">
        <v>42679</v>
      </c>
      <c r="O611" t="s">
        <v>165</v>
      </c>
      <c r="P611" t="s">
        <v>77</v>
      </c>
    </row>
    <row r="612" spans="1:16" x14ac:dyDescent="0.25">
      <c r="A612" s="2">
        <v>618</v>
      </c>
      <c r="B612">
        <v>11</v>
      </c>
      <c r="C612">
        <f t="shared" si="41"/>
        <v>1</v>
      </c>
      <c r="D612" t="str">
        <f t="shared" si="42"/>
        <v>Penn State</v>
      </c>
      <c r="E612">
        <v>41</v>
      </c>
      <c r="F612">
        <f t="shared" si="43"/>
        <v>0</v>
      </c>
      <c r="G612" t="str">
        <f t="shared" si="40"/>
        <v>Iowa</v>
      </c>
      <c r="H612">
        <v>14</v>
      </c>
      <c r="N612">
        <v>42679</v>
      </c>
      <c r="O612" t="s">
        <v>1035</v>
      </c>
      <c r="P612" t="s">
        <v>67</v>
      </c>
    </row>
    <row r="613" spans="1:16" x14ac:dyDescent="0.25">
      <c r="A613" s="2">
        <v>619</v>
      </c>
      <c r="B613">
        <v>11</v>
      </c>
      <c r="C613">
        <f t="shared" si="41"/>
        <v>1</v>
      </c>
      <c r="D613" t="str">
        <f t="shared" si="42"/>
        <v>San Diego State</v>
      </c>
      <c r="E613">
        <v>55</v>
      </c>
      <c r="F613">
        <f t="shared" si="43"/>
        <v>0</v>
      </c>
      <c r="G613" t="str">
        <f t="shared" si="40"/>
        <v>Hawaii</v>
      </c>
      <c r="H613">
        <v>0</v>
      </c>
      <c r="N613">
        <v>42679</v>
      </c>
      <c r="O613" t="s">
        <v>106</v>
      </c>
      <c r="P613" t="s">
        <v>60</v>
      </c>
    </row>
    <row r="614" spans="1:16" x14ac:dyDescent="0.25">
      <c r="A614" s="2">
        <v>620</v>
      </c>
      <c r="B614">
        <v>11</v>
      </c>
      <c r="C614">
        <f t="shared" si="41"/>
        <v>1</v>
      </c>
      <c r="D614" t="str">
        <f t="shared" si="42"/>
        <v>South Carolina</v>
      </c>
      <c r="E614">
        <v>31</v>
      </c>
      <c r="F614">
        <f t="shared" si="43"/>
        <v>0</v>
      </c>
      <c r="G614" t="str">
        <f t="shared" si="40"/>
        <v>Missouri</v>
      </c>
      <c r="H614">
        <v>21</v>
      </c>
      <c r="N614">
        <v>42679</v>
      </c>
      <c r="O614" t="s">
        <v>20</v>
      </c>
      <c r="P614" t="s">
        <v>86</v>
      </c>
    </row>
    <row r="615" spans="1:16" x14ac:dyDescent="0.25">
      <c r="A615" s="2">
        <v>621</v>
      </c>
      <c r="B615">
        <v>11</v>
      </c>
      <c r="C615">
        <f t="shared" si="41"/>
        <v>1</v>
      </c>
      <c r="D615" t="str">
        <f t="shared" si="42"/>
        <v>Southern California</v>
      </c>
      <c r="E615">
        <v>45</v>
      </c>
      <c r="F615">
        <f t="shared" si="43"/>
        <v>0</v>
      </c>
      <c r="G615" t="str">
        <f t="shared" si="40"/>
        <v>Oregon</v>
      </c>
      <c r="H615">
        <v>20</v>
      </c>
      <c r="N615">
        <v>42679</v>
      </c>
      <c r="O615" t="s">
        <v>217</v>
      </c>
      <c r="P615" t="s">
        <v>43</v>
      </c>
    </row>
    <row r="616" spans="1:16" x14ac:dyDescent="0.25">
      <c r="A616" s="2">
        <v>622</v>
      </c>
      <c r="B616">
        <v>11</v>
      </c>
      <c r="C616">
        <f t="shared" si="41"/>
        <v>1</v>
      </c>
      <c r="D616" t="str">
        <f t="shared" si="42"/>
        <v>Stanford</v>
      </c>
      <c r="E616">
        <v>26</v>
      </c>
      <c r="F616">
        <f t="shared" si="43"/>
        <v>0</v>
      </c>
      <c r="G616" t="str">
        <f t="shared" si="40"/>
        <v>Oregon State</v>
      </c>
      <c r="H616">
        <v>15</v>
      </c>
      <c r="N616">
        <v>42679</v>
      </c>
      <c r="O616" t="s">
        <v>32</v>
      </c>
      <c r="P616" t="s">
        <v>141</v>
      </c>
    </row>
    <row r="617" spans="1:16" x14ac:dyDescent="0.25">
      <c r="A617" s="2">
        <v>623</v>
      </c>
      <c r="B617">
        <v>11</v>
      </c>
      <c r="C617">
        <f t="shared" si="41"/>
        <v>1</v>
      </c>
      <c r="D617" t="str">
        <f t="shared" si="42"/>
        <v>Tennessee</v>
      </c>
      <c r="E617">
        <v>55</v>
      </c>
      <c r="F617">
        <f t="shared" si="43"/>
        <v>0</v>
      </c>
      <c r="G617" t="str">
        <f t="shared" si="40"/>
        <v>Tennessee Tech</v>
      </c>
      <c r="H617">
        <v>0</v>
      </c>
      <c r="N617">
        <v>42679</v>
      </c>
      <c r="O617" t="s">
        <v>30</v>
      </c>
      <c r="P617" t="s">
        <v>703</v>
      </c>
    </row>
    <row r="618" spans="1:16" x14ac:dyDescent="0.25">
      <c r="A618" s="2">
        <v>624</v>
      </c>
      <c r="B618">
        <v>11</v>
      </c>
      <c r="C618">
        <f t="shared" si="41"/>
        <v>0</v>
      </c>
      <c r="D618" t="str">
        <f t="shared" si="42"/>
        <v>Texas</v>
      </c>
      <c r="E618">
        <v>45</v>
      </c>
      <c r="F618">
        <f t="shared" si="43"/>
        <v>1</v>
      </c>
      <c r="G618" t="str">
        <f t="shared" si="40"/>
        <v>Texas Tech</v>
      </c>
      <c r="H618">
        <v>37</v>
      </c>
      <c r="L618" t="s">
        <v>184</v>
      </c>
      <c r="N618">
        <v>42679</v>
      </c>
      <c r="O618" t="s">
        <v>112</v>
      </c>
      <c r="P618" t="s">
        <v>114</v>
      </c>
    </row>
    <row r="619" spans="1:16" x14ac:dyDescent="0.25">
      <c r="A619" s="2">
        <v>625</v>
      </c>
      <c r="B619">
        <v>11</v>
      </c>
      <c r="C619">
        <f t="shared" si="41"/>
        <v>0</v>
      </c>
      <c r="D619" t="str">
        <f t="shared" si="42"/>
        <v>Texas Christian</v>
      </c>
      <c r="E619">
        <v>62</v>
      </c>
      <c r="F619">
        <f t="shared" si="43"/>
        <v>1</v>
      </c>
      <c r="G619" t="str">
        <f t="shared" si="40"/>
        <v>Baylor</v>
      </c>
      <c r="H619">
        <v>22</v>
      </c>
      <c r="L619" t="s">
        <v>184</v>
      </c>
      <c r="N619">
        <v>42679</v>
      </c>
      <c r="O619" t="s">
        <v>144</v>
      </c>
      <c r="P619" t="s">
        <v>954</v>
      </c>
    </row>
    <row r="620" spans="1:16" x14ac:dyDescent="0.25">
      <c r="A620" s="2">
        <v>626</v>
      </c>
      <c r="B620">
        <v>11</v>
      </c>
      <c r="C620">
        <f t="shared" si="41"/>
        <v>1</v>
      </c>
      <c r="D620" t="str">
        <f t="shared" si="42"/>
        <v>Texas-El Paso</v>
      </c>
      <c r="E620">
        <v>42</v>
      </c>
      <c r="F620">
        <f t="shared" si="43"/>
        <v>0</v>
      </c>
      <c r="G620" t="str">
        <f t="shared" si="40"/>
        <v>Houston Baptist</v>
      </c>
      <c r="H620">
        <v>10</v>
      </c>
      <c r="N620">
        <v>42679</v>
      </c>
      <c r="O620" t="s">
        <v>201</v>
      </c>
      <c r="P620" t="s">
        <v>970</v>
      </c>
    </row>
    <row r="621" spans="1:16" x14ac:dyDescent="0.25">
      <c r="A621" s="2">
        <v>627</v>
      </c>
      <c r="B621">
        <v>11</v>
      </c>
      <c r="C621">
        <f t="shared" si="41"/>
        <v>0</v>
      </c>
      <c r="D621" t="str">
        <f t="shared" si="42"/>
        <v>Texas-San Antonio</v>
      </c>
      <c r="E621">
        <v>45</v>
      </c>
      <c r="F621">
        <f t="shared" si="43"/>
        <v>1</v>
      </c>
      <c r="G621" t="str">
        <f t="shared" si="40"/>
        <v>Middle Tennessee State</v>
      </c>
      <c r="H621">
        <v>25</v>
      </c>
      <c r="L621" t="s">
        <v>184</v>
      </c>
      <c r="N621">
        <v>42679</v>
      </c>
      <c r="O621" t="s">
        <v>109</v>
      </c>
      <c r="P621" t="s">
        <v>194</v>
      </c>
    </row>
    <row r="622" spans="1:16" x14ac:dyDescent="0.25">
      <c r="A622" s="2">
        <v>628</v>
      </c>
      <c r="B622">
        <v>11</v>
      </c>
      <c r="C622">
        <f t="shared" si="41"/>
        <v>1</v>
      </c>
      <c r="D622" t="str">
        <f t="shared" si="42"/>
        <v>Troy</v>
      </c>
      <c r="E622">
        <v>52</v>
      </c>
      <c r="F622">
        <f t="shared" si="43"/>
        <v>0</v>
      </c>
      <c r="G622" t="str">
        <f t="shared" si="40"/>
        <v>Massachusetts</v>
      </c>
      <c r="H622">
        <v>31</v>
      </c>
      <c r="N622">
        <v>42679</v>
      </c>
      <c r="O622" t="s">
        <v>115</v>
      </c>
      <c r="P622" t="s">
        <v>9</v>
      </c>
    </row>
    <row r="623" spans="1:16" x14ac:dyDescent="0.25">
      <c r="A623" s="2">
        <v>629</v>
      </c>
      <c r="B623">
        <v>11</v>
      </c>
      <c r="C623">
        <f t="shared" si="41"/>
        <v>1</v>
      </c>
      <c r="D623" t="str">
        <f t="shared" si="42"/>
        <v>Tulsa</v>
      </c>
      <c r="E623">
        <v>45</v>
      </c>
      <c r="F623">
        <f t="shared" si="43"/>
        <v>0</v>
      </c>
      <c r="G623" t="str">
        <f t="shared" si="40"/>
        <v>East Carolina</v>
      </c>
      <c r="H623">
        <v>24</v>
      </c>
      <c r="N623">
        <v>42679</v>
      </c>
      <c r="O623" t="s">
        <v>70</v>
      </c>
      <c r="P623" t="s">
        <v>54</v>
      </c>
    </row>
    <row r="624" spans="1:16" x14ac:dyDescent="0.25">
      <c r="A624" s="2">
        <v>630</v>
      </c>
      <c r="B624">
        <v>11</v>
      </c>
      <c r="C624">
        <f t="shared" si="41"/>
        <v>0</v>
      </c>
      <c r="D624" t="str">
        <f t="shared" si="42"/>
        <v>Virginia Tech</v>
      </c>
      <c r="E624">
        <v>24</v>
      </c>
      <c r="F624">
        <f t="shared" si="43"/>
        <v>1</v>
      </c>
      <c r="G624" t="str">
        <f t="shared" si="40"/>
        <v>Duke</v>
      </c>
      <c r="H624">
        <v>21</v>
      </c>
      <c r="L624" t="s">
        <v>184</v>
      </c>
      <c r="N624">
        <v>42679</v>
      </c>
      <c r="O624" t="s">
        <v>1036</v>
      </c>
      <c r="P624" t="s">
        <v>53</v>
      </c>
    </row>
    <row r="625" spans="1:16" x14ac:dyDescent="0.25">
      <c r="A625" s="2">
        <v>631</v>
      </c>
      <c r="B625">
        <v>11</v>
      </c>
      <c r="C625">
        <f t="shared" si="41"/>
        <v>1</v>
      </c>
      <c r="D625" t="str">
        <f t="shared" si="42"/>
        <v>Wake Forest</v>
      </c>
      <c r="E625">
        <v>27</v>
      </c>
      <c r="F625">
        <f t="shared" si="43"/>
        <v>0</v>
      </c>
      <c r="G625" t="str">
        <f t="shared" si="40"/>
        <v>Virginia</v>
      </c>
      <c r="H625">
        <v>20</v>
      </c>
      <c r="N625">
        <v>42679</v>
      </c>
      <c r="O625" t="s">
        <v>119</v>
      </c>
      <c r="P625" t="s">
        <v>117</v>
      </c>
    </row>
    <row r="626" spans="1:16" x14ac:dyDescent="0.25">
      <c r="A626" s="2">
        <v>632</v>
      </c>
      <c r="B626">
        <v>11</v>
      </c>
      <c r="C626">
        <f t="shared" si="41"/>
        <v>0</v>
      </c>
      <c r="D626" t="str">
        <f t="shared" si="42"/>
        <v>Washington</v>
      </c>
      <c r="E626">
        <v>66</v>
      </c>
      <c r="F626">
        <f t="shared" si="43"/>
        <v>1</v>
      </c>
      <c r="G626" t="str">
        <f t="shared" si="40"/>
        <v>California</v>
      </c>
      <c r="H626">
        <v>27</v>
      </c>
      <c r="L626" t="s">
        <v>184</v>
      </c>
      <c r="N626">
        <v>42679</v>
      </c>
      <c r="O626" t="s">
        <v>1021</v>
      </c>
      <c r="P626" t="s">
        <v>50</v>
      </c>
    </row>
    <row r="627" spans="1:16" x14ac:dyDescent="0.25">
      <c r="A627" s="2">
        <v>633</v>
      </c>
      <c r="B627">
        <v>11</v>
      </c>
      <c r="C627">
        <f t="shared" si="41"/>
        <v>1</v>
      </c>
      <c r="D627" t="str">
        <f t="shared" si="42"/>
        <v>Washington State</v>
      </c>
      <c r="E627">
        <v>69</v>
      </c>
      <c r="F627">
        <f t="shared" si="43"/>
        <v>0</v>
      </c>
      <c r="G627" t="str">
        <f t="shared" si="40"/>
        <v>Arizona</v>
      </c>
      <c r="H627">
        <v>7</v>
      </c>
      <c r="N627">
        <v>42679</v>
      </c>
      <c r="O627" t="s">
        <v>1037</v>
      </c>
      <c r="P627" t="s">
        <v>39</v>
      </c>
    </row>
    <row r="628" spans="1:16" x14ac:dyDescent="0.25">
      <c r="A628" s="2">
        <v>634</v>
      </c>
      <c r="B628">
        <v>11</v>
      </c>
      <c r="C628">
        <f t="shared" si="41"/>
        <v>1</v>
      </c>
      <c r="D628" t="str">
        <f t="shared" si="42"/>
        <v>West Virginia</v>
      </c>
      <c r="E628">
        <v>48</v>
      </c>
      <c r="F628">
        <f t="shared" si="43"/>
        <v>0</v>
      </c>
      <c r="G628" t="str">
        <f t="shared" si="40"/>
        <v>Kansas</v>
      </c>
      <c r="H628">
        <v>21</v>
      </c>
      <c r="N628">
        <v>42679</v>
      </c>
      <c r="O628" t="s">
        <v>1038</v>
      </c>
      <c r="P628" t="s">
        <v>71</v>
      </c>
    </row>
    <row r="629" spans="1:16" x14ac:dyDescent="0.25">
      <c r="A629" s="2">
        <v>635</v>
      </c>
      <c r="B629">
        <v>11</v>
      </c>
      <c r="C629">
        <f t="shared" si="41"/>
        <v>1</v>
      </c>
      <c r="D629" t="str">
        <f t="shared" si="42"/>
        <v>Western Kentucky</v>
      </c>
      <c r="E629">
        <v>49</v>
      </c>
      <c r="F629">
        <f t="shared" si="43"/>
        <v>0</v>
      </c>
      <c r="G629" t="str">
        <f t="shared" si="40"/>
        <v>Florida International</v>
      </c>
      <c r="H629">
        <v>21</v>
      </c>
      <c r="N629">
        <v>42679</v>
      </c>
      <c r="O629" t="s">
        <v>121</v>
      </c>
      <c r="P629" t="s">
        <v>188</v>
      </c>
    </row>
    <row r="630" spans="1:16" x14ac:dyDescent="0.25">
      <c r="A630" s="2">
        <v>636</v>
      </c>
      <c r="B630">
        <v>11</v>
      </c>
      <c r="C630">
        <f t="shared" si="41"/>
        <v>0</v>
      </c>
      <c r="D630" t="str">
        <f t="shared" si="42"/>
        <v>Wisconsin</v>
      </c>
      <c r="E630">
        <v>21</v>
      </c>
      <c r="F630">
        <f t="shared" si="43"/>
        <v>1</v>
      </c>
      <c r="G630" t="str">
        <f t="shared" si="40"/>
        <v>Northwestern</v>
      </c>
      <c r="H630">
        <v>7</v>
      </c>
      <c r="L630" t="s">
        <v>184</v>
      </c>
      <c r="N630">
        <v>42679</v>
      </c>
      <c r="O630" t="s">
        <v>959</v>
      </c>
      <c r="P630" t="s">
        <v>93</v>
      </c>
    </row>
    <row r="631" spans="1:16" x14ac:dyDescent="0.25">
      <c r="A631" s="2">
        <v>637</v>
      </c>
      <c r="B631">
        <v>11</v>
      </c>
      <c r="C631">
        <f t="shared" si="41"/>
        <v>1</v>
      </c>
      <c r="D631" t="str">
        <f t="shared" si="42"/>
        <v>Wyoming</v>
      </c>
      <c r="E631">
        <v>52</v>
      </c>
      <c r="F631">
        <f t="shared" si="43"/>
        <v>0</v>
      </c>
      <c r="G631" t="str">
        <f t="shared" si="40"/>
        <v>Utah State</v>
      </c>
      <c r="H631">
        <v>28</v>
      </c>
      <c r="N631">
        <v>42679</v>
      </c>
      <c r="O631" t="s">
        <v>113</v>
      </c>
      <c r="P631" t="s">
        <v>24</v>
      </c>
    </row>
    <row r="632" spans="1:16" x14ac:dyDescent="0.25">
      <c r="A632" s="2">
        <v>638</v>
      </c>
      <c r="B632">
        <v>12</v>
      </c>
      <c r="C632">
        <f t="shared" si="41"/>
        <v>0</v>
      </c>
      <c r="D632" t="str">
        <f t="shared" si="42"/>
        <v>Eastern Michigan</v>
      </c>
      <c r="E632">
        <v>48</v>
      </c>
      <c r="F632">
        <f t="shared" si="43"/>
        <v>1</v>
      </c>
      <c r="G632" t="str">
        <f t="shared" si="40"/>
        <v>Ball State</v>
      </c>
      <c r="H632">
        <v>41</v>
      </c>
      <c r="L632" t="s">
        <v>184</v>
      </c>
      <c r="N632" s="4">
        <v>42682</v>
      </c>
      <c r="O632" t="s">
        <v>4</v>
      </c>
      <c r="P632" t="s">
        <v>3</v>
      </c>
    </row>
    <row r="633" spans="1:16" x14ac:dyDescent="0.25">
      <c r="A633" s="2">
        <v>639</v>
      </c>
      <c r="B633">
        <v>12</v>
      </c>
      <c r="C633">
        <f t="shared" si="41"/>
        <v>0</v>
      </c>
      <c r="D633" t="str">
        <f t="shared" si="42"/>
        <v>Western Michigan</v>
      </c>
      <c r="E633">
        <v>37</v>
      </c>
      <c r="F633">
        <f t="shared" si="43"/>
        <v>1</v>
      </c>
      <c r="G633" t="str">
        <f t="shared" ref="G633:G696" si="44">IF(LEFT(P633,1)="(",IF(RIGHT(LEFT(P633,4),1)=")",RIGHT(P633,LEN(P633)-5),RIGHT(P633,LEN(P633)-4)),P633)</f>
        <v>Kent State</v>
      </c>
      <c r="H633">
        <v>21</v>
      </c>
      <c r="L633" t="s">
        <v>184</v>
      </c>
      <c r="N633" s="4">
        <v>42682</v>
      </c>
      <c r="O633" t="s">
        <v>1039</v>
      </c>
      <c r="P633" t="s">
        <v>12</v>
      </c>
    </row>
    <row r="634" spans="1:16" x14ac:dyDescent="0.25">
      <c r="A634" s="2">
        <v>640</v>
      </c>
      <c r="B634">
        <v>12</v>
      </c>
      <c r="C634">
        <f t="shared" si="41"/>
        <v>0</v>
      </c>
      <c r="D634" t="str">
        <f t="shared" si="42"/>
        <v>Bowling Green State</v>
      </c>
      <c r="E634">
        <v>38</v>
      </c>
      <c r="F634">
        <f t="shared" si="43"/>
        <v>1</v>
      </c>
      <c r="G634" t="str">
        <f t="shared" si="44"/>
        <v>Akron</v>
      </c>
      <c r="H634">
        <v>28</v>
      </c>
      <c r="L634" t="s">
        <v>184</v>
      </c>
      <c r="N634" s="4">
        <v>42683</v>
      </c>
      <c r="O634" t="s">
        <v>186</v>
      </c>
      <c r="P634" t="s">
        <v>0</v>
      </c>
    </row>
    <row r="635" spans="1:16" x14ac:dyDescent="0.25">
      <c r="A635" s="2">
        <v>641</v>
      </c>
      <c r="B635">
        <v>12</v>
      </c>
      <c r="C635">
        <f t="shared" si="41"/>
        <v>1</v>
      </c>
      <c r="D635" t="str">
        <f t="shared" si="42"/>
        <v>Toledo</v>
      </c>
      <c r="E635">
        <v>31</v>
      </c>
      <c r="F635">
        <f t="shared" si="43"/>
        <v>0</v>
      </c>
      <c r="G635" t="str">
        <f t="shared" si="44"/>
        <v>Northern Illinois</v>
      </c>
      <c r="H635">
        <v>24</v>
      </c>
      <c r="N635" s="4">
        <v>42683</v>
      </c>
      <c r="O635" t="s">
        <v>40</v>
      </c>
      <c r="P635" t="s">
        <v>68</v>
      </c>
    </row>
    <row r="636" spans="1:16" x14ac:dyDescent="0.25">
      <c r="A636" s="2">
        <v>642</v>
      </c>
      <c r="B636">
        <v>12</v>
      </c>
      <c r="C636">
        <f t="shared" si="41"/>
        <v>1</v>
      </c>
      <c r="D636" t="str">
        <f t="shared" si="42"/>
        <v>Duke</v>
      </c>
      <c r="E636">
        <v>28</v>
      </c>
      <c r="F636">
        <f t="shared" si="43"/>
        <v>0</v>
      </c>
      <c r="G636" t="str">
        <f t="shared" si="44"/>
        <v>North Carolina</v>
      </c>
      <c r="H636">
        <v>27</v>
      </c>
      <c r="N636" s="4">
        <v>42684</v>
      </c>
      <c r="O636" t="s">
        <v>53</v>
      </c>
      <c r="P636" t="s">
        <v>1041</v>
      </c>
    </row>
    <row r="637" spans="1:16" x14ac:dyDescent="0.25">
      <c r="A637" s="2">
        <v>643</v>
      </c>
      <c r="B637">
        <v>12</v>
      </c>
      <c r="C637">
        <f t="shared" si="41"/>
        <v>0</v>
      </c>
      <c r="D637" t="str">
        <f t="shared" si="42"/>
        <v>Louisiana-Lafayette</v>
      </c>
      <c r="E637">
        <v>33</v>
      </c>
      <c r="F637">
        <f t="shared" si="43"/>
        <v>1</v>
      </c>
      <c r="G637" t="str">
        <f t="shared" si="44"/>
        <v>Georgia Southern</v>
      </c>
      <c r="H637">
        <v>26</v>
      </c>
      <c r="L637" t="s">
        <v>184</v>
      </c>
      <c r="N637" s="4">
        <v>42684</v>
      </c>
      <c r="O637" t="s">
        <v>191</v>
      </c>
      <c r="P637" t="s">
        <v>158</v>
      </c>
    </row>
    <row r="638" spans="1:16" x14ac:dyDescent="0.25">
      <c r="A638" s="2">
        <v>644</v>
      </c>
      <c r="B638">
        <v>12</v>
      </c>
      <c r="C638">
        <f t="shared" si="41"/>
        <v>0</v>
      </c>
      <c r="D638" t="str">
        <f t="shared" si="42"/>
        <v>Utah</v>
      </c>
      <c r="E638">
        <v>49</v>
      </c>
      <c r="F638">
        <f t="shared" si="43"/>
        <v>1</v>
      </c>
      <c r="G638" t="str">
        <f t="shared" si="44"/>
        <v>Arizona State</v>
      </c>
      <c r="H638">
        <v>26</v>
      </c>
      <c r="L638" t="s">
        <v>184</v>
      </c>
      <c r="N638" s="4">
        <v>42684</v>
      </c>
      <c r="O638" t="s">
        <v>1042</v>
      </c>
      <c r="P638" t="s">
        <v>1</v>
      </c>
    </row>
    <row r="639" spans="1:16" x14ac:dyDescent="0.25">
      <c r="A639" s="2">
        <v>645</v>
      </c>
      <c r="B639">
        <v>12</v>
      </c>
      <c r="C639">
        <f t="shared" si="41"/>
        <v>1</v>
      </c>
      <c r="D639" t="str">
        <f t="shared" si="42"/>
        <v>Florida State</v>
      </c>
      <c r="E639">
        <v>45</v>
      </c>
      <c r="F639">
        <f t="shared" si="43"/>
        <v>0</v>
      </c>
      <c r="G639" t="str">
        <f t="shared" si="44"/>
        <v>Boston College</v>
      </c>
      <c r="H639">
        <v>7</v>
      </c>
      <c r="N639" s="4">
        <v>42685</v>
      </c>
      <c r="O639" t="s">
        <v>1043</v>
      </c>
      <c r="P639" t="s">
        <v>46</v>
      </c>
    </row>
    <row r="640" spans="1:16" x14ac:dyDescent="0.25">
      <c r="A640" s="2">
        <v>646</v>
      </c>
      <c r="B640">
        <v>12</v>
      </c>
      <c r="C640">
        <f t="shared" ref="C640:C703" si="45">IF(M640=0,IF(L640="@",0,1),0)</f>
        <v>1</v>
      </c>
      <c r="D640" t="str">
        <f t="shared" ref="D640:D703" si="46">IF(LEFT(O640,1)="(",IF(RIGHT(LEFT(O640,4),1)=")",RIGHT(O640,LEN(O640)-5),RIGHT(O640,LEN(O640)-4)),O640)</f>
        <v>Air Force</v>
      </c>
      <c r="E640">
        <v>49</v>
      </c>
      <c r="F640">
        <f t="shared" ref="F640:F703" si="47">IF(M640=0,IF(L640="@",1,0),0)</f>
        <v>0</v>
      </c>
      <c r="G640" t="str">
        <f t="shared" si="44"/>
        <v>Colorado State</v>
      </c>
      <c r="H640">
        <v>46</v>
      </c>
      <c r="N640" s="4">
        <v>42686</v>
      </c>
      <c r="O640" t="s">
        <v>35</v>
      </c>
      <c r="P640" t="s">
        <v>52</v>
      </c>
    </row>
    <row r="641" spans="1:16" x14ac:dyDescent="0.25">
      <c r="A641" s="2">
        <v>647</v>
      </c>
      <c r="B641">
        <v>12</v>
      </c>
      <c r="C641">
        <f t="shared" si="45"/>
        <v>1</v>
      </c>
      <c r="D641" t="str">
        <f t="shared" si="46"/>
        <v>Alabama</v>
      </c>
      <c r="E641">
        <v>51</v>
      </c>
      <c r="F641">
        <f t="shared" si="47"/>
        <v>0</v>
      </c>
      <c r="G641" t="str">
        <f t="shared" si="44"/>
        <v>Mississippi State</v>
      </c>
      <c r="H641">
        <v>3</v>
      </c>
      <c r="N641" s="4">
        <v>42686</v>
      </c>
      <c r="O641" t="s">
        <v>769</v>
      </c>
      <c r="P641" t="s">
        <v>85</v>
      </c>
    </row>
    <row r="642" spans="1:16" x14ac:dyDescent="0.25">
      <c r="A642" s="2">
        <v>648</v>
      </c>
      <c r="B642">
        <v>12</v>
      </c>
      <c r="C642">
        <f t="shared" si="45"/>
        <v>1</v>
      </c>
      <c r="D642" t="str">
        <f t="shared" si="46"/>
        <v>Arkansas State</v>
      </c>
      <c r="E642">
        <v>41</v>
      </c>
      <c r="F642">
        <f t="shared" si="47"/>
        <v>0</v>
      </c>
      <c r="G642" t="str">
        <f t="shared" si="44"/>
        <v>New Mexico State</v>
      </c>
      <c r="H642">
        <v>22</v>
      </c>
      <c r="N642" s="4">
        <v>42686</v>
      </c>
      <c r="O642" t="s">
        <v>42</v>
      </c>
      <c r="P642" t="s">
        <v>17</v>
      </c>
    </row>
    <row r="643" spans="1:16" x14ac:dyDescent="0.25">
      <c r="A643" s="2">
        <v>649</v>
      </c>
      <c r="B643">
        <v>12</v>
      </c>
      <c r="C643">
        <f t="shared" si="45"/>
        <v>0</v>
      </c>
      <c r="D643" t="str">
        <f t="shared" si="46"/>
        <v>Boise State</v>
      </c>
      <c r="E643">
        <v>52</v>
      </c>
      <c r="F643">
        <f t="shared" si="47"/>
        <v>1</v>
      </c>
      <c r="G643" t="str">
        <f t="shared" si="44"/>
        <v>Hawaii</v>
      </c>
      <c r="H643">
        <v>16</v>
      </c>
      <c r="L643" t="s">
        <v>184</v>
      </c>
      <c r="N643" s="4">
        <v>42686</v>
      </c>
      <c r="O643" t="s">
        <v>955</v>
      </c>
      <c r="P643" t="s">
        <v>60</v>
      </c>
    </row>
    <row r="644" spans="1:16" x14ac:dyDescent="0.25">
      <c r="A644" s="2">
        <v>650</v>
      </c>
      <c r="B644">
        <v>12</v>
      </c>
      <c r="C644">
        <f t="shared" si="45"/>
        <v>1</v>
      </c>
      <c r="D644" t="str">
        <f t="shared" si="46"/>
        <v>Brigham Young</v>
      </c>
      <c r="E644">
        <v>37</v>
      </c>
      <c r="F644">
        <f t="shared" si="47"/>
        <v>0</v>
      </c>
      <c r="G644" t="str">
        <f t="shared" si="44"/>
        <v>Southern Utah</v>
      </c>
      <c r="H644">
        <v>7</v>
      </c>
      <c r="N644" s="4">
        <v>42686</v>
      </c>
      <c r="O644" t="s">
        <v>5</v>
      </c>
      <c r="P644" t="s">
        <v>25</v>
      </c>
    </row>
    <row r="645" spans="1:16" x14ac:dyDescent="0.25">
      <c r="A645" s="2">
        <v>651</v>
      </c>
      <c r="B645">
        <v>12</v>
      </c>
      <c r="C645">
        <f t="shared" si="45"/>
        <v>1</v>
      </c>
      <c r="D645" t="str">
        <f t="shared" si="46"/>
        <v>Central Florida</v>
      </c>
      <c r="E645">
        <v>24</v>
      </c>
      <c r="F645">
        <f t="shared" si="47"/>
        <v>0</v>
      </c>
      <c r="G645" t="str">
        <f t="shared" si="44"/>
        <v>Cincinnati</v>
      </c>
      <c r="H645">
        <v>3</v>
      </c>
      <c r="N645" s="4">
        <v>42686</v>
      </c>
      <c r="O645" t="s">
        <v>199</v>
      </c>
      <c r="P645" t="s">
        <v>131</v>
      </c>
    </row>
    <row r="646" spans="1:16" x14ac:dyDescent="0.25">
      <c r="A646" s="2">
        <v>652</v>
      </c>
      <c r="B646">
        <v>12</v>
      </c>
      <c r="C646">
        <f t="shared" si="45"/>
        <v>0</v>
      </c>
      <c r="D646" t="str">
        <f t="shared" si="46"/>
        <v>Colorado</v>
      </c>
      <c r="E646">
        <v>49</v>
      </c>
      <c r="F646">
        <f t="shared" si="47"/>
        <v>1</v>
      </c>
      <c r="G646" t="str">
        <f t="shared" si="44"/>
        <v>Arizona</v>
      </c>
      <c r="H646">
        <v>24</v>
      </c>
      <c r="L646" t="s">
        <v>184</v>
      </c>
      <c r="N646" s="4">
        <v>42686</v>
      </c>
      <c r="O646" t="s">
        <v>1044</v>
      </c>
      <c r="P646" t="s">
        <v>39</v>
      </c>
    </row>
    <row r="647" spans="1:16" x14ac:dyDescent="0.25">
      <c r="A647" s="2">
        <v>653</v>
      </c>
      <c r="B647">
        <v>12</v>
      </c>
      <c r="C647">
        <f t="shared" si="45"/>
        <v>1</v>
      </c>
      <c r="D647" t="str">
        <f t="shared" si="46"/>
        <v>Florida</v>
      </c>
      <c r="E647">
        <v>20</v>
      </c>
      <c r="F647">
        <f t="shared" si="47"/>
        <v>0</v>
      </c>
      <c r="G647" t="str">
        <f t="shared" si="44"/>
        <v>South Carolina</v>
      </c>
      <c r="H647">
        <v>7</v>
      </c>
      <c r="N647" s="4">
        <v>42686</v>
      </c>
      <c r="O647" t="s">
        <v>1045</v>
      </c>
      <c r="P647" t="s">
        <v>20</v>
      </c>
    </row>
    <row r="648" spans="1:16" x14ac:dyDescent="0.25">
      <c r="A648" s="2">
        <v>654</v>
      </c>
      <c r="B648">
        <v>12</v>
      </c>
      <c r="C648">
        <f t="shared" si="45"/>
        <v>1</v>
      </c>
      <c r="D648" t="str">
        <f t="shared" si="46"/>
        <v>Florida Atlantic</v>
      </c>
      <c r="E648">
        <v>35</v>
      </c>
      <c r="F648">
        <f t="shared" si="47"/>
        <v>0</v>
      </c>
      <c r="G648" t="str">
        <f t="shared" si="44"/>
        <v>Texas-El Paso</v>
      </c>
      <c r="H648">
        <v>31</v>
      </c>
      <c r="N648" s="4">
        <v>42686</v>
      </c>
      <c r="O648" t="s">
        <v>28</v>
      </c>
      <c r="P648" t="s">
        <v>201</v>
      </c>
    </row>
    <row r="649" spans="1:16" x14ac:dyDescent="0.25">
      <c r="A649" s="2">
        <v>655</v>
      </c>
      <c r="B649">
        <v>12</v>
      </c>
      <c r="C649">
        <f t="shared" si="45"/>
        <v>1</v>
      </c>
      <c r="D649" t="str">
        <f t="shared" si="46"/>
        <v>Georgia</v>
      </c>
      <c r="E649">
        <v>13</v>
      </c>
      <c r="F649">
        <f t="shared" si="47"/>
        <v>0</v>
      </c>
      <c r="G649" t="str">
        <f t="shared" si="44"/>
        <v>Auburn</v>
      </c>
      <c r="H649">
        <v>7</v>
      </c>
      <c r="N649" s="4">
        <v>42686</v>
      </c>
      <c r="O649" t="s">
        <v>49</v>
      </c>
      <c r="P649" t="s">
        <v>1046</v>
      </c>
    </row>
    <row r="650" spans="1:16" x14ac:dyDescent="0.25">
      <c r="A650" s="2">
        <v>656</v>
      </c>
      <c r="B650">
        <v>12</v>
      </c>
      <c r="C650">
        <f t="shared" si="45"/>
        <v>0</v>
      </c>
      <c r="D650" t="str">
        <f t="shared" si="46"/>
        <v>Georgia Tech</v>
      </c>
      <c r="E650">
        <v>30</v>
      </c>
      <c r="F650">
        <f t="shared" si="47"/>
        <v>1</v>
      </c>
      <c r="G650" t="str">
        <f t="shared" si="44"/>
        <v>Virginia Tech</v>
      </c>
      <c r="H650">
        <v>20</v>
      </c>
      <c r="L650" t="s">
        <v>184</v>
      </c>
      <c r="N650" s="4">
        <v>42686</v>
      </c>
      <c r="O650" t="s">
        <v>128</v>
      </c>
      <c r="P650" t="s">
        <v>1047</v>
      </c>
    </row>
    <row r="651" spans="1:16" x14ac:dyDescent="0.25">
      <c r="A651" s="2">
        <v>657</v>
      </c>
      <c r="B651">
        <v>12</v>
      </c>
      <c r="C651">
        <f t="shared" si="45"/>
        <v>1</v>
      </c>
      <c r="D651" t="str">
        <f t="shared" si="46"/>
        <v>Houston</v>
      </c>
      <c r="E651">
        <v>30</v>
      </c>
      <c r="F651">
        <f t="shared" si="47"/>
        <v>0</v>
      </c>
      <c r="G651" t="str">
        <f t="shared" si="44"/>
        <v>Tulane</v>
      </c>
      <c r="H651">
        <v>18</v>
      </c>
      <c r="N651" s="4">
        <v>42686</v>
      </c>
      <c r="O651" t="s">
        <v>61</v>
      </c>
      <c r="P651" t="s">
        <v>105</v>
      </c>
    </row>
    <row r="652" spans="1:16" x14ac:dyDescent="0.25">
      <c r="A652" s="2">
        <v>658</v>
      </c>
      <c r="B652">
        <v>12</v>
      </c>
      <c r="C652">
        <f t="shared" si="45"/>
        <v>0</v>
      </c>
      <c r="D652" t="str">
        <f t="shared" si="46"/>
        <v>Idaho</v>
      </c>
      <c r="E652">
        <v>47</v>
      </c>
      <c r="F652">
        <f t="shared" si="47"/>
        <v>1</v>
      </c>
      <c r="G652" t="str">
        <f t="shared" si="44"/>
        <v>Texas State</v>
      </c>
      <c r="H652">
        <v>14</v>
      </c>
      <c r="L652" t="s">
        <v>184</v>
      </c>
      <c r="N652" s="4">
        <v>42686</v>
      </c>
      <c r="O652" t="s">
        <v>10</v>
      </c>
      <c r="P652" t="s">
        <v>62</v>
      </c>
    </row>
    <row r="653" spans="1:16" x14ac:dyDescent="0.25">
      <c r="A653" s="2">
        <v>659</v>
      </c>
      <c r="B653">
        <v>12</v>
      </c>
      <c r="C653">
        <f t="shared" si="45"/>
        <v>1</v>
      </c>
      <c r="D653" t="str">
        <f t="shared" si="46"/>
        <v>Iowa</v>
      </c>
      <c r="E653">
        <v>14</v>
      </c>
      <c r="F653">
        <f t="shared" si="47"/>
        <v>0</v>
      </c>
      <c r="G653" t="str">
        <f t="shared" si="44"/>
        <v>Michigan</v>
      </c>
      <c r="H653">
        <v>13</v>
      </c>
      <c r="N653" s="4">
        <v>42686</v>
      </c>
      <c r="O653" t="s">
        <v>67</v>
      </c>
      <c r="P653" t="s">
        <v>1016</v>
      </c>
    </row>
    <row r="654" spans="1:16" x14ac:dyDescent="0.25">
      <c r="A654" s="2">
        <v>660</v>
      </c>
      <c r="B654">
        <v>12</v>
      </c>
      <c r="C654">
        <f t="shared" si="45"/>
        <v>0</v>
      </c>
      <c r="D654" t="str">
        <f t="shared" si="46"/>
        <v>Iowa State</v>
      </c>
      <c r="E654">
        <v>31</v>
      </c>
      <c r="F654">
        <f t="shared" si="47"/>
        <v>1</v>
      </c>
      <c r="G654" t="str">
        <f t="shared" si="44"/>
        <v>Kansas</v>
      </c>
      <c r="H654">
        <v>24</v>
      </c>
      <c r="L654" t="s">
        <v>184</v>
      </c>
      <c r="N654" s="4">
        <v>42686</v>
      </c>
      <c r="O654" t="s">
        <v>69</v>
      </c>
      <c r="P654" t="s">
        <v>71</v>
      </c>
    </row>
    <row r="655" spans="1:16" x14ac:dyDescent="0.25">
      <c r="A655" s="2">
        <v>661</v>
      </c>
      <c r="B655">
        <v>12</v>
      </c>
      <c r="C655">
        <f t="shared" si="45"/>
        <v>0</v>
      </c>
      <c r="D655" t="str">
        <f t="shared" si="46"/>
        <v>Louisiana State</v>
      </c>
      <c r="E655">
        <v>38</v>
      </c>
      <c r="F655">
        <f t="shared" si="47"/>
        <v>1</v>
      </c>
      <c r="G655" t="str">
        <f t="shared" si="44"/>
        <v>Arkansas</v>
      </c>
      <c r="H655">
        <v>10</v>
      </c>
      <c r="L655" t="s">
        <v>184</v>
      </c>
      <c r="N655" s="4">
        <v>42686</v>
      </c>
      <c r="O655" t="s">
        <v>1048</v>
      </c>
      <c r="P655" t="s">
        <v>41</v>
      </c>
    </row>
    <row r="656" spans="1:16" x14ac:dyDescent="0.25">
      <c r="A656" s="2">
        <v>662</v>
      </c>
      <c r="B656">
        <v>12</v>
      </c>
      <c r="C656">
        <f t="shared" si="45"/>
        <v>1</v>
      </c>
      <c r="D656" t="str">
        <f t="shared" si="46"/>
        <v>Louisiana Tech</v>
      </c>
      <c r="E656">
        <v>63</v>
      </c>
      <c r="F656">
        <f t="shared" si="47"/>
        <v>0</v>
      </c>
      <c r="G656" t="str">
        <f t="shared" si="44"/>
        <v>Texas-San Antonio</v>
      </c>
      <c r="H656">
        <v>35</v>
      </c>
      <c r="N656" s="4">
        <v>42686</v>
      </c>
      <c r="O656" t="s">
        <v>137</v>
      </c>
      <c r="P656" t="s">
        <v>109</v>
      </c>
    </row>
    <row r="657" spans="1:16" x14ac:dyDescent="0.25">
      <c r="A657" s="2">
        <v>663</v>
      </c>
      <c r="B657">
        <v>12</v>
      </c>
      <c r="C657">
        <f t="shared" si="45"/>
        <v>0</v>
      </c>
      <c r="D657" t="str">
        <f t="shared" si="46"/>
        <v>Louisiana-Monroe</v>
      </c>
      <c r="E657">
        <v>37</v>
      </c>
      <c r="F657">
        <f t="shared" si="47"/>
        <v>1</v>
      </c>
      <c r="G657" t="str">
        <f t="shared" si="44"/>
        <v>Georgia State</v>
      </c>
      <c r="H657">
        <v>23</v>
      </c>
      <c r="L657" t="s">
        <v>184</v>
      </c>
      <c r="N657" s="4">
        <v>42686</v>
      </c>
      <c r="O657" t="s">
        <v>182</v>
      </c>
      <c r="P657" t="s">
        <v>135</v>
      </c>
    </row>
    <row r="658" spans="1:16" x14ac:dyDescent="0.25">
      <c r="A658" s="2">
        <v>664</v>
      </c>
      <c r="B658">
        <v>12</v>
      </c>
      <c r="C658">
        <f t="shared" si="45"/>
        <v>1</v>
      </c>
      <c r="D658" t="str">
        <f t="shared" si="46"/>
        <v>Louisville</v>
      </c>
      <c r="E658">
        <v>44</v>
      </c>
      <c r="F658">
        <f t="shared" si="47"/>
        <v>0</v>
      </c>
      <c r="G658" t="str">
        <f t="shared" si="44"/>
        <v>Wake Forest</v>
      </c>
      <c r="H658">
        <v>12</v>
      </c>
      <c r="N658" s="4">
        <v>42686</v>
      </c>
      <c r="O658" t="s">
        <v>1015</v>
      </c>
      <c r="P658" t="s">
        <v>119</v>
      </c>
    </row>
    <row r="659" spans="1:16" x14ac:dyDescent="0.25">
      <c r="A659" s="2">
        <v>665</v>
      </c>
      <c r="B659">
        <v>12</v>
      </c>
      <c r="C659">
        <f t="shared" si="45"/>
        <v>1</v>
      </c>
      <c r="D659" t="str">
        <f t="shared" si="46"/>
        <v>Marshall</v>
      </c>
      <c r="E659">
        <v>42</v>
      </c>
      <c r="F659">
        <f t="shared" si="47"/>
        <v>0</v>
      </c>
      <c r="G659" t="str">
        <f t="shared" si="44"/>
        <v>Middle Tennessee State</v>
      </c>
      <c r="H659">
        <v>17</v>
      </c>
      <c r="N659" s="4">
        <v>42686</v>
      </c>
      <c r="O659" t="s">
        <v>77</v>
      </c>
      <c r="P659" t="s">
        <v>194</v>
      </c>
    </row>
    <row r="660" spans="1:16" x14ac:dyDescent="0.25">
      <c r="A660" s="2">
        <v>666</v>
      </c>
      <c r="B660">
        <v>12</v>
      </c>
      <c r="C660">
        <f t="shared" si="45"/>
        <v>0</v>
      </c>
      <c r="D660" t="str">
        <f t="shared" si="46"/>
        <v>Miami (FL)</v>
      </c>
      <c r="E660">
        <v>34</v>
      </c>
      <c r="F660">
        <f t="shared" si="47"/>
        <v>1</v>
      </c>
      <c r="G660" t="str">
        <f t="shared" si="44"/>
        <v>Virginia</v>
      </c>
      <c r="H660">
        <v>14</v>
      </c>
      <c r="L660" t="s">
        <v>184</v>
      </c>
      <c r="N660" s="4">
        <v>42686</v>
      </c>
      <c r="O660" t="s">
        <v>204</v>
      </c>
      <c r="P660" t="s">
        <v>117</v>
      </c>
    </row>
    <row r="661" spans="1:16" x14ac:dyDescent="0.25">
      <c r="A661" s="2">
        <v>667</v>
      </c>
      <c r="B661">
        <v>12</v>
      </c>
      <c r="C661">
        <f t="shared" si="45"/>
        <v>0</v>
      </c>
      <c r="D661" t="str">
        <f t="shared" si="46"/>
        <v>Miami (OH)</v>
      </c>
      <c r="E661">
        <v>35</v>
      </c>
      <c r="F661">
        <f t="shared" si="47"/>
        <v>1</v>
      </c>
      <c r="G661" t="str">
        <f t="shared" si="44"/>
        <v>Buffalo</v>
      </c>
      <c r="H661">
        <v>24</v>
      </c>
      <c r="L661" t="s">
        <v>184</v>
      </c>
      <c r="N661" s="4">
        <v>42686</v>
      </c>
      <c r="O661" t="s">
        <v>193</v>
      </c>
      <c r="P661" t="s">
        <v>48</v>
      </c>
    </row>
    <row r="662" spans="1:16" x14ac:dyDescent="0.25">
      <c r="A662" s="2">
        <v>668</v>
      </c>
      <c r="B662">
        <v>12</v>
      </c>
      <c r="C662">
        <f t="shared" si="45"/>
        <v>1</v>
      </c>
      <c r="D662" t="str">
        <f t="shared" si="46"/>
        <v>Michigan State</v>
      </c>
      <c r="E662">
        <v>49</v>
      </c>
      <c r="F662">
        <f t="shared" si="47"/>
        <v>0</v>
      </c>
      <c r="G662" t="str">
        <f t="shared" si="44"/>
        <v>Rutgers</v>
      </c>
      <c r="H662">
        <v>0</v>
      </c>
      <c r="N662" s="4">
        <v>42686</v>
      </c>
      <c r="O662" t="s">
        <v>27</v>
      </c>
      <c r="P662" t="s">
        <v>104</v>
      </c>
    </row>
    <row r="663" spans="1:16" x14ac:dyDescent="0.25">
      <c r="A663" s="2">
        <v>669</v>
      </c>
      <c r="B663">
        <v>12</v>
      </c>
      <c r="C663">
        <f t="shared" si="45"/>
        <v>0</v>
      </c>
      <c r="D663" t="str">
        <f t="shared" si="46"/>
        <v>Mississippi</v>
      </c>
      <c r="E663">
        <v>29</v>
      </c>
      <c r="F663">
        <f t="shared" si="47"/>
        <v>1</v>
      </c>
      <c r="G663" t="str">
        <f t="shared" si="44"/>
        <v>Texas A&amp;M</v>
      </c>
      <c r="H663">
        <v>28</v>
      </c>
      <c r="L663" t="s">
        <v>184</v>
      </c>
      <c r="N663" s="4">
        <v>42686</v>
      </c>
      <c r="O663" t="s">
        <v>83</v>
      </c>
      <c r="P663" t="s">
        <v>945</v>
      </c>
    </row>
    <row r="664" spans="1:16" x14ac:dyDescent="0.25">
      <c r="A664" s="2">
        <v>670</v>
      </c>
      <c r="B664">
        <v>12</v>
      </c>
      <c r="C664">
        <f t="shared" si="45"/>
        <v>1</v>
      </c>
      <c r="D664" t="str">
        <f t="shared" si="46"/>
        <v>Missouri</v>
      </c>
      <c r="E664">
        <v>26</v>
      </c>
      <c r="F664">
        <f t="shared" si="47"/>
        <v>0</v>
      </c>
      <c r="G664" t="str">
        <f t="shared" si="44"/>
        <v>Vanderbilt</v>
      </c>
      <c r="H664">
        <v>17</v>
      </c>
      <c r="N664" s="4">
        <v>42686</v>
      </c>
      <c r="O664" t="s">
        <v>86</v>
      </c>
      <c r="P664" t="s">
        <v>21</v>
      </c>
    </row>
    <row r="665" spans="1:16" x14ac:dyDescent="0.25">
      <c r="A665" s="2">
        <v>671</v>
      </c>
      <c r="B665">
        <v>12</v>
      </c>
      <c r="C665">
        <f t="shared" si="45"/>
        <v>1</v>
      </c>
      <c r="D665" t="str">
        <f t="shared" si="46"/>
        <v>Navy</v>
      </c>
      <c r="E665">
        <v>42</v>
      </c>
      <c r="F665">
        <f t="shared" si="47"/>
        <v>0</v>
      </c>
      <c r="G665" t="str">
        <f t="shared" si="44"/>
        <v>Tulsa</v>
      </c>
      <c r="H665">
        <v>40</v>
      </c>
      <c r="N665" s="4">
        <v>42686</v>
      </c>
      <c r="O665" t="s">
        <v>87</v>
      </c>
      <c r="P665" t="s">
        <v>70</v>
      </c>
    </row>
    <row r="666" spans="1:16" x14ac:dyDescent="0.25">
      <c r="A666" s="2">
        <v>672</v>
      </c>
      <c r="B666">
        <v>12</v>
      </c>
      <c r="C666">
        <f t="shared" si="45"/>
        <v>1</v>
      </c>
      <c r="D666" t="str">
        <f t="shared" si="46"/>
        <v>Nebraska</v>
      </c>
      <c r="E666">
        <v>24</v>
      </c>
      <c r="F666">
        <f t="shared" si="47"/>
        <v>0</v>
      </c>
      <c r="G666" t="str">
        <f t="shared" si="44"/>
        <v>Minnesota</v>
      </c>
      <c r="H666">
        <v>17</v>
      </c>
      <c r="N666" s="4">
        <v>42686</v>
      </c>
      <c r="O666" t="s">
        <v>1049</v>
      </c>
      <c r="P666" t="s">
        <v>15</v>
      </c>
    </row>
    <row r="667" spans="1:16" x14ac:dyDescent="0.25">
      <c r="A667" s="2">
        <v>673</v>
      </c>
      <c r="B667">
        <v>12</v>
      </c>
      <c r="C667">
        <f t="shared" si="45"/>
        <v>1</v>
      </c>
      <c r="D667" t="str">
        <f t="shared" si="46"/>
        <v>Nevada-Las Vegas</v>
      </c>
      <c r="E667">
        <v>69</v>
      </c>
      <c r="F667">
        <f t="shared" si="47"/>
        <v>0</v>
      </c>
      <c r="G667" t="str">
        <f t="shared" si="44"/>
        <v>Wyoming</v>
      </c>
      <c r="H667">
        <v>66</v>
      </c>
      <c r="N667" s="4">
        <v>42686</v>
      </c>
      <c r="O667" t="s">
        <v>16</v>
      </c>
      <c r="P667" t="s">
        <v>113</v>
      </c>
    </row>
    <row r="668" spans="1:16" x14ac:dyDescent="0.25">
      <c r="A668" s="2">
        <v>674</v>
      </c>
      <c r="B668">
        <v>12</v>
      </c>
      <c r="C668">
        <f t="shared" si="45"/>
        <v>0</v>
      </c>
      <c r="D668" t="str">
        <f t="shared" si="46"/>
        <v>New Mexico</v>
      </c>
      <c r="E668">
        <v>24</v>
      </c>
      <c r="F668">
        <f t="shared" si="47"/>
        <v>1</v>
      </c>
      <c r="G668" t="str">
        <f t="shared" si="44"/>
        <v>Utah State</v>
      </c>
      <c r="H668">
        <v>21</v>
      </c>
      <c r="L668" t="s">
        <v>184</v>
      </c>
      <c r="N668" s="4">
        <v>42686</v>
      </c>
      <c r="O668" t="s">
        <v>90</v>
      </c>
      <c r="P668" t="s">
        <v>24</v>
      </c>
    </row>
    <row r="669" spans="1:16" x14ac:dyDescent="0.25">
      <c r="A669" s="2">
        <v>675</v>
      </c>
      <c r="B669">
        <v>12</v>
      </c>
      <c r="C669">
        <f t="shared" si="45"/>
        <v>0</v>
      </c>
      <c r="D669" t="str">
        <f t="shared" si="46"/>
        <v>North Carolina State</v>
      </c>
      <c r="E669">
        <v>35</v>
      </c>
      <c r="F669">
        <f t="shared" si="47"/>
        <v>1</v>
      </c>
      <c r="G669" t="str">
        <f t="shared" si="44"/>
        <v>Syracuse</v>
      </c>
      <c r="H669">
        <v>20</v>
      </c>
      <c r="L669" t="s">
        <v>184</v>
      </c>
      <c r="N669" s="4">
        <v>42686</v>
      </c>
      <c r="O669" t="s">
        <v>197</v>
      </c>
      <c r="P669" t="s">
        <v>94</v>
      </c>
    </row>
    <row r="670" spans="1:16" x14ac:dyDescent="0.25">
      <c r="A670" s="2">
        <v>676</v>
      </c>
      <c r="B670">
        <v>12</v>
      </c>
      <c r="C670">
        <f t="shared" si="45"/>
        <v>0</v>
      </c>
      <c r="D670" t="str">
        <f t="shared" si="46"/>
        <v>Northwestern</v>
      </c>
      <c r="E670">
        <v>45</v>
      </c>
      <c r="F670">
        <f t="shared" si="47"/>
        <v>1</v>
      </c>
      <c r="G670" t="str">
        <f t="shared" si="44"/>
        <v>Purdue</v>
      </c>
      <c r="H670">
        <v>17</v>
      </c>
      <c r="L670" t="s">
        <v>184</v>
      </c>
      <c r="N670" s="4">
        <v>42686</v>
      </c>
      <c r="O670" t="s">
        <v>93</v>
      </c>
      <c r="P670" t="s">
        <v>102</v>
      </c>
    </row>
    <row r="671" spans="1:16" x14ac:dyDescent="0.25">
      <c r="A671" s="2">
        <v>677</v>
      </c>
      <c r="B671">
        <v>12</v>
      </c>
      <c r="C671">
        <f t="shared" si="45"/>
        <v>1</v>
      </c>
      <c r="D671" t="str">
        <f t="shared" si="46"/>
        <v>Notre Dame</v>
      </c>
      <c r="E671">
        <v>44</v>
      </c>
      <c r="F671">
        <f t="shared" si="47"/>
        <v>0</v>
      </c>
      <c r="G671" t="str">
        <f t="shared" si="44"/>
        <v>Army</v>
      </c>
      <c r="H671">
        <v>6</v>
      </c>
      <c r="N671" s="4">
        <v>42686</v>
      </c>
      <c r="O671" t="s">
        <v>88</v>
      </c>
      <c r="P671" t="s">
        <v>132</v>
      </c>
    </row>
    <row r="672" spans="1:16" x14ac:dyDescent="0.25">
      <c r="A672" s="2">
        <v>678</v>
      </c>
      <c r="B672">
        <v>12</v>
      </c>
      <c r="C672">
        <f t="shared" si="45"/>
        <v>0</v>
      </c>
      <c r="D672" t="str">
        <f t="shared" si="46"/>
        <v>Ohio State</v>
      </c>
      <c r="E672">
        <v>62</v>
      </c>
      <c r="F672">
        <f t="shared" si="47"/>
        <v>1</v>
      </c>
      <c r="G672" t="str">
        <f t="shared" si="44"/>
        <v>Maryland</v>
      </c>
      <c r="H672">
        <v>3</v>
      </c>
      <c r="L672" t="s">
        <v>184</v>
      </c>
      <c r="N672" s="4">
        <v>42686</v>
      </c>
      <c r="O672" t="s">
        <v>806</v>
      </c>
      <c r="P672" t="s">
        <v>79</v>
      </c>
    </row>
    <row r="673" spans="1:16" x14ac:dyDescent="0.25">
      <c r="A673" s="2">
        <v>679</v>
      </c>
      <c r="B673">
        <v>12</v>
      </c>
      <c r="C673">
        <f t="shared" si="45"/>
        <v>1</v>
      </c>
      <c r="D673" t="str">
        <f t="shared" si="46"/>
        <v>Oklahoma</v>
      </c>
      <c r="E673">
        <v>45</v>
      </c>
      <c r="F673">
        <f t="shared" si="47"/>
        <v>0</v>
      </c>
      <c r="G673" t="str">
        <f t="shared" si="44"/>
        <v>Baylor</v>
      </c>
      <c r="H673">
        <v>24</v>
      </c>
      <c r="N673" s="4">
        <v>42686</v>
      </c>
      <c r="O673" t="s">
        <v>1050</v>
      </c>
      <c r="P673" t="s">
        <v>1051</v>
      </c>
    </row>
    <row r="674" spans="1:16" x14ac:dyDescent="0.25">
      <c r="A674" s="2">
        <v>680</v>
      </c>
      <c r="B674">
        <v>12</v>
      </c>
      <c r="C674">
        <f t="shared" si="45"/>
        <v>1</v>
      </c>
      <c r="D674" t="str">
        <f t="shared" si="46"/>
        <v>Oklahoma State</v>
      </c>
      <c r="E674">
        <v>45</v>
      </c>
      <c r="F674">
        <f t="shared" si="47"/>
        <v>0</v>
      </c>
      <c r="G674" t="str">
        <f t="shared" si="44"/>
        <v>Texas Tech</v>
      </c>
      <c r="H674">
        <v>44</v>
      </c>
      <c r="N674" s="4">
        <v>42686</v>
      </c>
      <c r="O674" t="s">
        <v>1052</v>
      </c>
      <c r="P674" t="s">
        <v>114</v>
      </c>
    </row>
    <row r="675" spans="1:16" x14ac:dyDescent="0.25">
      <c r="A675" s="2">
        <v>681</v>
      </c>
      <c r="B675">
        <v>12</v>
      </c>
      <c r="C675">
        <f t="shared" si="45"/>
        <v>1</v>
      </c>
      <c r="D675" t="str">
        <f t="shared" si="46"/>
        <v>Old Dominion</v>
      </c>
      <c r="E675">
        <v>51</v>
      </c>
      <c r="F675">
        <f t="shared" si="47"/>
        <v>0</v>
      </c>
      <c r="G675" t="str">
        <f t="shared" si="44"/>
        <v>Southern Mississippi</v>
      </c>
      <c r="H675">
        <v>35</v>
      </c>
      <c r="N675" s="4">
        <v>42686</v>
      </c>
      <c r="O675" t="s">
        <v>165</v>
      </c>
      <c r="P675" t="s">
        <v>195</v>
      </c>
    </row>
    <row r="676" spans="1:16" x14ac:dyDescent="0.25">
      <c r="A676" s="2">
        <v>682</v>
      </c>
      <c r="B676">
        <v>12</v>
      </c>
      <c r="C676">
        <f t="shared" si="45"/>
        <v>0</v>
      </c>
      <c r="D676" t="str">
        <f t="shared" si="46"/>
        <v>Penn State</v>
      </c>
      <c r="E676">
        <v>45</v>
      </c>
      <c r="F676">
        <f t="shared" si="47"/>
        <v>1</v>
      </c>
      <c r="G676" t="str">
        <f t="shared" si="44"/>
        <v>Indiana</v>
      </c>
      <c r="H676">
        <v>31</v>
      </c>
      <c r="L676" t="s">
        <v>184</v>
      </c>
      <c r="N676" s="4">
        <v>42686</v>
      </c>
      <c r="O676" t="s">
        <v>1053</v>
      </c>
      <c r="P676" t="s">
        <v>65</v>
      </c>
    </row>
    <row r="677" spans="1:16" x14ac:dyDescent="0.25">
      <c r="A677" s="2">
        <v>683</v>
      </c>
      <c r="B677">
        <v>12</v>
      </c>
      <c r="C677">
        <f t="shared" si="45"/>
        <v>0</v>
      </c>
      <c r="D677" t="str">
        <f t="shared" si="46"/>
        <v>Pittsburgh</v>
      </c>
      <c r="E677">
        <v>43</v>
      </c>
      <c r="F677">
        <f t="shared" si="47"/>
        <v>1</v>
      </c>
      <c r="G677" t="str">
        <f t="shared" si="44"/>
        <v>Clemson</v>
      </c>
      <c r="H677">
        <v>42</v>
      </c>
      <c r="L677" t="s">
        <v>184</v>
      </c>
      <c r="N677" s="4">
        <v>42686</v>
      </c>
      <c r="O677" t="s">
        <v>100</v>
      </c>
      <c r="P677" t="s">
        <v>973</v>
      </c>
    </row>
    <row r="678" spans="1:16" x14ac:dyDescent="0.25">
      <c r="A678" s="2">
        <v>684</v>
      </c>
      <c r="B678">
        <v>12</v>
      </c>
      <c r="C678">
        <f t="shared" si="45"/>
        <v>0</v>
      </c>
      <c r="D678" t="str">
        <f t="shared" si="46"/>
        <v>Rice</v>
      </c>
      <c r="E678">
        <v>22</v>
      </c>
      <c r="F678">
        <f t="shared" si="47"/>
        <v>1</v>
      </c>
      <c r="G678" t="str">
        <f t="shared" si="44"/>
        <v>Charlotte</v>
      </c>
      <c r="H678">
        <v>21</v>
      </c>
      <c r="L678" t="s">
        <v>184</v>
      </c>
      <c r="N678" s="4">
        <v>42686</v>
      </c>
      <c r="O678" t="s">
        <v>19</v>
      </c>
      <c r="P678" t="s">
        <v>701</v>
      </c>
    </row>
    <row r="679" spans="1:16" x14ac:dyDescent="0.25">
      <c r="A679" s="2">
        <v>685</v>
      </c>
      <c r="B679">
        <v>12</v>
      </c>
      <c r="C679">
        <f t="shared" si="45"/>
        <v>0</v>
      </c>
      <c r="D679" t="str">
        <f t="shared" si="46"/>
        <v>San Diego State</v>
      </c>
      <c r="E679">
        <v>46</v>
      </c>
      <c r="F679">
        <f t="shared" si="47"/>
        <v>1</v>
      </c>
      <c r="G679" t="str">
        <f t="shared" si="44"/>
        <v>Nevada</v>
      </c>
      <c r="H679">
        <v>16</v>
      </c>
      <c r="L679" t="s">
        <v>184</v>
      </c>
      <c r="N679" s="4">
        <v>42686</v>
      </c>
      <c r="O679" t="s">
        <v>106</v>
      </c>
      <c r="P679" t="s">
        <v>196</v>
      </c>
    </row>
    <row r="680" spans="1:16" x14ac:dyDescent="0.25">
      <c r="A680" s="2">
        <v>686</v>
      </c>
      <c r="B680">
        <v>12</v>
      </c>
      <c r="C680">
        <f t="shared" si="45"/>
        <v>0</v>
      </c>
      <c r="D680" t="str">
        <f t="shared" si="46"/>
        <v>South Florida</v>
      </c>
      <c r="E680">
        <v>49</v>
      </c>
      <c r="F680">
        <f t="shared" si="47"/>
        <v>1</v>
      </c>
      <c r="G680" t="str">
        <f t="shared" si="44"/>
        <v>Memphis</v>
      </c>
      <c r="H680">
        <v>42</v>
      </c>
      <c r="L680" t="s">
        <v>184</v>
      </c>
      <c r="N680" s="4">
        <v>42686</v>
      </c>
      <c r="O680" t="s">
        <v>110</v>
      </c>
      <c r="P680" t="s">
        <v>80</v>
      </c>
    </row>
    <row r="681" spans="1:16" x14ac:dyDescent="0.25">
      <c r="A681" s="2">
        <v>687</v>
      </c>
      <c r="B681">
        <v>12</v>
      </c>
      <c r="C681">
        <f t="shared" si="45"/>
        <v>0</v>
      </c>
      <c r="D681" t="str">
        <f t="shared" si="46"/>
        <v>Southern California</v>
      </c>
      <c r="E681">
        <v>26</v>
      </c>
      <c r="F681">
        <f t="shared" si="47"/>
        <v>1</v>
      </c>
      <c r="G681" t="str">
        <f t="shared" si="44"/>
        <v>Washington</v>
      </c>
      <c r="H681">
        <v>13</v>
      </c>
      <c r="L681" t="s">
        <v>184</v>
      </c>
      <c r="N681" s="4">
        <v>42686</v>
      </c>
      <c r="O681" t="s">
        <v>217</v>
      </c>
      <c r="P681" t="s">
        <v>1021</v>
      </c>
    </row>
    <row r="682" spans="1:16" x14ac:dyDescent="0.25">
      <c r="A682" s="2">
        <v>688</v>
      </c>
      <c r="B682">
        <v>12</v>
      </c>
      <c r="C682">
        <f t="shared" si="45"/>
        <v>0</v>
      </c>
      <c r="D682" t="str">
        <f t="shared" si="46"/>
        <v>Southern Methodist</v>
      </c>
      <c r="E682">
        <v>55</v>
      </c>
      <c r="F682">
        <f t="shared" si="47"/>
        <v>1</v>
      </c>
      <c r="G682" t="str">
        <f t="shared" si="44"/>
        <v>East Carolina</v>
      </c>
      <c r="H682">
        <v>31</v>
      </c>
      <c r="L682" t="s">
        <v>184</v>
      </c>
      <c r="N682" s="4">
        <v>42686</v>
      </c>
      <c r="O682" t="s">
        <v>203</v>
      </c>
      <c r="P682" t="s">
        <v>54</v>
      </c>
    </row>
    <row r="683" spans="1:16" x14ac:dyDescent="0.25">
      <c r="A683" s="2">
        <v>689</v>
      </c>
      <c r="B683">
        <v>12</v>
      </c>
      <c r="C683">
        <f t="shared" si="45"/>
        <v>0</v>
      </c>
      <c r="D683" t="str">
        <f t="shared" si="46"/>
        <v>Stanford</v>
      </c>
      <c r="E683">
        <v>52</v>
      </c>
      <c r="F683">
        <f t="shared" si="47"/>
        <v>1</v>
      </c>
      <c r="G683" t="str">
        <f t="shared" si="44"/>
        <v>Oregon</v>
      </c>
      <c r="H683">
        <v>27</v>
      </c>
      <c r="L683" t="s">
        <v>184</v>
      </c>
      <c r="N683" s="4">
        <v>42686</v>
      </c>
      <c r="O683" t="s">
        <v>32</v>
      </c>
      <c r="P683" t="s">
        <v>43</v>
      </c>
    </row>
    <row r="684" spans="1:16" x14ac:dyDescent="0.25">
      <c r="A684" s="2">
        <v>690</v>
      </c>
      <c r="B684">
        <v>12</v>
      </c>
      <c r="C684">
        <f t="shared" si="45"/>
        <v>1</v>
      </c>
      <c r="D684" t="str">
        <f t="shared" si="46"/>
        <v>Tennessee</v>
      </c>
      <c r="E684">
        <v>49</v>
      </c>
      <c r="F684">
        <f t="shared" si="47"/>
        <v>0</v>
      </c>
      <c r="G684" t="str">
        <f t="shared" si="44"/>
        <v>Kentucky</v>
      </c>
      <c r="H684">
        <v>36</v>
      </c>
      <c r="N684" s="4">
        <v>42686</v>
      </c>
      <c r="O684" t="s">
        <v>30</v>
      </c>
      <c r="P684" t="s">
        <v>126</v>
      </c>
    </row>
    <row r="685" spans="1:16" x14ac:dyDescent="0.25">
      <c r="A685" s="2">
        <v>691</v>
      </c>
      <c r="B685">
        <v>12</v>
      </c>
      <c r="C685">
        <f t="shared" si="45"/>
        <v>1</v>
      </c>
      <c r="D685" t="str">
        <f t="shared" si="46"/>
        <v>Troy</v>
      </c>
      <c r="E685">
        <v>28</v>
      </c>
      <c r="F685">
        <f t="shared" si="47"/>
        <v>0</v>
      </c>
      <c r="G685" t="str">
        <f t="shared" si="44"/>
        <v>Appalachian State</v>
      </c>
      <c r="H685">
        <v>24</v>
      </c>
      <c r="N685" s="4">
        <v>42686</v>
      </c>
      <c r="O685" t="s">
        <v>115</v>
      </c>
      <c r="P685" t="s">
        <v>55</v>
      </c>
    </row>
    <row r="686" spans="1:16" x14ac:dyDescent="0.25">
      <c r="A686" s="2">
        <v>692</v>
      </c>
      <c r="B686">
        <v>12</v>
      </c>
      <c r="C686">
        <f t="shared" si="45"/>
        <v>1</v>
      </c>
      <c r="D686" t="str">
        <f t="shared" si="46"/>
        <v>UCLA</v>
      </c>
      <c r="E686">
        <v>38</v>
      </c>
      <c r="F686">
        <f t="shared" si="47"/>
        <v>0</v>
      </c>
      <c r="G686" t="str">
        <f t="shared" si="44"/>
        <v>Oregon State</v>
      </c>
      <c r="H686">
        <v>24</v>
      </c>
      <c r="N686" s="4">
        <v>42686</v>
      </c>
      <c r="O686" t="s">
        <v>218</v>
      </c>
      <c r="P686" t="s">
        <v>141</v>
      </c>
    </row>
    <row r="687" spans="1:16" x14ac:dyDescent="0.25">
      <c r="A687" s="2">
        <v>693</v>
      </c>
      <c r="B687">
        <v>12</v>
      </c>
      <c r="C687">
        <f t="shared" si="45"/>
        <v>1</v>
      </c>
      <c r="D687" t="str">
        <f t="shared" si="46"/>
        <v>Washington State</v>
      </c>
      <c r="E687">
        <v>56</v>
      </c>
      <c r="F687">
        <f t="shared" si="47"/>
        <v>0</v>
      </c>
      <c r="G687" t="str">
        <f t="shared" si="44"/>
        <v>California</v>
      </c>
      <c r="H687">
        <v>21</v>
      </c>
      <c r="N687" s="4">
        <v>42686</v>
      </c>
      <c r="O687" t="s">
        <v>1054</v>
      </c>
      <c r="P687" t="s">
        <v>50</v>
      </c>
    </row>
    <row r="688" spans="1:16" x14ac:dyDescent="0.25">
      <c r="A688" s="2">
        <v>694</v>
      </c>
      <c r="B688">
        <v>12</v>
      </c>
      <c r="C688">
        <f t="shared" si="45"/>
        <v>0</v>
      </c>
      <c r="D688" t="str">
        <f t="shared" si="46"/>
        <v>West Virginia</v>
      </c>
      <c r="E688">
        <v>24</v>
      </c>
      <c r="F688">
        <f t="shared" si="47"/>
        <v>1</v>
      </c>
      <c r="G688" t="str">
        <f t="shared" si="44"/>
        <v>Texas</v>
      </c>
      <c r="H688">
        <v>20</v>
      </c>
      <c r="L688" t="s">
        <v>184</v>
      </c>
      <c r="N688" s="4">
        <v>42686</v>
      </c>
      <c r="O688" t="s">
        <v>1055</v>
      </c>
      <c r="P688" t="s">
        <v>112</v>
      </c>
    </row>
    <row r="689" spans="1:16" x14ac:dyDescent="0.25">
      <c r="A689" s="2">
        <v>695</v>
      </c>
      <c r="B689">
        <v>12</v>
      </c>
      <c r="C689">
        <f t="shared" si="45"/>
        <v>1</v>
      </c>
      <c r="D689" t="str">
        <f t="shared" si="46"/>
        <v>Western Kentucky</v>
      </c>
      <c r="E689">
        <v>45</v>
      </c>
      <c r="F689">
        <f t="shared" si="47"/>
        <v>0</v>
      </c>
      <c r="G689" t="str">
        <f t="shared" si="44"/>
        <v>North Texas</v>
      </c>
      <c r="H689">
        <v>7</v>
      </c>
      <c r="N689" s="4">
        <v>42686</v>
      </c>
      <c r="O689" t="s">
        <v>121</v>
      </c>
      <c r="P689" t="s">
        <v>76</v>
      </c>
    </row>
    <row r="690" spans="1:16" x14ac:dyDescent="0.25">
      <c r="A690" s="2">
        <v>696</v>
      </c>
      <c r="B690">
        <v>12</v>
      </c>
      <c r="C690">
        <f t="shared" si="45"/>
        <v>1</v>
      </c>
      <c r="D690" t="str">
        <f t="shared" si="46"/>
        <v>Wisconsin</v>
      </c>
      <c r="E690">
        <v>48</v>
      </c>
      <c r="F690">
        <f t="shared" si="47"/>
        <v>0</v>
      </c>
      <c r="G690" t="str">
        <f t="shared" si="44"/>
        <v>Illinois</v>
      </c>
      <c r="H690">
        <v>3</v>
      </c>
      <c r="N690" s="4">
        <v>42686</v>
      </c>
      <c r="O690" t="s">
        <v>1056</v>
      </c>
      <c r="P690" t="s">
        <v>63</v>
      </c>
    </row>
    <row r="691" spans="1:16" x14ac:dyDescent="0.25">
      <c r="A691" s="2">
        <v>697</v>
      </c>
      <c r="B691">
        <v>13</v>
      </c>
      <c r="C691">
        <f t="shared" si="45"/>
        <v>1</v>
      </c>
      <c r="D691" t="str">
        <f t="shared" si="46"/>
        <v>Bowling Green State</v>
      </c>
      <c r="E691">
        <v>42</v>
      </c>
      <c r="F691">
        <f t="shared" si="47"/>
        <v>0</v>
      </c>
      <c r="G691" t="str">
        <f t="shared" si="44"/>
        <v>Kent State</v>
      </c>
      <c r="H691">
        <v>7</v>
      </c>
      <c r="N691" s="4">
        <v>42689</v>
      </c>
      <c r="O691" t="s">
        <v>186</v>
      </c>
      <c r="P691" t="s">
        <v>12</v>
      </c>
    </row>
    <row r="692" spans="1:16" x14ac:dyDescent="0.25">
      <c r="A692" s="2">
        <v>698</v>
      </c>
      <c r="B692">
        <v>13</v>
      </c>
      <c r="C692">
        <f t="shared" si="45"/>
        <v>1</v>
      </c>
      <c r="D692" t="str">
        <f t="shared" si="46"/>
        <v>Central Michigan</v>
      </c>
      <c r="E692">
        <v>27</v>
      </c>
      <c r="F692">
        <f t="shared" si="47"/>
        <v>0</v>
      </c>
      <c r="G692" t="str">
        <f t="shared" si="44"/>
        <v>Ohio</v>
      </c>
      <c r="H692">
        <v>20</v>
      </c>
      <c r="N692" s="4">
        <v>42689</v>
      </c>
      <c r="O692" t="s">
        <v>7</v>
      </c>
      <c r="P692" t="s">
        <v>95</v>
      </c>
    </row>
    <row r="693" spans="1:16" x14ac:dyDescent="0.25">
      <c r="A693" s="2">
        <v>699</v>
      </c>
      <c r="B693">
        <v>13</v>
      </c>
      <c r="C693">
        <f t="shared" si="45"/>
        <v>0</v>
      </c>
      <c r="D693" t="str">
        <f t="shared" si="46"/>
        <v>Northern Illinois</v>
      </c>
      <c r="E693">
        <v>31</v>
      </c>
      <c r="F693">
        <f t="shared" si="47"/>
        <v>1</v>
      </c>
      <c r="G693" t="str">
        <f t="shared" si="44"/>
        <v>Eastern Michigan</v>
      </c>
      <c r="H693">
        <v>24</v>
      </c>
      <c r="L693" t="s">
        <v>184</v>
      </c>
      <c r="N693" s="4">
        <v>42690</v>
      </c>
      <c r="O693" t="s">
        <v>68</v>
      </c>
      <c r="P693" t="s">
        <v>4</v>
      </c>
    </row>
    <row r="694" spans="1:16" x14ac:dyDescent="0.25">
      <c r="A694" s="2">
        <v>700</v>
      </c>
      <c r="B694">
        <v>13</v>
      </c>
      <c r="C694">
        <f t="shared" si="45"/>
        <v>1</v>
      </c>
      <c r="D694" t="str">
        <f t="shared" si="46"/>
        <v>Toledo</v>
      </c>
      <c r="E694">
        <v>37</v>
      </c>
      <c r="F694">
        <f t="shared" si="47"/>
        <v>0</v>
      </c>
      <c r="G694" t="str">
        <f t="shared" si="44"/>
        <v>Ball State</v>
      </c>
      <c r="H694">
        <v>19</v>
      </c>
      <c r="N694" s="4">
        <v>42690</v>
      </c>
      <c r="O694" t="s">
        <v>40</v>
      </c>
      <c r="P694" t="s">
        <v>3</v>
      </c>
    </row>
    <row r="695" spans="1:16" x14ac:dyDescent="0.25">
      <c r="A695" s="2">
        <v>701</v>
      </c>
      <c r="B695">
        <v>13</v>
      </c>
      <c r="C695">
        <f t="shared" si="45"/>
        <v>0</v>
      </c>
      <c r="D695" t="str">
        <f t="shared" si="46"/>
        <v>Arkansas State</v>
      </c>
      <c r="E695">
        <v>35</v>
      </c>
      <c r="F695">
        <f t="shared" si="47"/>
        <v>1</v>
      </c>
      <c r="G695" t="str">
        <f t="shared" si="44"/>
        <v>Troy</v>
      </c>
      <c r="H695">
        <v>3</v>
      </c>
      <c r="L695" t="s">
        <v>184</v>
      </c>
      <c r="N695" s="4">
        <v>42691</v>
      </c>
      <c r="O695" t="s">
        <v>42</v>
      </c>
      <c r="P695" t="s">
        <v>1057</v>
      </c>
    </row>
    <row r="696" spans="1:16" x14ac:dyDescent="0.25">
      <c r="A696" s="2">
        <v>702</v>
      </c>
      <c r="B696">
        <v>13</v>
      </c>
      <c r="C696">
        <f t="shared" si="45"/>
        <v>1</v>
      </c>
      <c r="D696" t="str">
        <f t="shared" si="46"/>
        <v>Houston</v>
      </c>
      <c r="E696">
        <v>36</v>
      </c>
      <c r="F696">
        <f t="shared" si="47"/>
        <v>0</v>
      </c>
      <c r="G696" t="str">
        <f t="shared" si="44"/>
        <v>Louisville</v>
      </c>
      <c r="H696">
        <v>10</v>
      </c>
      <c r="N696" s="4">
        <v>42691</v>
      </c>
      <c r="O696" t="s">
        <v>61</v>
      </c>
      <c r="P696" t="s">
        <v>939</v>
      </c>
    </row>
    <row r="697" spans="1:16" x14ac:dyDescent="0.25">
      <c r="A697" s="2">
        <v>703</v>
      </c>
      <c r="B697">
        <v>13</v>
      </c>
      <c r="C697">
        <f t="shared" si="45"/>
        <v>1</v>
      </c>
      <c r="D697" t="str">
        <f t="shared" si="46"/>
        <v>Boise State</v>
      </c>
      <c r="E697">
        <v>42</v>
      </c>
      <c r="F697">
        <f t="shared" si="47"/>
        <v>0</v>
      </c>
      <c r="G697" t="str">
        <f t="shared" ref="G697:G760" si="48">IF(LEFT(P697,1)="(",IF(RIGHT(LEFT(P697,4),1)=")",RIGHT(P697,LEN(P697)-5),RIGHT(P697,LEN(P697)-4)),P697)</f>
        <v>Nevada-Las Vegas</v>
      </c>
      <c r="H697">
        <v>25</v>
      </c>
      <c r="N697" s="4">
        <v>42692</v>
      </c>
      <c r="O697" t="s">
        <v>1058</v>
      </c>
      <c r="P697" t="s">
        <v>16</v>
      </c>
    </row>
    <row r="698" spans="1:16" x14ac:dyDescent="0.25">
      <c r="A698" s="2">
        <v>704</v>
      </c>
      <c r="B698">
        <v>13</v>
      </c>
      <c r="C698">
        <f t="shared" si="45"/>
        <v>0</v>
      </c>
      <c r="D698" t="str">
        <f t="shared" si="46"/>
        <v>Memphis</v>
      </c>
      <c r="E698">
        <v>34</v>
      </c>
      <c r="F698">
        <f t="shared" si="47"/>
        <v>1</v>
      </c>
      <c r="G698" t="str">
        <f t="shared" si="48"/>
        <v>Cincinnati</v>
      </c>
      <c r="H698">
        <v>7</v>
      </c>
      <c r="L698" t="s">
        <v>184</v>
      </c>
      <c r="N698" s="4">
        <v>42692</v>
      </c>
      <c r="O698" t="s">
        <v>80</v>
      </c>
      <c r="P698" t="s">
        <v>131</v>
      </c>
    </row>
    <row r="699" spans="1:16" x14ac:dyDescent="0.25">
      <c r="A699" s="2">
        <v>705</v>
      </c>
      <c r="B699">
        <v>13</v>
      </c>
      <c r="C699">
        <f t="shared" si="45"/>
        <v>0</v>
      </c>
      <c r="D699" t="str">
        <f t="shared" si="46"/>
        <v>Air Force</v>
      </c>
      <c r="E699">
        <v>41</v>
      </c>
      <c r="F699">
        <f t="shared" si="47"/>
        <v>1</v>
      </c>
      <c r="G699" t="str">
        <f t="shared" si="48"/>
        <v>San Jose State</v>
      </c>
      <c r="H699">
        <v>38</v>
      </c>
      <c r="L699" t="s">
        <v>184</v>
      </c>
      <c r="N699" s="4">
        <v>42693</v>
      </c>
      <c r="O699" t="s">
        <v>35</v>
      </c>
      <c r="P699" t="s">
        <v>31</v>
      </c>
    </row>
    <row r="700" spans="1:16" x14ac:dyDescent="0.25">
      <c r="A700" s="2">
        <v>706</v>
      </c>
      <c r="B700">
        <v>13</v>
      </c>
      <c r="C700">
        <f t="shared" si="45"/>
        <v>1</v>
      </c>
      <c r="D700" t="str">
        <f t="shared" si="46"/>
        <v>Alabama</v>
      </c>
      <c r="E700">
        <v>31</v>
      </c>
      <c r="F700">
        <f t="shared" si="47"/>
        <v>0</v>
      </c>
      <c r="G700" t="str">
        <f t="shared" si="48"/>
        <v>Chattanooga</v>
      </c>
      <c r="H700">
        <v>3</v>
      </c>
      <c r="N700" s="4">
        <v>42693</v>
      </c>
      <c r="O700" t="s">
        <v>769</v>
      </c>
      <c r="P700" t="s">
        <v>111</v>
      </c>
    </row>
    <row r="701" spans="1:16" x14ac:dyDescent="0.25">
      <c r="A701" s="2">
        <v>707</v>
      </c>
      <c r="B701">
        <v>13</v>
      </c>
      <c r="C701">
        <f t="shared" si="45"/>
        <v>1</v>
      </c>
      <c r="D701" t="str">
        <f t="shared" si="46"/>
        <v>Appalachian State</v>
      </c>
      <c r="E701">
        <v>42</v>
      </c>
      <c r="F701">
        <f t="shared" si="47"/>
        <v>0</v>
      </c>
      <c r="G701" t="str">
        <f t="shared" si="48"/>
        <v>Louisiana-Monroe</v>
      </c>
      <c r="H701">
        <v>17</v>
      </c>
      <c r="N701" s="4">
        <v>42693</v>
      </c>
      <c r="O701" t="s">
        <v>55</v>
      </c>
      <c r="P701" t="s">
        <v>182</v>
      </c>
    </row>
    <row r="702" spans="1:16" x14ac:dyDescent="0.25">
      <c r="A702" s="2">
        <v>708</v>
      </c>
      <c r="B702">
        <v>13</v>
      </c>
      <c r="C702">
        <f t="shared" si="45"/>
        <v>0</v>
      </c>
      <c r="D702" t="str">
        <f t="shared" si="46"/>
        <v>Arkansas</v>
      </c>
      <c r="E702">
        <v>58</v>
      </c>
      <c r="F702">
        <f t="shared" si="47"/>
        <v>1</v>
      </c>
      <c r="G702" t="str">
        <f t="shared" si="48"/>
        <v>Mississippi State</v>
      </c>
      <c r="H702">
        <v>42</v>
      </c>
      <c r="L702" t="s">
        <v>184</v>
      </c>
      <c r="N702" s="4">
        <v>42693</v>
      </c>
      <c r="O702" t="s">
        <v>41</v>
      </c>
      <c r="P702" t="s">
        <v>85</v>
      </c>
    </row>
    <row r="703" spans="1:16" x14ac:dyDescent="0.25">
      <c r="A703" s="2">
        <v>709</v>
      </c>
      <c r="B703">
        <v>13</v>
      </c>
      <c r="C703">
        <f t="shared" si="45"/>
        <v>1</v>
      </c>
      <c r="D703" t="str">
        <f t="shared" si="46"/>
        <v>Army</v>
      </c>
      <c r="E703">
        <v>60</v>
      </c>
      <c r="F703">
        <f t="shared" si="47"/>
        <v>0</v>
      </c>
      <c r="G703" t="str">
        <f t="shared" si="48"/>
        <v>Morgan State</v>
      </c>
      <c r="H703">
        <v>3</v>
      </c>
      <c r="N703" s="4">
        <v>42693</v>
      </c>
      <c r="O703" t="s">
        <v>132</v>
      </c>
      <c r="P703" t="s">
        <v>134</v>
      </c>
    </row>
    <row r="704" spans="1:16" x14ac:dyDescent="0.25">
      <c r="A704" s="2">
        <v>710</v>
      </c>
      <c r="B704">
        <v>13</v>
      </c>
      <c r="C704">
        <f t="shared" ref="C704:C767" si="49">IF(M704=0,IF(L704="@",0,1),0)</f>
        <v>1</v>
      </c>
      <c r="D704" t="str">
        <f t="shared" ref="D704:D767" si="50">IF(LEFT(O704,1)="(",IF(RIGHT(LEFT(O704,4),1)=")",RIGHT(O704,LEN(O704)-5),RIGHT(O704,LEN(O704)-4)),O704)</f>
        <v>Auburn</v>
      </c>
      <c r="E704">
        <v>55</v>
      </c>
      <c r="F704">
        <f t="shared" ref="F704:F767" si="51">IF(M704=0,IF(L704="@",1,0),0)</f>
        <v>0</v>
      </c>
      <c r="G704" t="str">
        <f t="shared" si="48"/>
        <v>Alabama A&amp;M</v>
      </c>
      <c r="H704">
        <v>0</v>
      </c>
      <c r="N704" s="4">
        <v>42693</v>
      </c>
      <c r="O704" t="s">
        <v>713</v>
      </c>
      <c r="P704" t="s">
        <v>213</v>
      </c>
    </row>
    <row r="705" spans="1:16" x14ac:dyDescent="0.25">
      <c r="A705" s="2">
        <v>711</v>
      </c>
      <c r="B705">
        <v>13</v>
      </c>
      <c r="C705">
        <f t="shared" si="49"/>
        <v>1</v>
      </c>
      <c r="D705" t="str">
        <f t="shared" si="50"/>
        <v>Boston College</v>
      </c>
      <c r="E705">
        <v>30</v>
      </c>
      <c r="F705">
        <f t="shared" si="51"/>
        <v>0</v>
      </c>
      <c r="G705" t="str">
        <f t="shared" si="48"/>
        <v>Connecticut</v>
      </c>
      <c r="H705">
        <v>0</v>
      </c>
      <c r="N705" s="4">
        <v>42693</v>
      </c>
      <c r="O705" t="s">
        <v>46</v>
      </c>
      <c r="P705" t="s">
        <v>8</v>
      </c>
    </row>
    <row r="706" spans="1:16" x14ac:dyDescent="0.25">
      <c r="A706" s="2">
        <v>712</v>
      </c>
      <c r="B706">
        <v>13</v>
      </c>
      <c r="C706">
        <f t="shared" si="49"/>
        <v>1</v>
      </c>
      <c r="D706" t="str">
        <f t="shared" si="50"/>
        <v>Brigham Young</v>
      </c>
      <c r="E706">
        <v>51</v>
      </c>
      <c r="F706">
        <f t="shared" si="51"/>
        <v>0</v>
      </c>
      <c r="G706" t="str">
        <f t="shared" si="48"/>
        <v>Massachusetts</v>
      </c>
      <c r="H706">
        <v>9</v>
      </c>
      <c r="N706" s="4">
        <v>42693</v>
      </c>
      <c r="O706" t="s">
        <v>5</v>
      </c>
      <c r="P706" t="s">
        <v>9</v>
      </c>
    </row>
    <row r="707" spans="1:16" x14ac:dyDescent="0.25">
      <c r="A707" s="2">
        <v>713</v>
      </c>
      <c r="B707">
        <v>13</v>
      </c>
      <c r="C707">
        <f t="shared" si="49"/>
        <v>0</v>
      </c>
      <c r="D707" t="str">
        <f t="shared" si="50"/>
        <v>Clemson</v>
      </c>
      <c r="E707">
        <v>35</v>
      </c>
      <c r="F707">
        <f t="shared" si="51"/>
        <v>1</v>
      </c>
      <c r="G707" t="str">
        <f t="shared" si="48"/>
        <v>Wake Forest</v>
      </c>
      <c r="H707">
        <v>13</v>
      </c>
      <c r="L707" t="s">
        <v>184</v>
      </c>
      <c r="N707" s="4">
        <v>42693</v>
      </c>
      <c r="O707" t="s">
        <v>720</v>
      </c>
      <c r="P707" t="s">
        <v>119</v>
      </c>
    </row>
    <row r="708" spans="1:16" x14ac:dyDescent="0.25">
      <c r="A708" s="2">
        <v>714</v>
      </c>
      <c r="B708">
        <v>13</v>
      </c>
      <c r="C708">
        <f t="shared" si="49"/>
        <v>1</v>
      </c>
      <c r="D708" t="str">
        <f t="shared" si="50"/>
        <v>Colorado</v>
      </c>
      <c r="E708">
        <v>38</v>
      </c>
      <c r="F708">
        <f t="shared" si="51"/>
        <v>0</v>
      </c>
      <c r="G708" t="str">
        <f t="shared" si="48"/>
        <v>Washington State</v>
      </c>
      <c r="H708">
        <v>24</v>
      </c>
      <c r="N708" s="4">
        <v>42693</v>
      </c>
      <c r="O708" t="s">
        <v>1059</v>
      </c>
      <c r="P708" t="s">
        <v>1060</v>
      </c>
    </row>
    <row r="709" spans="1:16" x14ac:dyDescent="0.25">
      <c r="A709" s="2">
        <v>715</v>
      </c>
      <c r="B709">
        <v>13</v>
      </c>
      <c r="C709">
        <f t="shared" si="49"/>
        <v>1</v>
      </c>
      <c r="D709" t="str">
        <f t="shared" si="50"/>
        <v>Colorado State</v>
      </c>
      <c r="E709">
        <v>49</v>
      </c>
      <c r="F709">
        <f t="shared" si="51"/>
        <v>0</v>
      </c>
      <c r="G709" t="str">
        <f t="shared" si="48"/>
        <v>New Mexico</v>
      </c>
      <c r="H709">
        <v>31</v>
      </c>
      <c r="N709" s="4">
        <v>42693</v>
      </c>
      <c r="O709" t="s">
        <v>52</v>
      </c>
      <c r="P709" t="s">
        <v>90</v>
      </c>
    </row>
    <row r="710" spans="1:16" x14ac:dyDescent="0.25">
      <c r="A710" s="2">
        <v>716</v>
      </c>
      <c r="B710">
        <v>13</v>
      </c>
      <c r="C710">
        <f t="shared" si="49"/>
        <v>0</v>
      </c>
      <c r="D710" t="str">
        <f t="shared" si="50"/>
        <v>Florida</v>
      </c>
      <c r="E710">
        <v>16</v>
      </c>
      <c r="F710">
        <f t="shared" si="51"/>
        <v>1</v>
      </c>
      <c r="G710" t="str">
        <f t="shared" si="48"/>
        <v>Louisiana State</v>
      </c>
      <c r="H710">
        <v>10</v>
      </c>
      <c r="L710" t="s">
        <v>184</v>
      </c>
      <c r="N710" s="4">
        <v>42693</v>
      </c>
      <c r="O710" t="s">
        <v>1061</v>
      </c>
      <c r="P710" t="s">
        <v>1062</v>
      </c>
    </row>
    <row r="711" spans="1:16" x14ac:dyDescent="0.25">
      <c r="A711" s="2">
        <v>717</v>
      </c>
      <c r="B711">
        <v>13</v>
      </c>
      <c r="C711">
        <f t="shared" si="49"/>
        <v>1</v>
      </c>
      <c r="D711" t="str">
        <f t="shared" si="50"/>
        <v>Florida International</v>
      </c>
      <c r="E711">
        <v>31</v>
      </c>
      <c r="F711">
        <f t="shared" si="51"/>
        <v>0</v>
      </c>
      <c r="G711" t="str">
        <f t="shared" si="48"/>
        <v>Marshall</v>
      </c>
      <c r="H711">
        <v>14</v>
      </c>
      <c r="N711" s="4">
        <v>42693</v>
      </c>
      <c r="O711" t="s">
        <v>188</v>
      </c>
      <c r="P711" t="s">
        <v>77</v>
      </c>
    </row>
    <row r="712" spans="1:16" x14ac:dyDescent="0.25">
      <c r="A712" s="2">
        <v>718</v>
      </c>
      <c r="B712">
        <v>13</v>
      </c>
      <c r="C712">
        <f t="shared" si="49"/>
        <v>0</v>
      </c>
      <c r="D712" t="str">
        <f t="shared" si="50"/>
        <v>Florida State</v>
      </c>
      <c r="E712">
        <v>45</v>
      </c>
      <c r="F712">
        <f t="shared" si="51"/>
        <v>1</v>
      </c>
      <c r="G712" t="str">
        <f t="shared" si="48"/>
        <v>Syracuse</v>
      </c>
      <c r="H712">
        <v>14</v>
      </c>
      <c r="L712" t="s">
        <v>184</v>
      </c>
      <c r="N712" s="4">
        <v>42693</v>
      </c>
      <c r="O712" t="s">
        <v>1063</v>
      </c>
      <c r="P712" t="s">
        <v>94</v>
      </c>
    </row>
    <row r="713" spans="1:16" x14ac:dyDescent="0.25">
      <c r="A713" s="2">
        <v>719</v>
      </c>
      <c r="B713">
        <v>13</v>
      </c>
      <c r="C713">
        <f t="shared" si="49"/>
        <v>1</v>
      </c>
      <c r="D713" t="str">
        <f t="shared" si="50"/>
        <v>Georgia</v>
      </c>
      <c r="E713">
        <v>35</v>
      </c>
      <c r="F713">
        <f t="shared" si="51"/>
        <v>0</v>
      </c>
      <c r="G713" t="str">
        <f t="shared" si="48"/>
        <v>Louisiana-Lafayette</v>
      </c>
      <c r="H713">
        <v>21</v>
      </c>
      <c r="N713" s="4">
        <v>42693</v>
      </c>
      <c r="O713" t="s">
        <v>49</v>
      </c>
      <c r="P713" t="s">
        <v>191</v>
      </c>
    </row>
    <row r="714" spans="1:16" x14ac:dyDescent="0.25">
      <c r="A714" s="2">
        <v>720</v>
      </c>
      <c r="B714">
        <v>13</v>
      </c>
      <c r="C714">
        <f t="shared" si="49"/>
        <v>1</v>
      </c>
      <c r="D714" t="str">
        <f t="shared" si="50"/>
        <v>Georgia State</v>
      </c>
      <c r="E714">
        <v>30</v>
      </c>
      <c r="F714">
        <f t="shared" si="51"/>
        <v>0</v>
      </c>
      <c r="G714" t="str">
        <f t="shared" si="48"/>
        <v>Georgia Southern</v>
      </c>
      <c r="H714">
        <v>24</v>
      </c>
      <c r="N714" s="4">
        <v>42693</v>
      </c>
      <c r="O714" t="s">
        <v>135</v>
      </c>
      <c r="P714" t="s">
        <v>158</v>
      </c>
    </row>
    <row r="715" spans="1:16" x14ac:dyDescent="0.25">
      <c r="A715" s="2">
        <v>721</v>
      </c>
      <c r="B715">
        <v>13</v>
      </c>
      <c r="C715">
        <f t="shared" si="49"/>
        <v>1</v>
      </c>
      <c r="D715" t="str">
        <f t="shared" si="50"/>
        <v>Georgia Tech</v>
      </c>
      <c r="E715">
        <v>31</v>
      </c>
      <c r="F715">
        <f t="shared" si="51"/>
        <v>0</v>
      </c>
      <c r="G715" t="str">
        <f t="shared" si="48"/>
        <v>Virginia</v>
      </c>
      <c r="H715">
        <v>17</v>
      </c>
      <c r="N715" s="4">
        <v>42693</v>
      </c>
      <c r="O715" t="s">
        <v>128</v>
      </c>
      <c r="P715" t="s">
        <v>117</v>
      </c>
    </row>
    <row r="716" spans="1:16" x14ac:dyDescent="0.25">
      <c r="A716" s="2">
        <v>722</v>
      </c>
      <c r="B716">
        <v>13</v>
      </c>
      <c r="C716">
        <f t="shared" si="49"/>
        <v>0</v>
      </c>
      <c r="D716" t="str">
        <f t="shared" si="50"/>
        <v>Hawaii</v>
      </c>
      <c r="E716">
        <v>14</v>
      </c>
      <c r="F716">
        <f t="shared" si="51"/>
        <v>1</v>
      </c>
      <c r="G716" t="str">
        <f t="shared" si="48"/>
        <v>Fresno State</v>
      </c>
      <c r="H716">
        <v>13</v>
      </c>
      <c r="L716" t="s">
        <v>184</v>
      </c>
      <c r="N716" s="4">
        <v>42693</v>
      </c>
      <c r="O716" t="s">
        <v>60</v>
      </c>
      <c r="P716" t="s">
        <v>58</v>
      </c>
    </row>
    <row r="717" spans="1:16" x14ac:dyDescent="0.25">
      <c r="A717" s="2">
        <v>723</v>
      </c>
      <c r="B717">
        <v>13</v>
      </c>
      <c r="C717">
        <f t="shared" si="49"/>
        <v>0</v>
      </c>
      <c r="D717" t="str">
        <f t="shared" si="50"/>
        <v>Iowa</v>
      </c>
      <c r="E717">
        <v>28</v>
      </c>
      <c r="F717">
        <f t="shared" si="51"/>
        <v>1</v>
      </c>
      <c r="G717" t="str">
        <f t="shared" si="48"/>
        <v>Illinois</v>
      </c>
      <c r="H717">
        <v>0</v>
      </c>
      <c r="L717" t="s">
        <v>184</v>
      </c>
      <c r="N717" s="4">
        <v>42693</v>
      </c>
      <c r="O717" t="s">
        <v>67</v>
      </c>
      <c r="P717" t="s">
        <v>63</v>
      </c>
    </row>
    <row r="718" spans="1:16" x14ac:dyDescent="0.25">
      <c r="A718" s="2">
        <v>724</v>
      </c>
      <c r="B718">
        <v>13</v>
      </c>
      <c r="C718">
        <f t="shared" si="49"/>
        <v>1</v>
      </c>
      <c r="D718" t="str">
        <f t="shared" si="50"/>
        <v>Iowa State</v>
      </c>
      <c r="E718">
        <v>66</v>
      </c>
      <c r="F718">
        <f t="shared" si="51"/>
        <v>0</v>
      </c>
      <c r="G718" t="str">
        <f t="shared" si="48"/>
        <v>Texas Tech</v>
      </c>
      <c r="H718">
        <v>10</v>
      </c>
      <c r="N718" s="4">
        <v>42693</v>
      </c>
      <c r="O718" t="s">
        <v>69</v>
      </c>
      <c r="P718" t="s">
        <v>114</v>
      </c>
    </row>
    <row r="719" spans="1:16" x14ac:dyDescent="0.25">
      <c r="A719" s="2">
        <v>725</v>
      </c>
      <c r="B719">
        <v>13</v>
      </c>
      <c r="C719">
        <f t="shared" si="49"/>
        <v>1</v>
      </c>
      <c r="D719" t="str">
        <f t="shared" si="50"/>
        <v>Kansas</v>
      </c>
      <c r="E719">
        <v>24</v>
      </c>
      <c r="F719">
        <f t="shared" si="51"/>
        <v>0</v>
      </c>
      <c r="G719" t="str">
        <f t="shared" si="48"/>
        <v>Texas</v>
      </c>
      <c r="H719">
        <v>21</v>
      </c>
      <c r="N719" s="4">
        <v>42693</v>
      </c>
      <c r="O719" t="s">
        <v>71</v>
      </c>
      <c r="P719" t="s">
        <v>112</v>
      </c>
    </row>
    <row r="720" spans="1:16" x14ac:dyDescent="0.25">
      <c r="A720" s="2">
        <v>726</v>
      </c>
      <c r="B720">
        <v>13</v>
      </c>
      <c r="C720">
        <f t="shared" si="49"/>
        <v>0</v>
      </c>
      <c r="D720" t="str">
        <f t="shared" si="50"/>
        <v>Kansas State</v>
      </c>
      <c r="E720">
        <v>42</v>
      </c>
      <c r="F720">
        <f t="shared" si="51"/>
        <v>1</v>
      </c>
      <c r="G720" t="str">
        <f t="shared" si="48"/>
        <v>Baylor</v>
      </c>
      <c r="H720">
        <v>21</v>
      </c>
      <c r="L720" t="s">
        <v>184</v>
      </c>
      <c r="N720" s="4">
        <v>42693</v>
      </c>
      <c r="O720" t="s">
        <v>73</v>
      </c>
      <c r="P720" t="s">
        <v>125</v>
      </c>
    </row>
    <row r="721" spans="1:16" x14ac:dyDescent="0.25">
      <c r="A721" s="2">
        <v>727</v>
      </c>
      <c r="B721">
        <v>13</v>
      </c>
      <c r="C721">
        <f t="shared" si="49"/>
        <v>1</v>
      </c>
      <c r="D721" t="str">
        <f t="shared" si="50"/>
        <v>Kentucky</v>
      </c>
      <c r="E721">
        <v>49</v>
      </c>
      <c r="F721">
        <f t="shared" si="51"/>
        <v>0</v>
      </c>
      <c r="G721" t="str">
        <f t="shared" si="48"/>
        <v>Austin Peay</v>
      </c>
      <c r="H721">
        <v>13</v>
      </c>
      <c r="N721" s="4">
        <v>42693</v>
      </c>
      <c r="O721" t="s">
        <v>126</v>
      </c>
      <c r="P721" t="s">
        <v>122</v>
      </c>
    </row>
    <row r="722" spans="1:16" x14ac:dyDescent="0.25">
      <c r="A722" s="2">
        <v>728</v>
      </c>
      <c r="B722">
        <v>13</v>
      </c>
      <c r="C722">
        <f t="shared" si="49"/>
        <v>0</v>
      </c>
      <c r="D722" t="str">
        <f t="shared" si="50"/>
        <v>Miami (FL)</v>
      </c>
      <c r="E722">
        <v>27</v>
      </c>
      <c r="F722">
        <f t="shared" si="51"/>
        <v>1</v>
      </c>
      <c r="G722" t="str">
        <f t="shared" si="48"/>
        <v>North Carolina State</v>
      </c>
      <c r="H722">
        <v>13</v>
      </c>
      <c r="L722" t="s">
        <v>184</v>
      </c>
      <c r="N722" s="4">
        <v>42693</v>
      </c>
      <c r="O722" t="s">
        <v>204</v>
      </c>
      <c r="P722" t="s">
        <v>197</v>
      </c>
    </row>
    <row r="723" spans="1:16" x14ac:dyDescent="0.25">
      <c r="A723" s="2">
        <v>729</v>
      </c>
      <c r="B723">
        <v>13</v>
      </c>
      <c r="C723">
        <f t="shared" si="49"/>
        <v>1</v>
      </c>
      <c r="D723" t="str">
        <f t="shared" si="50"/>
        <v>Michigan</v>
      </c>
      <c r="E723">
        <v>20</v>
      </c>
      <c r="F723">
        <f t="shared" si="51"/>
        <v>0</v>
      </c>
      <c r="G723" t="str">
        <f t="shared" si="48"/>
        <v>Indiana</v>
      </c>
      <c r="H723">
        <v>10</v>
      </c>
      <c r="N723" s="4">
        <v>42693</v>
      </c>
      <c r="O723" t="s">
        <v>920</v>
      </c>
      <c r="P723" t="s">
        <v>65</v>
      </c>
    </row>
    <row r="724" spans="1:16" x14ac:dyDescent="0.25">
      <c r="A724" s="2">
        <v>730</v>
      </c>
      <c r="B724">
        <v>13</v>
      </c>
      <c r="C724">
        <f t="shared" si="49"/>
        <v>0</v>
      </c>
      <c r="D724" t="str">
        <f t="shared" si="50"/>
        <v>Middle Tennessee State</v>
      </c>
      <c r="E724">
        <v>38</v>
      </c>
      <c r="F724">
        <f t="shared" si="51"/>
        <v>1</v>
      </c>
      <c r="G724" t="str">
        <f t="shared" si="48"/>
        <v>Charlotte</v>
      </c>
      <c r="H724">
        <v>31</v>
      </c>
      <c r="L724" t="s">
        <v>184</v>
      </c>
      <c r="N724" s="4">
        <v>42693</v>
      </c>
      <c r="O724" t="s">
        <v>194</v>
      </c>
      <c r="P724" t="s">
        <v>701</v>
      </c>
    </row>
    <row r="725" spans="1:16" x14ac:dyDescent="0.25">
      <c r="A725" s="2">
        <v>731</v>
      </c>
      <c r="B725">
        <v>13</v>
      </c>
      <c r="C725">
        <f t="shared" si="49"/>
        <v>1</v>
      </c>
      <c r="D725" t="str">
        <f t="shared" si="50"/>
        <v>Minnesota</v>
      </c>
      <c r="E725">
        <v>29</v>
      </c>
      <c r="F725">
        <f t="shared" si="51"/>
        <v>0</v>
      </c>
      <c r="G725" t="str">
        <f t="shared" si="48"/>
        <v>Northwestern</v>
      </c>
      <c r="H725">
        <v>12</v>
      </c>
      <c r="N725" s="4">
        <v>42693</v>
      </c>
      <c r="O725" t="s">
        <v>15</v>
      </c>
      <c r="P725" t="s">
        <v>93</v>
      </c>
    </row>
    <row r="726" spans="1:16" x14ac:dyDescent="0.25">
      <c r="A726" s="2">
        <v>732</v>
      </c>
      <c r="B726">
        <v>13</v>
      </c>
      <c r="C726">
        <f t="shared" si="49"/>
        <v>0</v>
      </c>
      <c r="D726" t="str">
        <f t="shared" si="50"/>
        <v>Navy</v>
      </c>
      <c r="E726">
        <v>66</v>
      </c>
      <c r="F726">
        <f t="shared" si="51"/>
        <v>1</v>
      </c>
      <c r="G726" t="str">
        <f t="shared" si="48"/>
        <v>East Carolina</v>
      </c>
      <c r="H726">
        <v>31</v>
      </c>
      <c r="L726" t="s">
        <v>184</v>
      </c>
      <c r="N726" s="4">
        <v>42693</v>
      </c>
      <c r="O726" t="s">
        <v>87</v>
      </c>
      <c r="P726" t="s">
        <v>54</v>
      </c>
    </row>
    <row r="727" spans="1:16" x14ac:dyDescent="0.25">
      <c r="A727" s="2">
        <v>733</v>
      </c>
      <c r="B727">
        <v>13</v>
      </c>
      <c r="C727">
        <f t="shared" si="49"/>
        <v>1</v>
      </c>
      <c r="D727" t="str">
        <f t="shared" si="50"/>
        <v>Nebraska</v>
      </c>
      <c r="E727">
        <v>28</v>
      </c>
      <c r="F727">
        <f t="shared" si="51"/>
        <v>0</v>
      </c>
      <c r="G727" t="str">
        <f t="shared" si="48"/>
        <v>Maryland</v>
      </c>
      <c r="H727">
        <v>7</v>
      </c>
      <c r="N727" s="4">
        <v>42693</v>
      </c>
      <c r="O727" t="s">
        <v>1064</v>
      </c>
      <c r="P727" t="s">
        <v>79</v>
      </c>
    </row>
    <row r="728" spans="1:16" x14ac:dyDescent="0.25">
      <c r="A728" s="2">
        <v>734</v>
      </c>
      <c r="B728">
        <v>13</v>
      </c>
      <c r="C728">
        <f t="shared" si="49"/>
        <v>1</v>
      </c>
      <c r="D728" t="str">
        <f t="shared" si="50"/>
        <v>Nevada</v>
      </c>
      <c r="E728">
        <v>38</v>
      </c>
      <c r="F728">
        <f t="shared" si="51"/>
        <v>0</v>
      </c>
      <c r="G728" t="str">
        <f t="shared" si="48"/>
        <v>Utah State</v>
      </c>
      <c r="H728">
        <v>37</v>
      </c>
      <c r="N728" s="4">
        <v>42693</v>
      </c>
      <c r="O728" t="s">
        <v>196</v>
      </c>
      <c r="P728" t="s">
        <v>24</v>
      </c>
    </row>
    <row r="729" spans="1:16" x14ac:dyDescent="0.25">
      <c r="A729" s="2">
        <v>735</v>
      </c>
      <c r="B729">
        <v>13</v>
      </c>
      <c r="C729">
        <f t="shared" si="49"/>
        <v>1</v>
      </c>
      <c r="D729" t="str">
        <f t="shared" si="50"/>
        <v>New Mexico State</v>
      </c>
      <c r="E729">
        <v>50</v>
      </c>
      <c r="F729">
        <f t="shared" si="51"/>
        <v>0</v>
      </c>
      <c r="G729" t="str">
        <f t="shared" si="48"/>
        <v>Texas State</v>
      </c>
      <c r="H729">
        <v>10</v>
      </c>
      <c r="N729" s="4">
        <v>42693</v>
      </c>
      <c r="O729" t="s">
        <v>17</v>
      </c>
      <c r="P729" t="s">
        <v>62</v>
      </c>
    </row>
    <row r="730" spans="1:16" x14ac:dyDescent="0.25">
      <c r="A730" s="2">
        <v>736</v>
      </c>
      <c r="B730">
        <v>13</v>
      </c>
      <c r="C730">
        <f t="shared" si="49"/>
        <v>1</v>
      </c>
      <c r="D730" t="str">
        <f t="shared" si="50"/>
        <v>North Carolina</v>
      </c>
      <c r="E730">
        <v>41</v>
      </c>
      <c r="F730">
        <f t="shared" si="51"/>
        <v>0</v>
      </c>
      <c r="G730" t="str">
        <f t="shared" si="48"/>
        <v>Citadel</v>
      </c>
      <c r="H730">
        <v>7</v>
      </c>
      <c r="N730" s="4">
        <v>42693</v>
      </c>
      <c r="O730" t="s">
        <v>91</v>
      </c>
      <c r="P730" t="s">
        <v>208</v>
      </c>
    </row>
    <row r="731" spans="1:16" x14ac:dyDescent="0.25">
      <c r="A731" s="2">
        <v>737</v>
      </c>
      <c r="B731">
        <v>13</v>
      </c>
      <c r="C731">
        <f t="shared" si="49"/>
        <v>1</v>
      </c>
      <c r="D731" t="str">
        <f t="shared" si="50"/>
        <v>North Texas</v>
      </c>
      <c r="E731">
        <v>29</v>
      </c>
      <c r="F731">
        <f t="shared" si="51"/>
        <v>0</v>
      </c>
      <c r="G731" t="str">
        <f t="shared" si="48"/>
        <v>Southern Mississippi</v>
      </c>
      <c r="H731">
        <v>23</v>
      </c>
      <c r="N731" s="4">
        <v>42693</v>
      </c>
      <c r="O731" t="s">
        <v>76</v>
      </c>
      <c r="P731" t="s">
        <v>195</v>
      </c>
    </row>
    <row r="732" spans="1:16" x14ac:dyDescent="0.25">
      <c r="A732" s="2">
        <v>738</v>
      </c>
      <c r="B732">
        <v>13</v>
      </c>
      <c r="C732">
        <f t="shared" si="49"/>
        <v>0</v>
      </c>
      <c r="D732" t="str">
        <f t="shared" si="50"/>
        <v>Ohio State</v>
      </c>
      <c r="E732">
        <v>17</v>
      </c>
      <c r="F732">
        <f t="shared" si="51"/>
        <v>1</v>
      </c>
      <c r="G732" t="str">
        <f t="shared" si="48"/>
        <v>Michigan State</v>
      </c>
      <c r="H732">
        <v>16</v>
      </c>
      <c r="L732" t="s">
        <v>184</v>
      </c>
      <c r="N732" s="4">
        <v>42693</v>
      </c>
      <c r="O732" t="s">
        <v>964</v>
      </c>
      <c r="P732" t="s">
        <v>27</v>
      </c>
    </row>
    <row r="733" spans="1:16" x14ac:dyDescent="0.25">
      <c r="A733" s="2">
        <v>739</v>
      </c>
      <c r="B733">
        <v>13</v>
      </c>
      <c r="C733">
        <f t="shared" si="49"/>
        <v>0</v>
      </c>
      <c r="D733" t="str">
        <f t="shared" si="50"/>
        <v>Oklahoma</v>
      </c>
      <c r="E733">
        <v>56</v>
      </c>
      <c r="F733">
        <f t="shared" si="51"/>
        <v>1</v>
      </c>
      <c r="G733" t="str">
        <f t="shared" si="48"/>
        <v>West Virginia</v>
      </c>
      <c r="H733">
        <v>28</v>
      </c>
      <c r="L733" t="s">
        <v>184</v>
      </c>
      <c r="N733" s="4">
        <v>42693</v>
      </c>
      <c r="O733" t="s">
        <v>1065</v>
      </c>
      <c r="P733" t="s">
        <v>1017</v>
      </c>
    </row>
    <row r="734" spans="1:16" x14ac:dyDescent="0.25">
      <c r="A734" s="2">
        <v>740</v>
      </c>
      <c r="B734">
        <v>13</v>
      </c>
      <c r="C734">
        <f t="shared" si="49"/>
        <v>0</v>
      </c>
      <c r="D734" t="str">
        <f t="shared" si="50"/>
        <v>Oklahoma State</v>
      </c>
      <c r="E734">
        <v>31</v>
      </c>
      <c r="F734">
        <f t="shared" si="51"/>
        <v>1</v>
      </c>
      <c r="G734" t="str">
        <f t="shared" si="48"/>
        <v>Texas Christian</v>
      </c>
      <c r="H734">
        <v>6</v>
      </c>
      <c r="L734" t="s">
        <v>184</v>
      </c>
      <c r="N734" s="4">
        <v>42693</v>
      </c>
      <c r="O734" t="s">
        <v>1066</v>
      </c>
      <c r="P734" t="s">
        <v>144</v>
      </c>
    </row>
    <row r="735" spans="1:16" x14ac:dyDescent="0.25">
      <c r="A735" s="2">
        <v>741</v>
      </c>
      <c r="B735">
        <v>13</v>
      </c>
      <c r="C735">
        <f t="shared" si="49"/>
        <v>0</v>
      </c>
      <c r="D735" t="str">
        <f t="shared" si="50"/>
        <v>Old Dominion</v>
      </c>
      <c r="E735">
        <v>42</v>
      </c>
      <c r="F735">
        <f t="shared" si="51"/>
        <v>1</v>
      </c>
      <c r="G735" t="str">
        <f t="shared" si="48"/>
        <v>Florida Atlantic</v>
      </c>
      <c r="H735">
        <v>24</v>
      </c>
      <c r="L735" t="s">
        <v>184</v>
      </c>
      <c r="N735" s="4">
        <v>42693</v>
      </c>
      <c r="O735" t="s">
        <v>165</v>
      </c>
      <c r="P735" t="s">
        <v>28</v>
      </c>
    </row>
    <row r="736" spans="1:16" x14ac:dyDescent="0.25">
      <c r="A736" s="2">
        <v>742</v>
      </c>
      <c r="B736">
        <v>13</v>
      </c>
      <c r="C736">
        <f t="shared" si="49"/>
        <v>0</v>
      </c>
      <c r="D736" t="str">
        <f t="shared" si="50"/>
        <v>Oregon</v>
      </c>
      <c r="E736">
        <v>30</v>
      </c>
      <c r="F736">
        <f t="shared" si="51"/>
        <v>1</v>
      </c>
      <c r="G736" t="str">
        <f t="shared" si="48"/>
        <v>Utah</v>
      </c>
      <c r="H736">
        <v>28</v>
      </c>
      <c r="L736" t="s">
        <v>184</v>
      </c>
      <c r="N736" s="4">
        <v>42693</v>
      </c>
      <c r="O736" t="s">
        <v>43</v>
      </c>
      <c r="P736" t="s">
        <v>1067</v>
      </c>
    </row>
    <row r="737" spans="1:16" x14ac:dyDescent="0.25">
      <c r="A737" s="2">
        <v>743</v>
      </c>
      <c r="B737">
        <v>13</v>
      </c>
      <c r="C737">
        <f t="shared" si="49"/>
        <v>1</v>
      </c>
      <c r="D737" t="str">
        <f t="shared" si="50"/>
        <v>Oregon State</v>
      </c>
      <c r="E737">
        <v>42</v>
      </c>
      <c r="F737">
        <f t="shared" si="51"/>
        <v>0</v>
      </c>
      <c r="G737" t="str">
        <f t="shared" si="48"/>
        <v>Arizona</v>
      </c>
      <c r="H737">
        <v>17</v>
      </c>
      <c r="N737" s="4">
        <v>42693</v>
      </c>
      <c r="O737" t="s">
        <v>141</v>
      </c>
      <c r="P737" t="s">
        <v>39</v>
      </c>
    </row>
    <row r="738" spans="1:16" x14ac:dyDescent="0.25">
      <c r="A738" s="2">
        <v>744</v>
      </c>
      <c r="B738">
        <v>13</v>
      </c>
      <c r="C738">
        <f t="shared" si="49"/>
        <v>0</v>
      </c>
      <c r="D738" t="str">
        <f t="shared" si="50"/>
        <v>Penn State</v>
      </c>
      <c r="E738">
        <v>39</v>
      </c>
      <c r="F738">
        <f t="shared" si="51"/>
        <v>1</v>
      </c>
      <c r="G738" t="str">
        <f t="shared" si="48"/>
        <v>Rutgers</v>
      </c>
      <c r="H738">
        <v>0</v>
      </c>
      <c r="L738" t="s">
        <v>184</v>
      </c>
      <c r="N738" s="4">
        <v>42693</v>
      </c>
      <c r="O738" t="s">
        <v>1068</v>
      </c>
      <c r="P738" t="s">
        <v>104</v>
      </c>
    </row>
    <row r="739" spans="1:16" x14ac:dyDescent="0.25">
      <c r="A739" s="2">
        <v>745</v>
      </c>
      <c r="B739">
        <v>13</v>
      </c>
      <c r="C739">
        <f t="shared" si="49"/>
        <v>1</v>
      </c>
      <c r="D739" t="str">
        <f t="shared" si="50"/>
        <v>Pittsburgh</v>
      </c>
      <c r="E739">
        <v>56</v>
      </c>
      <c r="F739">
        <f t="shared" si="51"/>
        <v>0</v>
      </c>
      <c r="G739" t="str">
        <f t="shared" si="48"/>
        <v>Duke</v>
      </c>
      <c r="H739">
        <v>14</v>
      </c>
      <c r="N739" s="4">
        <v>42693</v>
      </c>
      <c r="O739" t="s">
        <v>100</v>
      </c>
      <c r="P739" t="s">
        <v>53</v>
      </c>
    </row>
    <row r="740" spans="1:16" x14ac:dyDescent="0.25">
      <c r="A740" s="2">
        <v>746</v>
      </c>
      <c r="B740">
        <v>13</v>
      </c>
      <c r="C740">
        <f t="shared" si="49"/>
        <v>1</v>
      </c>
      <c r="D740" t="str">
        <f t="shared" si="50"/>
        <v>Rice</v>
      </c>
      <c r="E740">
        <v>44</v>
      </c>
      <c r="F740">
        <f t="shared" si="51"/>
        <v>0</v>
      </c>
      <c r="G740" t="str">
        <f t="shared" si="48"/>
        <v>Texas-El Paso</v>
      </c>
      <c r="H740">
        <v>24</v>
      </c>
      <c r="N740" s="4">
        <v>42693</v>
      </c>
      <c r="O740" t="s">
        <v>19</v>
      </c>
      <c r="P740" t="s">
        <v>201</v>
      </c>
    </row>
    <row r="741" spans="1:16" x14ac:dyDescent="0.25">
      <c r="A741" s="2">
        <v>747</v>
      </c>
      <c r="B741">
        <v>13</v>
      </c>
      <c r="C741">
        <f t="shared" si="49"/>
        <v>1</v>
      </c>
      <c r="D741" t="str">
        <f t="shared" si="50"/>
        <v>South Alabama</v>
      </c>
      <c r="E741">
        <v>31</v>
      </c>
      <c r="F741">
        <f t="shared" si="51"/>
        <v>0</v>
      </c>
      <c r="G741" t="str">
        <f t="shared" si="48"/>
        <v>Presbyterian</v>
      </c>
      <c r="H741">
        <v>7</v>
      </c>
      <c r="N741" s="4">
        <v>42693</v>
      </c>
      <c r="O741" t="s">
        <v>108</v>
      </c>
      <c r="P741" t="s">
        <v>136</v>
      </c>
    </row>
    <row r="742" spans="1:16" x14ac:dyDescent="0.25">
      <c r="A742" s="2">
        <v>748</v>
      </c>
      <c r="B742">
        <v>13</v>
      </c>
      <c r="C742">
        <f t="shared" si="49"/>
        <v>1</v>
      </c>
      <c r="D742" t="str">
        <f t="shared" si="50"/>
        <v>South Carolina</v>
      </c>
      <c r="E742">
        <v>44</v>
      </c>
      <c r="F742">
        <f t="shared" si="51"/>
        <v>0</v>
      </c>
      <c r="G742" t="str">
        <f t="shared" si="48"/>
        <v>Western Carolina</v>
      </c>
      <c r="H742">
        <v>31</v>
      </c>
      <c r="N742" s="4">
        <v>42693</v>
      </c>
      <c r="O742" t="s">
        <v>20</v>
      </c>
      <c r="P742" t="s">
        <v>138</v>
      </c>
    </row>
    <row r="743" spans="1:16" x14ac:dyDescent="0.25">
      <c r="A743" s="2">
        <v>749</v>
      </c>
      <c r="B743">
        <v>13</v>
      </c>
      <c r="C743">
        <f t="shared" si="49"/>
        <v>0</v>
      </c>
      <c r="D743" t="str">
        <f t="shared" si="50"/>
        <v>South Florida</v>
      </c>
      <c r="E743">
        <v>35</v>
      </c>
      <c r="F743">
        <f t="shared" si="51"/>
        <v>1</v>
      </c>
      <c r="G743" t="str">
        <f t="shared" si="48"/>
        <v>Southern Methodist</v>
      </c>
      <c r="H743">
        <v>27</v>
      </c>
      <c r="L743" t="s">
        <v>184</v>
      </c>
      <c r="N743" s="4">
        <v>42693</v>
      </c>
      <c r="O743" t="s">
        <v>110</v>
      </c>
      <c r="P743" t="s">
        <v>203</v>
      </c>
    </row>
    <row r="744" spans="1:16" x14ac:dyDescent="0.25">
      <c r="A744" s="2">
        <v>750</v>
      </c>
      <c r="B744">
        <v>13</v>
      </c>
      <c r="C744">
        <f t="shared" si="49"/>
        <v>0</v>
      </c>
      <c r="D744" t="str">
        <f t="shared" si="50"/>
        <v>Southern California</v>
      </c>
      <c r="E744">
        <v>36</v>
      </c>
      <c r="F744">
        <f t="shared" si="51"/>
        <v>1</v>
      </c>
      <c r="G744" t="str">
        <f t="shared" si="48"/>
        <v>UCLA</v>
      </c>
      <c r="H744">
        <v>14</v>
      </c>
      <c r="L744" t="s">
        <v>184</v>
      </c>
      <c r="N744" s="4">
        <v>42693</v>
      </c>
      <c r="O744" t="s">
        <v>1069</v>
      </c>
      <c r="P744" t="s">
        <v>218</v>
      </c>
    </row>
    <row r="745" spans="1:16" x14ac:dyDescent="0.25">
      <c r="A745" s="2">
        <v>751</v>
      </c>
      <c r="B745">
        <v>13</v>
      </c>
      <c r="C745">
        <f t="shared" si="49"/>
        <v>0</v>
      </c>
      <c r="D745" t="str">
        <f t="shared" si="50"/>
        <v>Stanford</v>
      </c>
      <c r="E745">
        <v>45</v>
      </c>
      <c r="F745">
        <f t="shared" si="51"/>
        <v>1</v>
      </c>
      <c r="G745" t="str">
        <f t="shared" si="48"/>
        <v>California</v>
      </c>
      <c r="H745">
        <v>31</v>
      </c>
      <c r="L745" t="s">
        <v>184</v>
      </c>
      <c r="N745" s="4">
        <v>42693</v>
      </c>
      <c r="O745" t="s">
        <v>32</v>
      </c>
      <c r="P745" t="s">
        <v>50</v>
      </c>
    </row>
    <row r="746" spans="1:16" x14ac:dyDescent="0.25">
      <c r="A746" s="2">
        <v>752</v>
      </c>
      <c r="B746">
        <v>13</v>
      </c>
      <c r="C746">
        <f t="shared" si="49"/>
        <v>0</v>
      </c>
      <c r="D746" t="str">
        <f t="shared" si="50"/>
        <v>Temple</v>
      </c>
      <c r="E746">
        <v>31</v>
      </c>
      <c r="F746">
        <f t="shared" si="51"/>
        <v>1</v>
      </c>
      <c r="G746" t="str">
        <f t="shared" si="48"/>
        <v>Tulane</v>
      </c>
      <c r="H746">
        <v>0</v>
      </c>
      <c r="L746" t="s">
        <v>184</v>
      </c>
      <c r="N746" s="4">
        <v>42693</v>
      </c>
      <c r="O746" t="s">
        <v>33</v>
      </c>
      <c r="P746" t="s">
        <v>105</v>
      </c>
    </row>
    <row r="747" spans="1:16" x14ac:dyDescent="0.25">
      <c r="A747" s="2">
        <v>753</v>
      </c>
      <c r="B747">
        <v>13</v>
      </c>
      <c r="C747">
        <f t="shared" si="49"/>
        <v>1</v>
      </c>
      <c r="D747" t="str">
        <f t="shared" si="50"/>
        <v>Tennessee</v>
      </c>
      <c r="E747">
        <v>63</v>
      </c>
      <c r="F747">
        <f t="shared" si="51"/>
        <v>0</v>
      </c>
      <c r="G747" t="str">
        <f t="shared" si="48"/>
        <v>Missouri</v>
      </c>
      <c r="H747">
        <v>37</v>
      </c>
      <c r="N747" s="4">
        <v>42693</v>
      </c>
      <c r="O747" t="s">
        <v>30</v>
      </c>
      <c r="P747" t="s">
        <v>86</v>
      </c>
    </row>
    <row r="748" spans="1:16" x14ac:dyDescent="0.25">
      <c r="A748" s="2">
        <v>754</v>
      </c>
      <c r="B748">
        <v>13</v>
      </c>
      <c r="C748">
        <f t="shared" si="49"/>
        <v>1</v>
      </c>
      <c r="D748" t="str">
        <f t="shared" si="50"/>
        <v>Texas A&amp;M</v>
      </c>
      <c r="E748">
        <v>23</v>
      </c>
      <c r="F748">
        <f t="shared" si="51"/>
        <v>0</v>
      </c>
      <c r="G748" t="str">
        <f t="shared" si="48"/>
        <v>Texas-San Antonio</v>
      </c>
      <c r="H748">
        <v>10</v>
      </c>
      <c r="N748" s="4">
        <v>42693</v>
      </c>
      <c r="O748" t="s">
        <v>1070</v>
      </c>
      <c r="P748" t="s">
        <v>109</v>
      </c>
    </row>
    <row r="749" spans="1:16" x14ac:dyDescent="0.25">
      <c r="A749" s="2">
        <v>755</v>
      </c>
      <c r="B749">
        <v>13</v>
      </c>
      <c r="C749">
        <f t="shared" si="49"/>
        <v>0</v>
      </c>
      <c r="D749" t="str">
        <f t="shared" si="50"/>
        <v>Tulsa</v>
      </c>
      <c r="E749">
        <v>35</v>
      </c>
      <c r="F749">
        <f t="shared" si="51"/>
        <v>1</v>
      </c>
      <c r="G749" t="str">
        <f t="shared" si="48"/>
        <v>Central Florida</v>
      </c>
      <c r="H749">
        <v>20</v>
      </c>
      <c r="L749" t="s">
        <v>184</v>
      </c>
      <c r="N749" s="4">
        <v>42693</v>
      </c>
      <c r="O749" t="s">
        <v>70</v>
      </c>
      <c r="P749" t="s">
        <v>199</v>
      </c>
    </row>
    <row r="750" spans="1:16" x14ac:dyDescent="0.25">
      <c r="A750" s="2">
        <v>756</v>
      </c>
      <c r="B750">
        <v>13</v>
      </c>
      <c r="C750">
        <f t="shared" si="49"/>
        <v>1</v>
      </c>
      <c r="D750" t="str">
        <f t="shared" si="50"/>
        <v>Vanderbilt</v>
      </c>
      <c r="E750">
        <v>38</v>
      </c>
      <c r="F750">
        <f t="shared" si="51"/>
        <v>0</v>
      </c>
      <c r="G750" t="str">
        <f t="shared" si="48"/>
        <v>Mississippi</v>
      </c>
      <c r="H750">
        <v>17</v>
      </c>
      <c r="N750" s="4">
        <v>42693</v>
      </c>
      <c r="O750" t="s">
        <v>21</v>
      </c>
      <c r="P750" t="s">
        <v>83</v>
      </c>
    </row>
    <row r="751" spans="1:16" x14ac:dyDescent="0.25">
      <c r="A751" s="2">
        <v>757</v>
      </c>
      <c r="B751">
        <v>13</v>
      </c>
      <c r="C751">
        <f t="shared" si="49"/>
        <v>0</v>
      </c>
      <c r="D751" t="str">
        <f t="shared" si="50"/>
        <v>Virginia Tech</v>
      </c>
      <c r="E751">
        <v>34</v>
      </c>
      <c r="F751">
        <f t="shared" si="51"/>
        <v>1</v>
      </c>
      <c r="G751" t="str">
        <f t="shared" si="48"/>
        <v>Notre Dame</v>
      </c>
      <c r="H751">
        <v>31</v>
      </c>
      <c r="L751" t="s">
        <v>184</v>
      </c>
      <c r="N751" s="4">
        <v>42693</v>
      </c>
      <c r="O751" t="s">
        <v>129</v>
      </c>
      <c r="P751" t="s">
        <v>88</v>
      </c>
    </row>
    <row r="752" spans="1:16" x14ac:dyDescent="0.25">
      <c r="A752" s="2">
        <v>758</v>
      </c>
      <c r="B752">
        <v>13</v>
      </c>
      <c r="C752">
        <f t="shared" si="49"/>
        <v>1</v>
      </c>
      <c r="D752" t="str">
        <f t="shared" si="50"/>
        <v>Washington</v>
      </c>
      <c r="E752">
        <v>44</v>
      </c>
      <c r="F752">
        <f t="shared" si="51"/>
        <v>0</v>
      </c>
      <c r="G752" t="str">
        <f t="shared" si="48"/>
        <v>Arizona State</v>
      </c>
      <c r="H752">
        <v>18</v>
      </c>
      <c r="N752" s="4">
        <v>42693</v>
      </c>
      <c r="O752" t="s">
        <v>1071</v>
      </c>
      <c r="P752" t="s">
        <v>1</v>
      </c>
    </row>
    <row r="753" spans="1:16" x14ac:dyDescent="0.25">
      <c r="A753" s="2">
        <v>759</v>
      </c>
      <c r="B753">
        <v>13</v>
      </c>
      <c r="C753">
        <f t="shared" si="49"/>
        <v>1</v>
      </c>
      <c r="D753" t="str">
        <f t="shared" si="50"/>
        <v>Western Michigan</v>
      </c>
      <c r="E753">
        <v>38</v>
      </c>
      <c r="F753">
        <f t="shared" si="51"/>
        <v>0</v>
      </c>
      <c r="G753" t="str">
        <f t="shared" si="48"/>
        <v>Buffalo</v>
      </c>
      <c r="H753">
        <v>0</v>
      </c>
      <c r="N753" s="4">
        <v>42693</v>
      </c>
      <c r="O753" t="s">
        <v>1039</v>
      </c>
      <c r="P753" t="s">
        <v>48</v>
      </c>
    </row>
    <row r="754" spans="1:16" x14ac:dyDescent="0.25">
      <c r="A754" s="2">
        <v>760</v>
      </c>
      <c r="B754">
        <v>13</v>
      </c>
      <c r="C754">
        <f t="shared" si="49"/>
        <v>0</v>
      </c>
      <c r="D754" t="str">
        <f t="shared" si="50"/>
        <v>Wisconsin</v>
      </c>
      <c r="E754">
        <v>49</v>
      </c>
      <c r="F754">
        <f t="shared" si="51"/>
        <v>1</v>
      </c>
      <c r="G754" t="str">
        <f t="shared" si="48"/>
        <v>Purdue</v>
      </c>
      <c r="H754">
        <v>20</v>
      </c>
      <c r="L754" t="s">
        <v>184</v>
      </c>
      <c r="N754" s="4">
        <v>42693</v>
      </c>
      <c r="O754" t="s">
        <v>1072</v>
      </c>
      <c r="P754" t="s">
        <v>102</v>
      </c>
    </row>
    <row r="755" spans="1:16" x14ac:dyDescent="0.25">
      <c r="A755" s="2">
        <v>761</v>
      </c>
      <c r="B755">
        <v>13</v>
      </c>
      <c r="C755">
        <f t="shared" si="49"/>
        <v>1</v>
      </c>
      <c r="D755" t="str">
        <f t="shared" si="50"/>
        <v>Wyoming</v>
      </c>
      <c r="E755">
        <v>34</v>
      </c>
      <c r="F755">
        <f t="shared" si="51"/>
        <v>0</v>
      </c>
      <c r="G755" t="str">
        <f t="shared" si="48"/>
        <v>San Diego State</v>
      </c>
      <c r="H755">
        <v>33</v>
      </c>
      <c r="N755" s="4">
        <v>42693</v>
      </c>
      <c r="O755" t="s">
        <v>113</v>
      </c>
      <c r="P755" t="s">
        <v>1073</v>
      </c>
    </row>
    <row r="756" spans="1:16" x14ac:dyDescent="0.25">
      <c r="A756" s="2">
        <v>762</v>
      </c>
      <c r="B756">
        <v>14</v>
      </c>
      <c r="C756">
        <f t="shared" si="49"/>
        <v>1</v>
      </c>
      <c r="D756" t="str">
        <f t="shared" si="50"/>
        <v>Eastern Michigan</v>
      </c>
      <c r="E756">
        <v>26</v>
      </c>
      <c r="F756">
        <f t="shared" si="51"/>
        <v>0</v>
      </c>
      <c r="G756" t="str">
        <f t="shared" si="48"/>
        <v>Central Michigan</v>
      </c>
      <c r="H756">
        <v>21</v>
      </c>
      <c r="N756" s="4">
        <v>42696</v>
      </c>
      <c r="O756" t="s">
        <v>4</v>
      </c>
      <c r="P756" t="s">
        <v>7</v>
      </c>
    </row>
    <row r="757" spans="1:16" x14ac:dyDescent="0.25">
      <c r="A757" s="2">
        <v>763</v>
      </c>
      <c r="B757">
        <v>14</v>
      </c>
      <c r="C757">
        <f t="shared" si="49"/>
        <v>1</v>
      </c>
      <c r="D757" t="str">
        <f t="shared" si="50"/>
        <v>Miami (OH)</v>
      </c>
      <c r="E757">
        <v>21</v>
      </c>
      <c r="F757">
        <f t="shared" si="51"/>
        <v>0</v>
      </c>
      <c r="G757" t="str">
        <f t="shared" si="48"/>
        <v>Ball State</v>
      </c>
      <c r="H757">
        <v>20</v>
      </c>
      <c r="N757" s="4">
        <v>42696</v>
      </c>
      <c r="O757" t="s">
        <v>193</v>
      </c>
      <c r="P757" t="s">
        <v>3</v>
      </c>
    </row>
    <row r="758" spans="1:16" x14ac:dyDescent="0.25">
      <c r="A758" s="2">
        <v>764</v>
      </c>
      <c r="B758">
        <v>14</v>
      </c>
      <c r="C758">
        <f t="shared" si="49"/>
        <v>1</v>
      </c>
      <c r="D758" t="str">
        <f t="shared" si="50"/>
        <v>Ohio</v>
      </c>
      <c r="E758">
        <v>9</v>
      </c>
      <c r="F758">
        <f t="shared" si="51"/>
        <v>0</v>
      </c>
      <c r="G758" t="str">
        <f t="shared" si="48"/>
        <v>Akron</v>
      </c>
      <c r="H758">
        <v>3</v>
      </c>
      <c r="N758" s="4">
        <v>42696</v>
      </c>
      <c r="O758" t="s">
        <v>95</v>
      </c>
      <c r="P758" t="s">
        <v>0</v>
      </c>
    </row>
    <row r="759" spans="1:16" x14ac:dyDescent="0.25">
      <c r="A759" s="2">
        <v>765</v>
      </c>
      <c r="B759">
        <v>14</v>
      </c>
      <c r="C759">
        <f t="shared" si="49"/>
        <v>0</v>
      </c>
      <c r="D759" t="str">
        <f t="shared" si="50"/>
        <v>Louisiana State</v>
      </c>
      <c r="E759">
        <v>54</v>
      </c>
      <c r="F759">
        <f t="shared" si="51"/>
        <v>1</v>
      </c>
      <c r="G759" t="str">
        <f t="shared" si="48"/>
        <v>Texas A&amp;M</v>
      </c>
      <c r="H759">
        <v>39</v>
      </c>
      <c r="L759" t="s">
        <v>184</v>
      </c>
      <c r="N759" s="4">
        <v>42698</v>
      </c>
      <c r="O759" t="s">
        <v>1002</v>
      </c>
      <c r="P759" t="s">
        <v>1074</v>
      </c>
    </row>
    <row r="760" spans="1:16" x14ac:dyDescent="0.25">
      <c r="A760" s="2">
        <v>766</v>
      </c>
      <c r="B760">
        <v>14</v>
      </c>
      <c r="C760">
        <f t="shared" si="49"/>
        <v>1</v>
      </c>
      <c r="D760" t="str">
        <f t="shared" si="50"/>
        <v>Air Force</v>
      </c>
      <c r="E760">
        <v>27</v>
      </c>
      <c r="F760">
        <f t="shared" si="51"/>
        <v>0</v>
      </c>
      <c r="G760" t="str">
        <f t="shared" si="48"/>
        <v>Boise State</v>
      </c>
      <c r="H760">
        <v>20</v>
      </c>
      <c r="N760" s="4">
        <v>42699</v>
      </c>
      <c r="O760" t="s">
        <v>35</v>
      </c>
      <c r="P760" t="s">
        <v>709</v>
      </c>
    </row>
    <row r="761" spans="1:16" x14ac:dyDescent="0.25">
      <c r="A761" s="2">
        <v>767</v>
      </c>
      <c r="B761">
        <v>14</v>
      </c>
      <c r="C761">
        <f t="shared" si="49"/>
        <v>1</v>
      </c>
      <c r="D761" t="str">
        <f t="shared" si="50"/>
        <v>Arizona</v>
      </c>
      <c r="E761">
        <v>56</v>
      </c>
      <c r="F761">
        <f t="shared" si="51"/>
        <v>0</v>
      </c>
      <c r="G761" t="str">
        <f t="shared" ref="G761:G822" si="52">IF(LEFT(P761,1)="(",IF(RIGHT(LEFT(P761,4),1)=")",RIGHT(P761,LEN(P761)-5),RIGHT(P761,LEN(P761)-4)),P761)</f>
        <v>Arizona State</v>
      </c>
      <c r="H761">
        <v>35</v>
      </c>
      <c r="N761" s="4">
        <v>42699</v>
      </c>
      <c r="O761" t="s">
        <v>39</v>
      </c>
      <c r="P761" t="s">
        <v>1</v>
      </c>
    </row>
    <row r="762" spans="1:16" x14ac:dyDescent="0.25">
      <c r="A762" s="2">
        <v>768</v>
      </c>
      <c r="B762">
        <v>14</v>
      </c>
      <c r="C762">
        <f t="shared" si="49"/>
        <v>1</v>
      </c>
      <c r="D762" t="str">
        <f t="shared" si="50"/>
        <v>Bowling Green State</v>
      </c>
      <c r="E762">
        <v>27</v>
      </c>
      <c r="F762">
        <f t="shared" si="51"/>
        <v>0</v>
      </c>
      <c r="G762" t="str">
        <f t="shared" si="52"/>
        <v>Buffalo</v>
      </c>
      <c r="H762">
        <v>19</v>
      </c>
      <c r="N762" s="4">
        <v>42699</v>
      </c>
      <c r="O762" t="s">
        <v>186</v>
      </c>
      <c r="P762" t="s">
        <v>48</v>
      </c>
    </row>
    <row r="763" spans="1:16" x14ac:dyDescent="0.25">
      <c r="A763" s="2">
        <v>769</v>
      </c>
      <c r="B763">
        <v>14</v>
      </c>
      <c r="C763">
        <f t="shared" si="49"/>
        <v>1</v>
      </c>
      <c r="D763" t="str">
        <f t="shared" si="50"/>
        <v>Iowa</v>
      </c>
      <c r="E763">
        <v>40</v>
      </c>
      <c r="F763">
        <f t="shared" si="51"/>
        <v>0</v>
      </c>
      <c r="G763" t="str">
        <f t="shared" si="52"/>
        <v>Nebraska</v>
      </c>
      <c r="H763">
        <v>10</v>
      </c>
      <c r="N763" s="4">
        <v>42699</v>
      </c>
      <c r="O763" t="s">
        <v>67</v>
      </c>
      <c r="P763" t="s">
        <v>1075</v>
      </c>
    </row>
    <row r="764" spans="1:16" x14ac:dyDescent="0.25">
      <c r="A764" s="2">
        <v>770</v>
      </c>
      <c r="B764">
        <v>14</v>
      </c>
      <c r="C764">
        <f t="shared" si="49"/>
        <v>1</v>
      </c>
      <c r="D764" t="str">
        <f t="shared" si="50"/>
        <v>Memphis</v>
      </c>
      <c r="E764">
        <v>48</v>
      </c>
      <c r="F764">
        <f t="shared" si="51"/>
        <v>0</v>
      </c>
      <c r="G764" t="str">
        <f t="shared" si="52"/>
        <v>Houston</v>
      </c>
      <c r="H764">
        <v>44</v>
      </c>
      <c r="N764" s="4">
        <v>42699</v>
      </c>
      <c r="O764" t="s">
        <v>80</v>
      </c>
      <c r="P764" t="s">
        <v>1076</v>
      </c>
    </row>
    <row r="765" spans="1:16" x14ac:dyDescent="0.25">
      <c r="A765" s="2">
        <v>771</v>
      </c>
      <c r="B765">
        <v>14</v>
      </c>
      <c r="C765">
        <f t="shared" si="49"/>
        <v>1</v>
      </c>
      <c r="D765" t="str">
        <f t="shared" si="50"/>
        <v>Missouri</v>
      </c>
      <c r="E765">
        <v>28</v>
      </c>
      <c r="F765">
        <f t="shared" si="51"/>
        <v>0</v>
      </c>
      <c r="G765" t="str">
        <f t="shared" si="52"/>
        <v>Arkansas</v>
      </c>
      <c r="H765">
        <v>24</v>
      </c>
      <c r="N765" s="4">
        <v>42699</v>
      </c>
      <c r="O765" t="s">
        <v>86</v>
      </c>
      <c r="P765" t="s">
        <v>41</v>
      </c>
    </row>
    <row r="766" spans="1:16" x14ac:dyDescent="0.25">
      <c r="A766" s="2">
        <v>772</v>
      </c>
      <c r="B766">
        <v>14</v>
      </c>
      <c r="C766">
        <f t="shared" si="49"/>
        <v>0</v>
      </c>
      <c r="D766" t="str">
        <f t="shared" si="50"/>
        <v>North Carolina State</v>
      </c>
      <c r="E766">
        <v>28</v>
      </c>
      <c r="F766">
        <f t="shared" si="51"/>
        <v>1</v>
      </c>
      <c r="G766" t="str">
        <f t="shared" si="52"/>
        <v>North Carolina</v>
      </c>
      <c r="H766">
        <v>21</v>
      </c>
      <c r="L766" t="s">
        <v>184</v>
      </c>
      <c r="N766" s="4">
        <v>42699</v>
      </c>
      <c r="O766" t="s">
        <v>197</v>
      </c>
      <c r="P766" t="s">
        <v>91</v>
      </c>
    </row>
    <row r="767" spans="1:16" x14ac:dyDescent="0.25">
      <c r="A767" s="2">
        <v>773</v>
      </c>
      <c r="B767">
        <v>14</v>
      </c>
      <c r="C767">
        <f t="shared" si="49"/>
        <v>0</v>
      </c>
      <c r="D767" t="str">
        <f t="shared" si="50"/>
        <v>Northern Illinois</v>
      </c>
      <c r="E767">
        <v>31</v>
      </c>
      <c r="F767">
        <f t="shared" si="51"/>
        <v>1</v>
      </c>
      <c r="G767" t="str">
        <f t="shared" si="52"/>
        <v>Kent State</v>
      </c>
      <c r="H767">
        <v>21</v>
      </c>
      <c r="L767" t="s">
        <v>184</v>
      </c>
      <c r="N767" s="4">
        <v>42699</v>
      </c>
      <c r="O767" t="s">
        <v>68</v>
      </c>
      <c r="P767" t="s">
        <v>12</v>
      </c>
    </row>
    <row r="768" spans="1:16" x14ac:dyDescent="0.25">
      <c r="A768" s="2">
        <v>774</v>
      </c>
      <c r="B768">
        <v>14</v>
      </c>
      <c r="C768">
        <f t="shared" ref="C768:C822" si="53">IF(M768=0,IF(L768="@",0,1),0)</f>
        <v>1</v>
      </c>
      <c r="D768" t="str">
        <f t="shared" ref="D768:D830" si="54">IF(LEFT(O768,1)="(",IF(RIGHT(LEFT(O768,4),1)=")",RIGHT(O768,LEN(O768)-5),RIGHT(O768,LEN(O768)-4)),O768)</f>
        <v>Southern Mississippi</v>
      </c>
      <c r="E768">
        <v>39</v>
      </c>
      <c r="F768">
        <f t="shared" ref="F768:F822" si="55">IF(M768=0,IF(L768="@",1,0),0)</f>
        <v>0</v>
      </c>
      <c r="G768" t="str">
        <f t="shared" si="52"/>
        <v>Louisiana Tech</v>
      </c>
      <c r="H768">
        <v>24</v>
      </c>
      <c r="N768" s="4">
        <v>42699</v>
      </c>
      <c r="O768" t="s">
        <v>195</v>
      </c>
      <c r="P768" t="s">
        <v>137</v>
      </c>
    </row>
    <row r="769" spans="1:16" x14ac:dyDescent="0.25">
      <c r="A769" s="2">
        <v>775</v>
      </c>
      <c r="B769">
        <v>14</v>
      </c>
      <c r="C769">
        <f t="shared" si="53"/>
        <v>0</v>
      </c>
      <c r="D769" t="str">
        <f t="shared" si="54"/>
        <v>Texas Christian</v>
      </c>
      <c r="E769">
        <v>31</v>
      </c>
      <c r="F769">
        <f t="shared" si="55"/>
        <v>1</v>
      </c>
      <c r="G769" t="str">
        <f t="shared" si="52"/>
        <v>Texas</v>
      </c>
      <c r="H769">
        <v>9</v>
      </c>
      <c r="L769" t="s">
        <v>184</v>
      </c>
      <c r="N769" s="4">
        <v>42699</v>
      </c>
      <c r="O769" t="s">
        <v>144</v>
      </c>
      <c r="P769" t="s">
        <v>112</v>
      </c>
    </row>
    <row r="770" spans="1:16" x14ac:dyDescent="0.25">
      <c r="A770" s="2">
        <v>776</v>
      </c>
      <c r="B770">
        <v>14</v>
      </c>
      <c r="C770">
        <f t="shared" si="53"/>
        <v>1</v>
      </c>
      <c r="D770" t="str">
        <f t="shared" si="54"/>
        <v>Texas Tech</v>
      </c>
      <c r="E770">
        <v>54</v>
      </c>
      <c r="F770">
        <f t="shared" si="55"/>
        <v>0</v>
      </c>
      <c r="G770" t="str">
        <f t="shared" si="52"/>
        <v>Baylor</v>
      </c>
      <c r="H770">
        <v>35</v>
      </c>
      <c r="N770" s="4">
        <v>42699</v>
      </c>
      <c r="O770" t="s">
        <v>114</v>
      </c>
      <c r="P770" t="s">
        <v>125</v>
      </c>
    </row>
    <row r="771" spans="1:16" x14ac:dyDescent="0.25">
      <c r="A771" s="2">
        <v>777</v>
      </c>
      <c r="B771">
        <v>14</v>
      </c>
      <c r="C771">
        <f t="shared" si="53"/>
        <v>1</v>
      </c>
      <c r="D771" t="str">
        <f t="shared" si="54"/>
        <v>Tulsa</v>
      </c>
      <c r="E771">
        <v>40</v>
      </c>
      <c r="F771">
        <f t="shared" si="55"/>
        <v>0</v>
      </c>
      <c r="G771" t="str">
        <f t="shared" si="52"/>
        <v>Cincinnati</v>
      </c>
      <c r="H771">
        <v>37</v>
      </c>
      <c r="N771" s="4">
        <v>42699</v>
      </c>
      <c r="O771" t="s">
        <v>70</v>
      </c>
      <c r="P771" t="s">
        <v>131</v>
      </c>
    </row>
    <row r="772" spans="1:16" x14ac:dyDescent="0.25">
      <c r="A772" s="2">
        <v>778</v>
      </c>
      <c r="B772">
        <v>14</v>
      </c>
      <c r="C772">
        <f t="shared" si="53"/>
        <v>0</v>
      </c>
      <c r="D772" t="str">
        <f t="shared" si="54"/>
        <v>Washington</v>
      </c>
      <c r="E772">
        <v>45</v>
      </c>
      <c r="F772">
        <f t="shared" si="55"/>
        <v>1</v>
      </c>
      <c r="G772" t="str">
        <f t="shared" si="52"/>
        <v>Washington State</v>
      </c>
      <c r="H772">
        <v>17</v>
      </c>
      <c r="L772" t="s">
        <v>184</v>
      </c>
      <c r="N772" s="4">
        <v>42699</v>
      </c>
      <c r="O772" t="s">
        <v>1077</v>
      </c>
      <c r="P772" t="s">
        <v>1054</v>
      </c>
    </row>
    <row r="773" spans="1:16" x14ac:dyDescent="0.25">
      <c r="A773" s="2">
        <v>779</v>
      </c>
      <c r="B773">
        <v>14</v>
      </c>
      <c r="C773">
        <f t="shared" si="53"/>
        <v>1</v>
      </c>
      <c r="D773" t="str">
        <f t="shared" si="54"/>
        <v>Western Michigan</v>
      </c>
      <c r="E773">
        <v>55</v>
      </c>
      <c r="F773">
        <f t="shared" si="55"/>
        <v>0</v>
      </c>
      <c r="G773" t="str">
        <f t="shared" si="52"/>
        <v>Toledo</v>
      </c>
      <c r="H773">
        <v>35</v>
      </c>
      <c r="N773" s="4">
        <v>42699</v>
      </c>
      <c r="O773" t="s">
        <v>1039</v>
      </c>
      <c r="P773" t="s">
        <v>40</v>
      </c>
    </row>
    <row r="774" spans="1:16" x14ac:dyDescent="0.25">
      <c r="A774" s="2">
        <v>780</v>
      </c>
      <c r="B774">
        <v>14</v>
      </c>
      <c r="C774">
        <f t="shared" si="53"/>
        <v>1</v>
      </c>
      <c r="D774" t="str">
        <f t="shared" si="54"/>
        <v>Alabama</v>
      </c>
      <c r="E774">
        <v>30</v>
      </c>
      <c r="F774">
        <f t="shared" si="55"/>
        <v>0</v>
      </c>
      <c r="G774" t="str">
        <f t="shared" si="52"/>
        <v>Auburn</v>
      </c>
      <c r="H774">
        <v>12</v>
      </c>
      <c r="N774" s="4">
        <v>42700</v>
      </c>
      <c r="O774" t="s">
        <v>769</v>
      </c>
      <c r="P774" t="s">
        <v>1078</v>
      </c>
    </row>
    <row r="775" spans="1:16" x14ac:dyDescent="0.25">
      <c r="A775" s="2">
        <v>781</v>
      </c>
      <c r="B775">
        <v>14</v>
      </c>
      <c r="C775">
        <f t="shared" si="53"/>
        <v>0</v>
      </c>
      <c r="D775" t="str">
        <f t="shared" si="54"/>
        <v>Appalachian State</v>
      </c>
      <c r="E775">
        <v>37</v>
      </c>
      <c r="F775">
        <f t="shared" si="55"/>
        <v>1</v>
      </c>
      <c r="G775" t="str">
        <f t="shared" si="52"/>
        <v>New Mexico State</v>
      </c>
      <c r="H775">
        <v>7</v>
      </c>
      <c r="L775" t="s">
        <v>184</v>
      </c>
      <c r="N775" s="4">
        <v>42700</v>
      </c>
      <c r="O775" t="s">
        <v>55</v>
      </c>
      <c r="P775" t="s">
        <v>17</v>
      </c>
    </row>
    <row r="776" spans="1:16" x14ac:dyDescent="0.25">
      <c r="A776" s="2">
        <v>782</v>
      </c>
      <c r="B776">
        <v>14</v>
      </c>
      <c r="C776">
        <f t="shared" si="53"/>
        <v>0</v>
      </c>
      <c r="D776" t="str">
        <f t="shared" si="54"/>
        <v>Boston College</v>
      </c>
      <c r="E776">
        <v>17</v>
      </c>
      <c r="F776">
        <f t="shared" si="55"/>
        <v>1</v>
      </c>
      <c r="G776" t="str">
        <f t="shared" si="52"/>
        <v>Wake Forest</v>
      </c>
      <c r="H776">
        <v>14</v>
      </c>
      <c r="L776" t="s">
        <v>184</v>
      </c>
      <c r="N776" s="4">
        <v>42700</v>
      </c>
      <c r="O776" t="s">
        <v>46</v>
      </c>
      <c r="P776" t="s">
        <v>119</v>
      </c>
    </row>
    <row r="777" spans="1:16" x14ac:dyDescent="0.25">
      <c r="A777" s="2">
        <v>783</v>
      </c>
      <c r="B777">
        <v>14</v>
      </c>
      <c r="C777">
        <f t="shared" si="53"/>
        <v>1</v>
      </c>
      <c r="D777" t="str">
        <f t="shared" si="54"/>
        <v>Brigham Young</v>
      </c>
      <c r="E777">
        <v>28</v>
      </c>
      <c r="F777">
        <f t="shared" si="55"/>
        <v>0</v>
      </c>
      <c r="G777" t="str">
        <f t="shared" si="52"/>
        <v>Utah State</v>
      </c>
      <c r="H777">
        <v>10</v>
      </c>
      <c r="N777" s="4">
        <v>42700</v>
      </c>
      <c r="O777" t="s">
        <v>5</v>
      </c>
      <c r="P777" t="s">
        <v>24</v>
      </c>
    </row>
    <row r="778" spans="1:16" x14ac:dyDescent="0.25">
      <c r="A778" s="2">
        <v>784</v>
      </c>
      <c r="B778">
        <v>14</v>
      </c>
      <c r="C778">
        <f t="shared" si="53"/>
        <v>1</v>
      </c>
      <c r="D778" t="str">
        <f t="shared" si="54"/>
        <v>California</v>
      </c>
      <c r="E778">
        <v>36</v>
      </c>
      <c r="F778">
        <f t="shared" si="55"/>
        <v>0</v>
      </c>
      <c r="G778" t="str">
        <f t="shared" si="52"/>
        <v>UCLA</v>
      </c>
      <c r="H778">
        <v>10</v>
      </c>
      <c r="N778" s="4">
        <v>42700</v>
      </c>
      <c r="O778" t="s">
        <v>50</v>
      </c>
      <c r="P778" t="s">
        <v>218</v>
      </c>
    </row>
    <row r="779" spans="1:16" x14ac:dyDescent="0.25">
      <c r="A779" s="2">
        <v>785</v>
      </c>
      <c r="B779">
        <v>14</v>
      </c>
      <c r="C779">
        <f t="shared" si="53"/>
        <v>1</v>
      </c>
      <c r="D779" t="str">
        <f t="shared" si="54"/>
        <v>Clemson</v>
      </c>
      <c r="E779">
        <v>56</v>
      </c>
      <c r="F779">
        <f t="shared" si="55"/>
        <v>0</v>
      </c>
      <c r="G779" t="str">
        <f t="shared" si="52"/>
        <v>South Carolina</v>
      </c>
      <c r="H779">
        <v>7</v>
      </c>
      <c r="N779" s="4">
        <v>42700</v>
      </c>
      <c r="O779" t="s">
        <v>1079</v>
      </c>
      <c r="P779" t="s">
        <v>20</v>
      </c>
    </row>
    <row r="780" spans="1:16" x14ac:dyDescent="0.25">
      <c r="A780" s="2">
        <v>786</v>
      </c>
      <c r="B780">
        <v>14</v>
      </c>
      <c r="C780">
        <f t="shared" si="53"/>
        <v>1</v>
      </c>
      <c r="D780" t="str">
        <f t="shared" si="54"/>
        <v>Colorado</v>
      </c>
      <c r="E780">
        <v>27</v>
      </c>
      <c r="F780">
        <f t="shared" si="55"/>
        <v>0</v>
      </c>
      <c r="G780" t="str">
        <f t="shared" si="52"/>
        <v>Utah</v>
      </c>
      <c r="H780">
        <v>22</v>
      </c>
      <c r="N780" s="4">
        <v>42700</v>
      </c>
      <c r="O780" t="s">
        <v>1080</v>
      </c>
      <c r="P780" t="s">
        <v>715</v>
      </c>
    </row>
    <row r="781" spans="1:16" x14ac:dyDescent="0.25">
      <c r="A781" s="2">
        <v>787</v>
      </c>
      <c r="B781">
        <v>14</v>
      </c>
      <c r="C781">
        <f t="shared" si="53"/>
        <v>0</v>
      </c>
      <c r="D781" t="str">
        <f t="shared" si="54"/>
        <v>Colorado State</v>
      </c>
      <c r="E781">
        <v>63</v>
      </c>
      <c r="F781">
        <f t="shared" si="55"/>
        <v>1</v>
      </c>
      <c r="G781" t="str">
        <f t="shared" si="52"/>
        <v>San Diego State</v>
      </c>
      <c r="H781">
        <v>31</v>
      </c>
      <c r="L781" t="s">
        <v>184</v>
      </c>
      <c r="N781" s="4">
        <v>42700</v>
      </c>
      <c r="O781" t="s">
        <v>52</v>
      </c>
      <c r="P781" t="s">
        <v>106</v>
      </c>
    </row>
    <row r="782" spans="1:16" x14ac:dyDescent="0.25">
      <c r="A782" s="2">
        <v>788</v>
      </c>
      <c r="B782">
        <v>14</v>
      </c>
      <c r="C782">
        <f t="shared" si="53"/>
        <v>1</v>
      </c>
      <c r="D782" t="str">
        <f t="shared" si="54"/>
        <v>Florida State</v>
      </c>
      <c r="E782">
        <v>31</v>
      </c>
      <c r="F782">
        <f t="shared" si="55"/>
        <v>0</v>
      </c>
      <c r="G782" t="str">
        <f t="shared" si="52"/>
        <v>Florida</v>
      </c>
      <c r="H782">
        <v>13</v>
      </c>
      <c r="N782" s="4">
        <v>42700</v>
      </c>
      <c r="O782" t="s">
        <v>1081</v>
      </c>
      <c r="P782" t="s">
        <v>1082</v>
      </c>
    </row>
    <row r="783" spans="1:16" x14ac:dyDescent="0.25">
      <c r="A783" s="2">
        <v>789</v>
      </c>
      <c r="B783">
        <v>14</v>
      </c>
      <c r="C783">
        <f t="shared" si="53"/>
        <v>0</v>
      </c>
      <c r="D783" t="str">
        <f t="shared" si="54"/>
        <v>Georgia Tech</v>
      </c>
      <c r="E783">
        <v>28</v>
      </c>
      <c r="F783">
        <f t="shared" si="55"/>
        <v>1</v>
      </c>
      <c r="G783" t="str">
        <f t="shared" si="52"/>
        <v>Georgia</v>
      </c>
      <c r="H783">
        <v>27</v>
      </c>
      <c r="L783" t="s">
        <v>184</v>
      </c>
      <c r="N783" s="4">
        <v>42700</v>
      </c>
      <c r="O783" t="s">
        <v>128</v>
      </c>
      <c r="P783" t="s">
        <v>49</v>
      </c>
    </row>
    <row r="784" spans="1:16" x14ac:dyDescent="0.25">
      <c r="A784" s="2">
        <v>790</v>
      </c>
      <c r="B784">
        <v>14</v>
      </c>
      <c r="C784">
        <f t="shared" si="53"/>
        <v>1</v>
      </c>
      <c r="D784" t="str">
        <f t="shared" si="54"/>
        <v>Hawaii</v>
      </c>
      <c r="E784">
        <v>46</v>
      </c>
      <c r="F784">
        <f t="shared" si="55"/>
        <v>0</v>
      </c>
      <c r="G784" t="str">
        <f t="shared" si="52"/>
        <v>Massachusetts</v>
      </c>
      <c r="H784">
        <v>40</v>
      </c>
      <c r="N784" s="4">
        <v>42700</v>
      </c>
      <c r="O784" t="s">
        <v>60</v>
      </c>
      <c r="P784" t="s">
        <v>9</v>
      </c>
    </row>
    <row r="785" spans="1:16" x14ac:dyDescent="0.25">
      <c r="A785" s="2">
        <v>791</v>
      </c>
      <c r="B785">
        <v>14</v>
      </c>
      <c r="C785">
        <f t="shared" si="53"/>
        <v>1</v>
      </c>
      <c r="D785" t="str">
        <f t="shared" si="54"/>
        <v>Idaho</v>
      </c>
      <c r="E785">
        <v>38</v>
      </c>
      <c r="F785">
        <f t="shared" si="55"/>
        <v>0</v>
      </c>
      <c r="G785" t="str">
        <f t="shared" si="52"/>
        <v>South Alabama</v>
      </c>
      <c r="H785">
        <v>31</v>
      </c>
      <c r="N785" s="4">
        <v>42700</v>
      </c>
      <c r="O785" t="s">
        <v>10</v>
      </c>
      <c r="P785" t="s">
        <v>108</v>
      </c>
    </row>
    <row r="786" spans="1:16" x14ac:dyDescent="0.25">
      <c r="A786" s="2">
        <v>792</v>
      </c>
      <c r="B786">
        <v>14</v>
      </c>
      <c r="C786">
        <f t="shared" si="53"/>
        <v>1</v>
      </c>
      <c r="D786" t="str">
        <f t="shared" si="54"/>
        <v>Indiana</v>
      </c>
      <c r="E786">
        <v>26</v>
      </c>
      <c r="F786">
        <f t="shared" si="55"/>
        <v>0</v>
      </c>
      <c r="G786" t="str">
        <f t="shared" si="52"/>
        <v>Purdue</v>
      </c>
      <c r="H786">
        <v>24</v>
      </c>
      <c r="N786" s="4">
        <v>42700</v>
      </c>
      <c r="O786" t="s">
        <v>65</v>
      </c>
      <c r="P786" t="s">
        <v>102</v>
      </c>
    </row>
    <row r="787" spans="1:16" x14ac:dyDescent="0.25">
      <c r="A787" s="2">
        <v>793</v>
      </c>
      <c r="B787">
        <v>14</v>
      </c>
      <c r="C787">
        <f t="shared" si="53"/>
        <v>1</v>
      </c>
      <c r="D787" t="str">
        <f t="shared" si="54"/>
        <v>Kansas State</v>
      </c>
      <c r="E787">
        <v>34</v>
      </c>
      <c r="F787">
        <f t="shared" si="55"/>
        <v>0</v>
      </c>
      <c r="G787" t="str">
        <f t="shared" si="52"/>
        <v>Kansas</v>
      </c>
      <c r="H787">
        <v>19</v>
      </c>
      <c r="N787" s="4">
        <v>42700</v>
      </c>
      <c r="O787" t="s">
        <v>73</v>
      </c>
      <c r="P787" t="s">
        <v>71</v>
      </c>
    </row>
    <row r="788" spans="1:16" x14ac:dyDescent="0.25">
      <c r="A788" s="2">
        <v>794</v>
      </c>
      <c r="B788">
        <v>14</v>
      </c>
      <c r="C788">
        <f t="shared" si="53"/>
        <v>0</v>
      </c>
      <c r="D788" t="str">
        <f t="shared" si="54"/>
        <v>Kentucky</v>
      </c>
      <c r="E788">
        <v>41</v>
      </c>
      <c r="F788">
        <f t="shared" si="55"/>
        <v>1</v>
      </c>
      <c r="G788" t="str">
        <f t="shared" si="52"/>
        <v>Louisville</v>
      </c>
      <c r="H788">
        <v>38</v>
      </c>
      <c r="L788" t="s">
        <v>184</v>
      </c>
      <c r="N788" s="4">
        <v>42700</v>
      </c>
      <c r="O788" t="s">
        <v>126</v>
      </c>
      <c r="P788" t="s">
        <v>1083</v>
      </c>
    </row>
    <row r="789" spans="1:16" x14ac:dyDescent="0.25">
      <c r="A789" s="2">
        <v>795</v>
      </c>
      <c r="B789">
        <v>14</v>
      </c>
      <c r="C789">
        <f t="shared" si="53"/>
        <v>1</v>
      </c>
      <c r="D789" t="str">
        <f t="shared" si="54"/>
        <v>Louisiana-Lafayette</v>
      </c>
      <c r="E789">
        <v>24</v>
      </c>
      <c r="F789">
        <f t="shared" si="55"/>
        <v>0</v>
      </c>
      <c r="G789" t="str">
        <f t="shared" si="52"/>
        <v>Arkansas State</v>
      </c>
      <c r="H789">
        <v>19</v>
      </c>
      <c r="N789" s="4">
        <v>42700</v>
      </c>
      <c r="O789" t="s">
        <v>191</v>
      </c>
      <c r="P789" t="s">
        <v>42</v>
      </c>
    </row>
    <row r="790" spans="1:16" x14ac:dyDescent="0.25">
      <c r="A790" s="2">
        <v>796</v>
      </c>
      <c r="B790">
        <v>14</v>
      </c>
      <c r="C790">
        <f t="shared" si="53"/>
        <v>1</v>
      </c>
      <c r="D790" t="str">
        <f t="shared" si="54"/>
        <v>Maryland</v>
      </c>
      <c r="E790">
        <v>31</v>
      </c>
      <c r="F790">
        <f t="shared" si="55"/>
        <v>0</v>
      </c>
      <c r="G790" t="str">
        <f t="shared" si="52"/>
        <v>Rutgers</v>
      </c>
      <c r="H790">
        <v>13</v>
      </c>
      <c r="N790" s="4">
        <v>42700</v>
      </c>
      <c r="O790" t="s">
        <v>79</v>
      </c>
      <c r="P790" t="s">
        <v>104</v>
      </c>
    </row>
    <row r="791" spans="1:16" x14ac:dyDescent="0.25">
      <c r="A791" s="2">
        <v>797</v>
      </c>
      <c r="B791">
        <v>14</v>
      </c>
      <c r="C791">
        <f t="shared" si="53"/>
        <v>1</v>
      </c>
      <c r="D791" t="str">
        <f t="shared" si="54"/>
        <v>Miami (FL)</v>
      </c>
      <c r="E791">
        <v>40</v>
      </c>
      <c r="F791">
        <f t="shared" si="55"/>
        <v>0</v>
      </c>
      <c r="G791" t="str">
        <f t="shared" si="52"/>
        <v>Duke</v>
      </c>
      <c r="H791">
        <v>21</v>
      </c>
      <c r="N791" s="4">
        <v>42700</v>
      </c>
      <c r="O791" t="s">
        <v>204</v>
      </c>
      <c r="P791" t="s">
        <v>53</v>
      </c>
    </row>
    <row r="792" spans="1:16" x14ac:dyDescent="0.25">
      <c r="A792" s="2">
        <v>798</v>
      </c>
      <c r="B792">
        <v>14</v>
      </c>
      <c r="C792">
        <f t="shared" si="53"/>
        <v>1</v>
      </c>
      <c r="D792" t="str">
        <f t="shared" si="54"/>
        <v>Middle Tennessee State</v>
      </c>
      <c r="E792">
        <v>77</v>
      </c>
      <c r="F792">
        <f t="shared" si="55"/>
        <v>0</v>
      </c>
      <c r="G792" t="str">
        <f t="shared" si="52"/>
        <v>Florida Atlantic</v>
      </c>
      <c r="H792">
        <v>56</v>
      </c>
      <c r="N792" s="4">
        <v>42700</v>
      </c>
      <c r="O792" t="s">
        <v>194</v>
      </c>
      <c r="P792" t="s">
        <v>28</v>
      </c>
    </row>
    <row r="793" spans="1:16" x14ac:dyDescent="0.25">
      <c r="A793" s="2">
        <v>799</v>
      </c>
      <c r="B793">
        <v>14</v>
      </c>
      <c r="C793">
        <f t="shared" si="53"/>
        <v>0</v>
      </c>
      <c r="D793" t="str">
        <f t="shared" si="54"/>
        <v>Mississippi State</v>
      </c>
      <c r="E793">
        <v>55</v>
      </c>
      <c r="F793">
        <f t="shared" si="55"/>
        <v>1</v>
      </c>
      <c r="G793" t="str">
        <f t="shared" si="52"/>
        <v>Mississippi</v>
      </c>
      <c r="H793">
        <v>20</v>
      </c>
      <c r="L793" t="s">
        <v>184</v>
      </c>
      <c r="N793" s="4">
        <v>42700</v>
      </c>
      <c r="O793" t="s">
        <v>85</v>
      </c>
      <c r="P793" t="s">
        <v>83</v>
      </c>
    </row>
    <row r="794" spans="1:16" x14ac:dyDescent="0.25">
      <c r="A794" s="2">
        <v>800</v>
      </c>
      <c r="B794">
        <v>14</v>
      </c>
      <c r="C794">
        <f t="shared" si="53"/>
        <v>0</v>
      </c>
      <c r="D794" t="str">
        <f t="shared" si="54"/>
        <v>Navy</v>
      </c>
      <c r="E794">
        <v>75</v>
      </c>
      <c r="F794">
        <f t="shared" si="55"/>
        <v>1</v>
      </c>
      <c r="G794" t="str">
        <f t="shared" si="52"/>
        <v>Southern Methodist</v>
      </c>
      <c r="H794">
        <v>31</v>
      </c>
      <c r="L794" t="s">
        <v>184</v>
      </c>
      <c r="N794" s="4">
        <v>42700</v>
      </c>
      <c r="O794" t="s">
        <v>87</v>
      </c>
      <c r="P794" t="s">
        <v>203</v>
      </c>
    </row>
    <row r="795" spans="1:16" x14ac:dyDescent="0.25">
      <c r="A795" s="2">
        <v>801</v>
      </c>
      <c r="B795">
        <v>14</v>
      </c>
      <c r="C795">
        <f t="shared" si="53"/>
        <v>0</v>
      </c>
      <c r="D795" t="str">
        <f t="shared" si="54"/>
        <v>Nevada</v>
      </c>
      <c r="E795">
        <v>45</v>
      </c>
      <c r="F795">
        <f t="shared" si="55"/>
        <v>1</v>
      </c>
      <c r="G795" t="str">
        <f t="shared" si="52"/>
        <v>Nevada-Las Vegas</v>
      </c>
      <c r="H795">
        <v>10</v>
      </c>
      <c r="L795" t="s">
        <v>184</v>
      </c>
      <c r="N795" s="4">
        <v>42700</v>
      </c>
      <c r="O795" t="s">
        <v>196</v>
      </c>
      <c r="P795" t="s">
        <v>16</v>
      </c>
    </row>
    <row r="796" spans="1:16" x14ac:dyDescent="0.25">
      <c r="A796" s="2">
        <v>802</v>
      </c>
      <c r="B796">
        <v>14</v>
      </c>
      <c r="C796">
        <f t="shared" si="53"/>
        <v>1</v>
      </c>
      <c r="D796" t="str">
        <f t="shared" si="54"/>
        <v>New Mexico</v>
      </c>
      <c r="E796">
        <v>56</v>
      </c>
      <c r="F796">
        <f t="shared" si="55"/>
        <v>0</v>
      </c>
      <c r="G796" t="str">
        <f t="shared" si="52"/>
        <v>Wyoming</v>
      </c>
      <c r="H796">
        <v>35</v>
      </c>
      <c r="N796" s="4">
        <v>42700</v>
      </c>
      <c r="O796" t="s">
        <v>90</v>
      </c>
      <c r="P796" t="s">
        <v>113</v>
      </c>
    </row>
    <row r="797" spans="1:16" x14ac:dyDescent="0.25">
      <c r="A797" s="2">
        <v>803</v>
      </c>
      <c r="B797">
        <v>14</v>
      </c>
      <c r="C797">
        <f t="shared" si="53"/>
        <v>1</v>
      </c>
      <c r="D797" t="str">
        <f t="shared" si="54"/>
        <v>Northwestern</v>
      </c>
      <c r="E797">
        <v>42</v>
      </c>
      <c r="F797">
        <f t="shared" si="55"/>
        <v>0</v>
      </c>
      <c r="G797" t="str">
        <f t="shared" si="52"/>
        <v>Illinois</v>
      </c>
      <c r="H797">
        <v>21</v>
      </c>
      <c r="N797" s="4">
        <v>42700</v>
      </c>
      <c r="O797" t="s">
        <v>93</v>
      </c>
      <c r="P797" t="s">
        <v>63</v>
      </c>
    </row>
    <row r="798" spans="1:16" x14ac:dyDescent="0.25">
      <c r="A798" s="2">
        <v>804</v>
      </c>
      <c r="B798">
        <v>14</v>
      </c>
      <c r="C798">
        <f t="shared" si="53"/>
        <v>1</v>
      </c>
      <c r="D798" t="str">
        <f t="shared" si="54"/>
        <v>Ohio State</v>
      </c>
      <c r="E798">
        <v>30</v>
      </c>
      <c r="F798">
        <f t="shared" si="55"/>
        <v>0</v>
      </c>
      <c r="G798" t="str">
        <f t="shared" si="52"/>
        <v>Michigan</v>
      </c>
      <c r="H798">
        <v>27</v>
      </c>
      <c r="N798" s="4">
        <v>42700</v>
      </c>
      <c r="O798" t="s">
        <v>964</v>
      </c>
      <c r="P798" t="s">
        <v>1003</v>
      </c>
    </row>
    <row r="799" spans="1:16" x14ac:dyDescent="0.25">
      <c r="A799" s="2">
        <v>805</v>
      </c>
      <c r="B799">
        <v>14</v>
      </c>
      <c r="C799">
        <f t="shared" si="53"/>
        <v>1</v>
      </c>
      <c r="D799" t="str">
        <f t="shared" si="54"/>
        <v>Old Dominion</v>
      </c>
      <c r="E799">
        <v>42</v>
      </c>
      <c r="F799">
        <f t="shared" si="55"/>
        <v>0</v>
      </c>
      <c r="G799" t="str">
        <f t="shared" si="52"/>
        <v>Florida International</v>
      </c>
      <c r="H799">
        <v>28</v>
      </c>
      <c r="N799" s="4">
        <v>42700</v>
      </c>
      <c r="O799" t="s">
        <v>165</v>
      </c>
      <c r="P799" t="s">
        <v>188</v>
      </c>
    </row>
    <row r="800" spans="1:16" x14ac:dyDescent="0.25">
      <c r="A800" s="2">
        <v>806</v>
      </c>
      <c r="B800">
        <v>14</v>
      </c>
      <c r="C800">
        <f t="shared" si="53"/>
        <v>1</v>
      </c>
      <c r="D800" t="str">
        <f t="shared" si="54"/>
        <v>Oregon State</v>
      </c>
      <c r="E800">
        <v>34</v>
      </c>
      <c r="F800">
        <f t="shared" si="55"/>
        <v>0</v>
      </c>
      <c r="G800" t="str">
        <f t="shared" si="52"/>
        <v>Oregon</v>
      </c>
      <c r="H800">
        <v>24</v>
      </c>
      <c r="N800" s="4">
        <v>42700</v>
      </c>
      <c r="O800" t="s">
        <v>141</v>
      </c>
      <c r="P800" t="s">
        <v>43</v>
      </c>
    </row>
    <row r="801" spans="1:16" x14ac:dyDescent="0.25">
      <c r="A801" s="2">
        <v>807</v>
      </c>
      <c r="B801">
        <v>14</v>
      </c>
      <c r="C801">
        <f t="shared" si="53"/>
        <v>1</v>
      </c>
      <c r="D801" t="str">
        <f t="shared" si="54"/>
        <v>Penn State</v>
      </c>
      <c r="E801">
        <v>45</v>
      </c>
      <c r="F801">
        <f t="shared" si="55"/>
        <v>0</v>
      </c>
      <c r="G801" t="str">
        <f t="shared" si="52"/>
        <v>Michigan State</v>
      </c>
      <c r="H801">
        <v>12</v>
      </c>
      <c r="N801" s="4">
        <v>42700</v>
      </c>
      <c r="O801" t="s">
        <v>1084</v>
      </c>
      <c r="P801" t="s">
        <v>27</v>
      </c>
    </row>
    <row r="802" spans="1:16" x14ac:dyDescent="0.25">
      <c r="A802" s="2">
        <v>808</v>
      </c>
      <c r="B802">
        <v>14</v>
      </c>
      <c r="C802">
        <f t="shared" si="53"/>
        <v>1</v>
      </c>
      <c r="D802" t="str">
        <f t="shared" si="54"/>
        <v>Pittsburgh</v>
      </c>
      <c r="E802">
        <v>76</v>
      </c>
      <c r="F802">
        <f t="shared" si="55"/>
        <v>0</v>
      </c>
      <c r="G802" t="str">
        <f t="shared" si="52"/>
        <v>Syracuse</v>
      </c>
      <c r="H802">
        <v>61</v>
      </c>
      <c r="N802" s="4">
        <v>42700</v>
      </c>
      <c r="O802" t="s">
        <v>100</v>
      </c>
      <c r="P802" t="s">
        <v>94</v>
      </c>
    </row>
    <row r="803" spans="1:16" x14ac:dyDescent="0.25">
      <c r="A803" s="2">
        <v>809</v>
      </c>
      <c r="B803">
        <v>14</v>
      </c>
      <c r="C803">
        <f t="shared" si="53"/>
        <v>0</v>
      </c>
      <c r="D803" t="str">
        <f t="shared" si="54"/>
        <v>San Jose State</v>
      </c>
      <c r="E803">
        <v>16</v>
      </c>
      <c r="F803">
        <f t="shared" si="55"/>
        <v>1</v>
      </c>
      <c r="G803" t="str">
        <f t="shared" si="52"/>
        <v>Fresno State</v>
      </c>
      <c r="H803">
        <v>14</v>
      </c>
      <c r="L803" t="s">
        <v>184</v>
      </c>
      <c r="N803" s="4">
        <v>42700</v>
      </c>
      <c r="O803" t="s">
        <v>31</v>
      </c>
      <c r="P803" t="s">
        <v>58</v>
      </c>
    </row>
    <row r="804" spans="1:16" x14ac:dyDescent="0.25">
      <c r="A804" s="2">
        <v>810</v>
      </c>
      <c r="B804">
        <v>14</v>
      </c>
      <c r="C804">
        <f t="shared" si="53"/>
        <v>1</v>
      </c>
      <c r="D804" t="str">
        <f t="shared" si="54"/>
        <v>South Florida</v>
      </c>
      <c r="E804">
        <v>48</v>
      </c>
      <c r="F804">
        <f t="shared" si="55"/>
        <v>0</v>
      </c>
      <c r="G804" t="str">
        <f t="shared" si="52"/>
        <v>Central Florida</v>
      </c>
      <c r="H804">
        <v>31</v>
      </c>
      <c r="N804" s="4">
        <v>42700</v>
      </c>
      <c r="O804" t="s">
        <v>110</v>
      </c>
      <c r="P804" t="s">
        <v>199</v>
      </c>
    </row>
    <row r="805" spans="1:16" x14ac:dyDescent="0.25">
      <c r="A805" s="2">
        <v>811</v>
      </c>
      <c r="B805">
        <v>14</v>
      </c>
      <c r="C805">
        <f t="shared" si="53"/>
        <v>1</v>
      </c>
      <c r="D805" t="str">
        <f t="shared" si="54"/>
        <v>Southern California</v>
      </c>
      <c r="E805">
        <v>45</v>
      </c>
      <c r="F805">
        <f t="shared" si="55"/>
        <v>0</v>
      </c>
      <c r="G805" t="str">
        <f t="shared" si="52"/>
        <v>Notre Dame</v>
      </c>
      <c r="H805">
        <v>27</v>
      </c>
      <c r="N805" s="4">
        <v>42700</v>
      </c>
      <c r="O805" t="s">
        <v>1085</v>
      </c>
      <c r="P805" t="s">
        <v>88</v>
      </c>
    </row>
    <row r="806" spans="1:16" x14ac:dyDescent="0.25">
      <c r="A806" s="2">
        <v>812</v>
      </c>
      <c r="B806">
        <v>14</v>
      </c>
      <c r="C806">
        <f t="shared" si="53"/>
        <v>1</v>
      </c>
      <c r="D806" t="str">
        <f t="shared" si="54"/>
        <v>Stanford</v>
      </c>
      <c r="E806">
        <v>41</v>
      </c>
      <c r="F806">
        <f t="shared" si="55"/>
        <v>0</v>
      </c>
      <c r="G806" t="str">
        <f t="shared" si="52"/>
        <v>Rice</v>
      </c>
      <c r="H806">
        <v>17</v>
      </c>
      <c r="N806" s="4">
        <v>42700</v>
      </c>
      <c r="O806" t="s">
        <v>32</v>
      </c>
      <c r="P806" t="s">
        <v>19</v>
      </c>
    </row>
    <row r="807" spans="1:16" x14ac:dyDescent="0.25">
      <c r="A807" s="2">
        <v>813</v>
      </c>
      <c r="B807">
        <v>14</v>
      </c>
      <c r="C807">
        <f t="shared" si="53"/>
        <v>1</v>
      </c>
      <c r="D807" t="str">
        <f t="shared" si="54"/>
        <v>Temple</v>
      </c>
      <c r="E807">
        <v>37</v>
      </c>
      <c r="F807">
        <f t="shared" si="55"/>
        <v>0</v>
      </c>
      <c r="G807" t="str">
        <f t="shared" si="52"/>
        <v>East Carolina</v>
      </c>
      <c r="H807">
        <v>10</v>
      </c>
      <c r="N807" s="4">
        <v>42700</v>
      </c>
      <c r="O807" t="s">
        <v>33</v>
      </c>
      <c r="P807" t="s">
        <v>54</v>
      </c>
    </row>
    <row r="808" spans="1:16" x14ac:dyDescent="0.25">
      <c r="A808" s="2">
        <v>814</v>
      </c>
      <c r="B808">
        <v>14</v>
      </c>
      <c r="C808">
        <f t="shared" si="53"/>
        <v>1</v>
      </c>
      <c r="D808" t="str">
        <f t="shared" si="54"/>
        <v>Texas-El Paso</v>
      </c>
      <c r="E808">
        <v>52</v>
      </c>
      <c r="F808">
        <f t="shared" si="55"/>
        <v>0</v>
      </c>
      <c r="G808" t="str">
        <f t="shared" si="52"/>
        <v>North Texas</v>
      </c>
      <c r="H808">
        <v>24</v>
      </c>
      <c r="N808" s="4">
        <v>42700</v>
      </c>
      <c r="O808" t="s">
        <v>201</v>
      </c>
      <c r="P808" t="s">
        <v>76</v>
      </c>
    </row>
    <row r="809" spans="1:16" x14ac:dyDescent="0.25">
      <c r="A809" s="2">
        <v>815</v>
      </c>
      <c r="B809">
        <v>14</v>
      </c>
      <c r="C809">
        <f t="shared" si="53"/>
        <v>1</v>
      </c>
      <c r="D809" t="str">
        <f t="shared" si="54"/>
        <v>Texas-San Antonio</v>
      </c>
      <c r="E809">
        <v>33</v>
      </c>
      <c r="F809">
        <f t="shared" si="55"/>
        <v>0</v>
      </c>
      <c r="G809" t="str">
        <f t="shared" si="52"/>
        <v>Charlotte</v>
      </c>
      <c r="H809">
        <v>14</v>
      </c>
      <c r="N809" s="4">
        <v>42700</v>
      </c>
      <c r="O809" t="s">
        <v>109</v>
      </c>
      <c r="P809" t="s">
        <v>701</v>
      </c>
    </row>
    <row r="810" spans="1:16" x14ac:dyDescent="0.25">
      <c r="A810" s="2">
        <v>816</v>
      </c>
      <c r="B810">
        <v>14</v>
      </c>
      <c r="C810">
        <f t="shared" si="53"/>
        <v>0</v>
      </c>
      <c r="D810" t="str">
        <f t="shared" si="54"/>
        <v>Troy</v>
      </c>
      <c r="E810">
        <v>40</v>
      </c>
      <c r="F810">
        <f t="shared" si="55"/>
        <v>1</v>
      </c>
      <c r="G810" t="str">
        <f t="shared" si="52"/>
        <v>Texas State</v>
      </c>
      <c r="H810">
        <v>7</v>
      </c>
      <c r="L810" t="s">
        <v>184</v>
      </c>
      <c r="N810" s="4">
        <v>42700</v>
      </c>
      <c r="O810" t="s">
        <v>115</v>
      </c>
      <c r="P810" t="s">
        <v>62</v>
      </c>
    </row>
    <row r="811" spans="1:16" x14ac:dyDescent="0.25">
      <c r="A811" s="2">
        <v>817</v>
      </c>
      <c r="B811">
        <v>14</v>
      </c>
      <c r="C811">
        <f t="shared" si="53"/>
        <v>0</v>
      </c>
      <c r="D811" t="str">
        <f t="shared" si="54"/>
        <v>Tulane</v>
      </c>
      <c r="E811">
        <v>38</v>
      </c>
      <c r="F811">
        <f t="shared" si="55"/>
        <v>1</v>
      </c>
      <c r="G811" t="str">
        <f t="shared" si="52"/>
        <v>Connecticut</v>
      </c>
      <c r="H811">
        <v>13</v>
      </c>
      <c r="L811" t="s">
        <v>184</v>
      </c>
      <c r="N811" s="4">
        <v>42700</v>
      </c>
      <c r="O811" t="s">
        <v>105</v>
      </c>
      <c r="P811" t="s">
        <v>8</v>
      </c>
    </row>
    <row r="812" spans="1:16" x14ac:dyDescent="0.25">
      <c r="A812" s="2">
        <v>818</v>
      </c>
      <c r="B812">
        <v>14</v>
      </c>
      <c r="C812">
        <f t="shared" si="53"/>
        <v>1</v>
      </c>
      <c r="D812" t="str">
        <f t="shared" si="54"/>
        <v>Vanderbilt</v>
      </c>
      <c r="E812">
        <v>45</v>
      </c>
      <c r="F812">
        <f t="shared" si="55"/>
        <v>0</v>
      </c>
      <c r="G812" t="str">
        <f t="shared" si="52"/>
        <v>Tennessee</v>
      </c>
      <c r="H812">
        <v>34</v>
      </c>
      <c r="N812" s="4">
        <v>42700</v>
      </c>
      <c r="O812" t="s">
        <v>21</v>
      </c>
      <c r="P812" t="s">
        <v>1086</v>
      </c>
    </row>
    <row r="813" spans="1:16" x14ac:dyDescent="0.25">
      <c r="A813" s="2">
        <v>819</v>
      </c>
      <c r="B813">
        <v>14</v>
      </c>
      <c r="C813">
        <f t="shared" si="53"/>
        <v>1</v>
      </c>
      <c r="D813" t="str">
        <f t="shared" si="54"/>
        <v>Virginia Tech</v>
      </c>
      <c r="E813">
        <v>52</v>
      </c>
      <c r="F813">
        <f t="shared" si="55"/>
        <v>0</v>
      </c>
      <c r="G813" t="str">
        <f t="shared" si="52"/>
        <v>Virginia</v>
      </c>
      <c r="H813">
        <v>10</v>
      </c>
      <c r="N813" s="4">
        <v>42700</v>
      </c>
      <c r="O813" t="s">
        <v>129</v>
      </c>
      <c r="P813" t="s">
        <v>117</v>
      </c>
    </row>
    <row r="814" spans="1:16" x14ac:dyDescent="0.25">
      <c r="A814" s="2">
        <v>820</v>
      </c>
      <c r="B814">
        <v>14</v>
      </c>
      <c r="C814">
        <f t="shared" si="53"/>
        <v>0</v>
      </c>
      <c r="D814" t="str">
        <f t="shared" si="54"/>
        <v>West Virginia</v>
      </c>
      <c r="E814">
        <v>49</v>
      </c>
      <c r="F814">
        <f t="shared" si="55"/>
        <v>1</v>
      </c>
      <c r="G814" t="str">
        <f t="shared" si="52"/>
        <v>Iowa State</v>
      </c>
      <c r="H814">
        <v>19</v>
      </c>
      <c r="L814" t="s">
        <v>184</v>
      </c>
      <c r="N814" s="4">
        <v>42700</v>
      </c>
      <c r="O814" t="s">
        <v>1087</v>
      </c>
      <c r="P814" t="s">
        <v>69</v>
      </c>
    </row>
    <row r="815" spans="1:16" x14ac:dyDescent="0.25">
      <c r="A815" s="2">
        <v>821</v>
      </c>
      <c r="B815">
        <v>14</v>
      </c>
      <c r="C815">
        <f t="shared" si="53"/>
        <v>0</v>
      </c>
      <c r="D815" t="str">
        <f t="shared" si="54"/>
        <v>Western Kentucky</v>
      </c>
      <c r="E815">
        <v>60</v>
      </c>
      <c r="F815">
        <f t="shared" si="55"/>
        <v>1</v>
      </c>
      <c r="G815" t="str">
        <f t="shared" si="52"/>
        <v>Marshall</v>
      </c>
      <c r="H815">
        <v>6</v>
      </c>
      <c r="L815" t="s">
        <v>184</v>
      </c>
      <c r="N815" s="4">
        <v>42700</v>
      </c>
      <c r="O815" t="s">
        <v>121</v>
      </c>
      <c r="P815" t="s">
        <v>77</v>
      </c>
    </row>
    <row r="816" spans="1:16" x14ac:dyDescent="0.25">
      <c r="A816" s="2">
        <v>822</v>
      </c>
      <c r="B816">
        <v>14</v>
      </c>
      <c r="C816">
        <f t="shared" si="53"/>
        <v>1</v>
      </c>
      <c r="D816" t="str">
        <f t="shared" si="54"/>
        <v>Wisconsin</v>
      </c>
      <c r="E816">
        <v>31</v>
      </c>
      <c r="F816">
        <f t="shared" si="55"/>
        <v>0</v>
      </c>
      <c r="G816" t="str">
        <f t="shared" si="52"/>
        <v>Minnesota</v>
      </c>
      <c r="H816">
        <v>17</v>
      </c>
      <c r="N816" s="30">
        <v>42700</v>
      </c>
      <c r="O816" t="s">
        <v>1088</v>
      </c>
      <c r="P816" t="s">
        <v>15</v>
      </c>
    </row>
    <row r="817" spans="1:16" x14ac:dyDescent="0.25">
      <c r="A817" s="2">
        <v>823</v>
      </c>
      <c r="B817">
        <v>15</v>
      </c>
      <c r="C817">
        <v>0</v>
      </c>
      <c r="D817" t="str">
        <f t="shared" si="54"/>
        <v>Washington</v>
      </c>
      <c r="E817">
        <v>41</v>
      </c>
      <c r="F817">
        <f t="shared" si="55"/>
        <v>0</v>
      </c>
      <c r="G817" t="str">
        <f t="shared" si="52"/>
        <v>Colorado</v>
      </c>
      <c r="H817">
        <v>10</v>
      </c>
      <c r="N817" s="30">
        <v>42706</v>
      </c>
      <c r="O817" t="s">
        <v>1021</v>
      </c>
      <c r="P817" t="s">
        <v>1080</v>
      </c>
    </row>
    <row r="818" spans="1:16" x14ac:dyDescent="0.25">
      <c r="A818" s="2">
        <v>824</v>
      </c>
      <c r="B818">
        <v>15</v>
      </c>
      <c r="C818">
        <v>0</v>
      </c>
      <c r="D818" t="str">
        <f t="shared" si="54"/>
        <v>Western Michigan</v>
      </c>
      <c r="E818">
        <v>29</v>
      </c>
      <c r="F818">
        <f t="shared" si="55"/>
        <v>0</v>
      </c>
      <c r="G818" t="str">
        <f t="shared" si="52"/>
        <v>Ohio</v>
      </c>
      <c r="H818">
        <v>23</v>
      </c>
      <c r="N818" s="30">
        <v>42706</v>
      </c>
      <c r="O818" t="s">
        <v>1090</v>
      </c>
      <c r="P818" t="s">
        <v>95</v>
      </c>
    </row>
    <row r="819" spans="1:16" x14ac:dyDescent="0.25">
      <c r="A819" s="2">
        <v>825</v>
      </c>
      <c r="B819">
        <v>15</v>
      </c>
      <c r="C819">
        <v>0</v>
      </c>
      <c r="D819" t="str">
        <f t="shared" si="54"/>
        <v>Alabama</v>
      </c>
      <c r="E819">
        <v>54</v>
      </c>
      <c r="F819">
        <f t="shared" si="55"/>
        <v>0</v>
      </c>
      <c r="G819" t="str">
        <f t="shared" si="52"/>
        <v>Florida</v>
      </c>
      <c r="H819">
        <v>16</v>
      </c>
      <c r="N819" s="30">
        <v>42707</v>
      </c>
      <c r="O819" t="s">
        <v>769</v>
      </c>
      <c r="P819" t="s">
        <v>1092</v>
      </c>
    </row>
    <row r="820" spans="1:16" x14ac:dyDescent="0.25">
      <c r="A820" s="2">
        <v>826</v>
      </c>
      <c r="B820">
        <v>15</v>
      </c>
      <c r="C820">
        <f t="shared" si="53"/>
        <v>0</v>
      </c>
      <c r="D820" t="str">
        <f t="shared" si="54"/>
        <v>Arkansas State</v>
      </c>
      <c r="E820">
        <v>36</v>
      </c>
      <c r="F820">
        <f t="shared" si="55"/>
        <v>1</v>
      </c>
      <c r="G820" t="str">
        <f t="shared" si="52"/>
        <v>Texas State</v>
      </c>
      <c r="H820">
        <v>14</v>
      </c>
      <c r="L820" t="s">
        <v>184</v>
      </c>
      <c r="N820" s="30">
        <v>42707</v>
      </c>
      <c r="O820" t="s">
        <v>42</v>
      </c>
      <c r="P820" t="s">
        <v>62</v>
      </c>
    </row>
    <row r="821" spans="1:16" x14ac:dyDescent="0.25">
      <c r="A821" s="2">
        <v>827</v>
      </c>
      <c r="B821">
        <v>15</v>
      </c>
      <c r="C821">
        <v>0</v>
      </c>
      <c r="D821" t="str">
        <f t="shared" si="54"/>
        <v>Clemson</v>
      </c>
      <c r="E821">
        <v>42</v>
      </c>
      <c r="F821">
        <f t="shared" si="55"/>
        <v>0</v>
      </c>
      <c r="G821" t="str">
        <f t="shared" si="52"/>
        <v>Virginia Tech</v>
      </c>
      <c r="H821">
        <v>35</v>
      </c>
      <c r="N821" s="30">
        <v>42707</v>
      </c>
      <c r="O821" t="s">
        <v>973</v>
      </c>
      <c r="P821" t="s">
        <v>1093</v>
      </c>
    </row>
    <row r="822" spans="1:16" x14ac:dyDescent="0.25">
      <c r="A822" s="2">
        <v>828</v>
      </c>
      <c r="B822">
        <v>15</v>
      </c>
      <c r="C822">
        <f t="shared" si="53"/>
        <v>1</v>
      </c>
      <c r="D822" t="str">
        <f t="shared" si="54"/>
        <v>Georgia Southern</v>
      </c>
      <c r="E822">
        <v>28</v>
      </c>
      <c r="F822">
        <f t="shared" si="55"/>
        <v>0</v>
      </c>
      <c r="G822" t="str">
        <f t="shared" si="52"/>
        <v>Troy</v>
      </c>
      <c r="H822">
        <v>24</v>
      </c>
      <c r="N822" s="30">
        <v>42707</v>
      </c>
      <c r="O822" t="s">
        <v>158</v>
      </c>
      <c r="P822" t="s">
        <v>115</v>
      </c>
    </row>
    <row r="823" spans="1:16" x14ac:dyDescent="0.25">
      <c r="A823" s="2">
        <v>829</v>
      </c>
      <c r="B823">
        <v>15</v>
      </c>
      <c r="C823">
        <f t="shared" ref="C823:C830" si="56">IF(M823=0,IF(L823="@",0,1),0)</f>
        <v>1</v>
      </c>
      <c r="D823" t="str">
        <f t="shared" si="54"/>
        <v>Idaho</v>
      </c>
      <c r="E823">
        <v>37</v>
      </c>
      <c r="F823">
        <f t="shared" ref="F823:F830" si="57">IF(M823=0,IF(L823="@",1,0),0)</f>
        <v>0</v>
      </c>
      <c r="G823" t="str">
        <f t="shared" ref="G823:G830" si="58">IF(LEFT(P823,1)="(",IF(RIGHT(LEFT(P823,4),1)=")",RIGHT(P823,LEN(P823)-5),RIGHT(P823,LEN(P823)-4)),P823)</f>
        <v>Georgia State</v>
      </c>
      <c r="H823">
        <v>12</v>
      </c>
      <c r="N823" s="30">
        <v>42707</v>
      </c>
      <c r="O823" t="s">
        <v>10</v>
      </c>
      <c r="P823" t="s">
        <v>135</v>
      </c>
    </row>
    <row r="824" spans="1:16" x14ac:dyDescent="0.25">
      <c r="A824" s="2">
        <v>830</v>
      </c>
      <c r="B824">
        <v>15</v>
      </c>
      <c r="C824">
        <f t="shared" si="56"/>
        <v>0</v>
      </c>
      <c r="D824" t="str">
        <f t="shared" si="54"/>
        <v>Kansas State</v>
      </c>
      <c r="E824">
        <v>30</v>
      </c>
      <c r="F824">
        <f t="shared" si="57"/>
        <v>1</v>
      </c>
      <c r="G824" t="str">
        <f t="shared" si="58"/>
        <v>Texas Christian</v>
      </c>
      <c r="H824">
        <v>6</v>
      </c>
      <c r="L824" t="s">
        <v>184</v>
      </c>
      <c r="N824" s="30">
        <v>42707</v>
      </c>
      <c r="O824" t="s">
        <v>73</v>
      </c>
      <c r="P824" t="s">
        <v>144</v>
      </c>
    </row>
    <row r="825" spans="1:16" x14ac:dyDescent="0.25">
      <c r="A825" s="2">
        <v>831</v>
      </c>
      <c r="B825">
        <v>15</v>
      </c>
      <c r="C825">
        <f t="shared" si="56"/>
        <v>0</v>
      </c>
      <c r="D825" t="str">
        <f t="shared" si="54"/>
        <v>Louisiana-Lafayette</v>
      </c>
      <c r="E825">
        <v>30</v>
      </c>
      <c r="F825">
        <f t="shared" si="57"/>
        <v>1</v>
      </c>
      <c r="G825" t="str">
        <f t="shared" si="58"/>
        <v>Louisiana-Monroe</v>
      </c>
      <c r="H825">
        <v>3</v>
      </c>
      <c r="L825" t="s">
        <v>184</v>
      </c>
      <c r="N825" s="30">
        <v>42707</v>
      </c>
      <c r="O825" t="s">
        <v>191</v>
      </c>
      <c r="P825" t="s">
        <v>182</v>
      </c>
    </row>
    <row r="826" spans="1:16" x14ac:dyDescent="0.25">
      <c r="A826" s="2">
        <v>832</v>
      </c>
      <c r="B826">
        <v>15</v>
      </c>
      <c r="C826">
        <f t="shared" si="56"/>
        <v>1</v>
      </c>
      <c r="D826" t="str">
        <f t="shared" si="54"/>
        <v>Oklahoma</v>
      </c>
      <c r="E826">
        <v>38</v>
      </c>
      <c r="F826">
        <f t="shared" si="57"/>
        <v>0</v>
      </c>
      <c r="G826" t="str">
        <f t="shared" si="58"/>
        <v>Oklahoma State</v>
      </c>
      <c r="H826">
        <v>20</v>
      </c>
      <c r="N826" s="30">
        <v>42707</v>
      </c>
      <c r="O826" t="s">
        <v>1094</v>
      </c>
      <c r="P826" t="s">
        <v>1095</v>
      </c>
    </row>
    <row r="827" spans="1:16" x14ac:dyDescent="0.25">
      <c r="A827" s="2">
        <v>833</v>
      </c>
      <c r="B827">
        <v>15</v>
      </c>
      <c r="C827">
        <v>0</v>
      </c>
      <c r="D827" t="str">
        <f t="shared" si="54"/>
        <v>Penn State</v>
      </c>
      <c r="E827">
        <v>38</v>
      </c>
      <c r="F827">
        <f t="shared" si="57"/>
        <v>0</v>
      </c>
      <c r="G827" t="str">
        <f t="shared" si="58"/>
        <v>Wisconsin</v>
      </c>
      <c r="H827">
        <v>31</v>
      </c>
      <c r="N827" s="30">
        <v>42707</v>
      </c>
      <c r="O827" t="s">
        <v>1084</v>
      </c>
      <c r="P827" t="s">
        <v>1072</v>
      </c>
    </row>
    <row r="828" spans="1:16" x14ac:dyDescent="0.25">
      <c r="A828" s="2">
        <v>835</v>
      </c>
      <c r="B828">
        <v>15</v>
      </c>
      <c r="C828">
        <f t="shared" si="56"/>
        <v>1</v>
      </c>
      <c r="D828" t="str">
        <f t="shared" si="54"/>
        <v>South Alabama</v>
      </c>
      <c r="E828">
        <v>35</v>
      </c>
      <c r="F828">
        <f t="shared" si="57"/>
        <v>0</v>
      </c>
      <c r="G828" t="str">
        <f t="shared" si="58"/>
        <v>New Mexico State</v>
      </c>
      <c r="H828">
        <v>28</v>
      </c>
      <c r="N828" s="30">
        <v>42707</v>
      </c>
      <c r="O828" t="s">
        <v>108</v>
      </c>
      <c r="P828" t="s">
        <v>17</v>
      </c>
    </row>
    <row r="829" spans="1:16" x14ac:dyDescent="0.25">
      <c r="A829" s="2">
        <v>836</v>
      </c>
      <c r="B829">
        <v>15</v>
      </c>
      <c r="C829">
        <f t="shared" si="56"/>
        <v>0</v>
      </c>
      <c r="D829" t="str">
        <f t="shared" si="54"/>
        <v>Temple</v>
      </c>
      <c r="E829">
        <v>34</v>
      </c>
      <c r="F829">
        <f t="shared" si="57"/>
        <v>1</v>
      </c>
      <c r="G829" t="str">
        <f t="shared" si="58"/>
        <v>Navy</v>
      </c>
      <c r="H829">
        <v>10</v>
      </c>
      <c r="L829" t="s">
        <v>184</v>
      </c>
      <c r="N829" s="30">
        <v>42707</v>
      </c>
      <c r="O829" t="s">
        <v>33</v>
      </c>
      <c r="P829" t="s">
        <v>1097</v>
      </c>
    </row>
    <row r="830" spans="1:16" x14ac:dyDescent="0.25">
      <c r="A830" s="2">
        <v>837</v>
      </c>
      <c r="B830">
        <v>15</v>
      </c>
      <c r="C830">
        <f t="shared" si="56"/>
        <v>1</v>
      </c>
      <c r="D830" t="str">
        <f t="shared" si="54"/>
        <v>West Virginia</v>
      </c>
      <c r="E830">
        <v>24</v>
      </c>
      <c r="F830">
        <f t="shared" si="57"/>
        <v>0</v>
      </c>
      <c r="G830" t="str">
        <f t="shared" si="58"/>
        <v>Baylor</v>
      </c>
      <c r="H830">
        <v>21</v>
      </c>
      <c r="N830" s="30">
        <v>42707</v>
      </c>
      <c r="O830" t="s">
        <v>1038</v>
      </c>
      <c r="P830" t="s">
        <v>125</v>
      </c>
    </row>
    <row r="831" spans="1:16" x14ac:dyDescent="0.25">
      <c r="N831" s="30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tabSelected="1" workbookViewId="0">
      <selection activeCell="L7" sqref="L7"/>
    </sheetView>
  </sheetViews>
  <sheetFormatPr defaultRowHeight="15" x14ac:dyDescent="0.25"/>
  <cols>
    <col min="2" max="2" width="19" customWidth="1"/>
    <col min="3" max="3" width="12.42578125" customWidth="1"/>
    <col min="4" max="4" width="11.85546875" customWidth="1"/>
    <col min="5" max="5" width="17.85546875" customWidth="1"/>
    <col min="6" max="6" width="21.5703125" customWidth="1"/>
    <col min="7" max="7" width="15.28515625" customWidth="1"/>
    <col min="8" max="8" width="13.140625" customWidth="1"/>
    <col min="9" max="9" width="14.5703125" customWidth="1"/>
    <col min="10" max="10" width="16.140625" customWidth="1"/>
    <col min="11" max="11" width="20.42578125" customWidth="1"/>
  </cols>
  <sheetData>
    <row r="1" spans="1:11" x14ac:dyDescent="0.25">
      <c r="A1" t="s">
        <v>231</v>
      </c>
      <c r="B1" t="s">
        <v>232</v>
      </c>
      <c r="C1" t="s">
        <v>233</v>
      </c>
      <c r="D1" t="s">
        <v>234</v>
      </c>
      <c r="E1" t="s">
        <v>235</v>
      </c>
      <c r="F1" t="s">
        <v>568</v>
      </c>
      <c r="G1" t="s">
        <v>569</v>
      </c>
      <c r="H1" t="s">
        <v>570</v>
      </c>
      <c r="I1" t="s">
        <v>571</v>
      </c>
      <c r="J1" t="s">
        <v>572</v>
      </c>
      <c r="K1" t="s">
        <v>584</v>
      </c>
    </row>
    <row r="2" spans="1:11" x14ac:dyDescent="0.25">
      <c r="A2">
        <v>1</v>
      </c>
      <c r="B2" t="s">
        <v>37</v>
      </c>
      <c r="C2">
        <v>136.51960158606326</v>
      </c>
      <c r="D2">
        <v>0.73258976731210579</v>
      </c>
      <c r="E2">
        <v>0.64534310811096474</v>
      </c>
      <c r="F2">
        <v>1.8210700741945676</v>
      </c>
      <c r="G2">
        <v>12</v>
      </c>
      <c r="H2">
        <v>21.852840890334811</v>
      </c>
      <c r="I2">
        <v>0</v>
      </c>
      <c r="J2">
        <v>0</v>
      </c>
      <c r="K2" t="e">
        <f t="shared" ref="K2:K33" si="0">J2/I2</f>
        <v>#DIV/0!</v>
      </c>
    </row>
    <row r="3" spans="1:11" x14ac:dyDescent="0.25">
      <c r="A3">
        <v>2</v>
      </c>
      <c r="B3" t="s">
        <v>82</v>
      </c>
      <c r="C3">
        <v>121.66271283223037</v>
      </c>
      <c r="D3">
        <v>0.6899733125927493</v>
      </c>
      <c r="E3">
        <v>0.60661655160293659</v>
      </c>
      <c r="F3">
        <v>1.5981479896070439</v>
      </c>
      <c r="G3">
        <v>11</v>
      </c>
      <c r="H3">
        <v>18.093881278269937</v>
      </c>
      <c r="I3">
        <v>1</v>
      </c>
      <c r="J3">
        <v>0.32178083377553862</v>
      </c>
      <c r="K3">
        <f t="shared" si="0"/>
        <v>0.32178083377553862</v>
      </c>
    </row>
    <row r="4" spans="1:11" x14ac:dyDescent="0.25">
      <c r="A4">
        <v>3</v>
      </c>
      <c r="B4" t="s">
        <v>107</v>
      </c>
      <c r="C4">
        <v>121.04281722993568</v>
      </c>
      <c r="D4">
        <v>0.60388393420834319</v>
      </c>
      <c r="E4">
        <v>0.62535529347143781</v>
      </c>
      <c r="F4">
        <v>1.6279218809406704</v>
      </c>
      <c r="G4">
        <v>11</v>
      </c>
      <c r="H4">
        <v>19.055032919964063</v>
      </c>
      <c r="I4">
        <v>1</v>
      </c>
      <c r="J4">
        <v>0.70512734244556974</v>
      </c>
      <c r="K4">
        <f t="shared" si="0"/>
        <v>0.70512734244556974</v>
      </c>
    </row>
    <row r="5" spans="1:11" x14ac:dyDescent="0.25">
      <c r="A5">
        <v>4</v>
      </c>
      <c r="B5" t="s">
        <v>38</v>
      </c>
      <c r="C5">
        <v>117.17969574613944</v>
      </c>
      <c r="D5">
        <v>0.62484850012267734</v>
      </c>
      <c r="E5">
        <v>0.61635048112309265</v>
      </c>
      <c r="F5">
        <v>1.5534641601712731</v>
      </c>
      <c r="G5">
        <v>10</v>
      </c>
      <c r="H5">
        <v>16.508321838396903</v>
      </c>
      <c r="I5">
        <v>2</v>
      </c>
      <c r="J5">
        <v>0.62677998092779963</v>
      </c>
      <c r="K5">
        <f t="shared" si="0"/>
        <v>0.31338999046389981</v>
      </c>
    </row>
    <row r="6" spans="1:11" x14ac:dyDescent="0.25">
      <c r="A6">
        <v>5</v>
      </c>
      <c r="B6" t="s">
        <v>45</v>
      </c>
      <c r="C6">
        <v>117.03912298652014</v>
      </c>
      <c r="D6">
        <v>0.69930021297457723</v>
      </c>
      <c r="E6">
        <v>0.60616223773271949</v>
      </c>
      <c r="F6">
        <v>1.5151242708851342</v>
      </c>
      <c r="G6">
        <v>11</v>
      </c>
      <c r="H6">
        <v>17.171282012832407</v>
      </c>
      <c r="I6">
        <v>1</v>
      </c>
      <c r="J6">
        <v>0.33324991408193766</v>
      </c>
      <c r="K6">
        <f t="shared" si="0"/>
        <v>0.33324991408193766</v>
      </c>
    </row>
    <row r="7" spans="1:11" x14ac:dyDescent="0.25">
      <c r="A7">
        <v>6</v>
      </c>
      <c r="B7" t="s">
        <v>64</v>
      </c>
      <c r="C7">
        <v>108.154500341643</v>
      </c>
      <c r="D7">
        <v>0.51130724484709511</v>
      </c>
      <c r="E7">
        <v>0.55710727577728381</v>
      </c>
      <c r="F7">
        <v>1.4692729315708479</v>
      </c>
      <c r="G7">
        <v>12</v>
      </c>
      <c r="H7">
        <v>17.631275178850174</v>
      </c>
      <c r="I7">
        <v>0</v>
      </c>
      <c r="J7">
        <v>0</v>
      </c>
      <c r="K7" t="e">
        <f t="shared" si="0"/>
        <v>#DIV/0!</v>
      </c>
    </row>
    <row r="8" spans="1:11" x14ac:dyDescent="0.25">
      <c r="A8">
        <v>7</v>
      </c>
      <c r="B8" t="s">
        <v>96</v>
      </c>
      <c r="C8">
        <v>105.68273866688767</v>
      </c>
      <c r="D8">
        <v>0.64344111590686204</v>
      </c>
      <c r="E8">
        <v>0.61161991513730596</v>
      </c>
      <c r="F8">
        <v>1.3500285783588379</v>
      </c>
      <c r="G8">
        <v>11</v>
      </c>
      <c r="H8">
        <v>17.068233711281398</v>
      </c>
      <c r="I8">
        <v>2</v>
      </c>
      <c r="J8">
        <v>1.6428684435927956</v>
      </c>
      <c r="K8">
        <f t="shared" si="0"/>
        <v>0.8214342217963978</v>
      </c>
    </row>
    <row r="9" spans="1:11" x14ac:dyDescent="0.25">
      <c r="A9">
        <v>8</v>
      </c>
      <c r="B9" t="s">
        <v>97</v>
      </c>
      <c r="C9">
        <v>101.674928396588</v>
      </c>
      <c r="D9">
        <v>0.62630137691615151</v>
      </c>
      <c r="E9">
        <v>0.59235258505236177</v>
      </c>
      <c r="F9">
        <v>1.2944069263309739</v>
      </c>
      <c r="G9">
        <v>10</v>
      </c>
      <c r="H9">
        <v>14.941460578097097</v>
      </c>
      <c r="I9">
        <v>2</v>
      </c>
      <c r="J9">
        <v>1.5430938093393933</v>
      </c>
      <c r="K9">
        <f t="shared" si="0"/>
        <v>0.77154690466969666</v>
      </c>
    </row>
    <row r="10" spans="1:11" x14ac:dyDescent="0.25">
      <c r="A10">
        <v>9</v>
      </c>
      <c r="B10" t="s">
        <v>127</v>
      </c>
      <c r="C10">
        <v>99.697886776762616</v>
      </c>
      <c r="D10">
        <v>0.54802211512900678</v>
      </c>
      <c r="E10">
        <v>0.60277256455514483</v>
      </c>
      <c r="F10">
        <v>1.2987580527590816</v>
      </c>
      <c r="G10">
        <v>9</v>
      </c>
      <c r="H10">
        <v>14.352901698786653</v>
      </c>
      <c r="I10">
        <v>3</v>
      </c>
      <c r="J10">
        <v>2.0512513614797978</v>
      </c>
      <c r="K10">
        <f t="shared" si="0"/>
        <v>0.68375045382659927</v>
      </c>
    </row>
    <row r="11" spans="1:11" x14ac:dyDescent="0.25">
      <c r="A11">
        <v>10</v>
      </c>
      <c r="B11" t="s">
        <v>56</v>
      </c>
      <c r="C11">
        <v>99.595427548242114</v>
      </c>
      <c r="D11">
        <v>0.69965870558970145</v>
      </c>
      <c r="E11">
        <v>0.61605284695497309</v>
      </c>
      <c r="F11">
        <v>1.2174421197295995</v>
      </c>
      <c r="G11">
        <v>8</v>
      </c>
      <c r="H11">
        <v>12.077718117359943</v>
      </c>
      <c r="I11">
        <v>3</v>
      </c>
      <c r="J11">
        <v>1.9205686427560689</v>
      </c>
      <c r="K11">
        <f t="shared" si="0"/>
        <v>0.64018954758535629</v>
      </c>
    </row>
    <row r="12" spans="1:11" x14ac:dyDescent="0.25">
      <c r="A12">
        <v>11</v>
      </c>
      <c r="B12" t="s">
        <v>123</v>
      </c>
      <c r="C12">
        <v>99.454034728426365</v>
      </c>
      <c r="D12">
        <v>0.6426989205369259</v>
      </c>
      <c r="E12">
        <v>0.62006607539954883</v>
      </c>
      <c r="F12">
        <v>1.2432600047953144</v>
      </c>
      <c r="G12">
        <v>10</v>
      </c>
      <c r="H12">
        <v>14.11264152044814</v>
      </c>
      <c r="I12">
        <v>3</v>
      </c>
      <c r="J12">
        <v>1.3513194874885328</v>
      </c>
      <c r="K12">
        <f t="shared" si="0"/>
        <v>0.45043982916284425</v>
      </c>
    </row>
    <row r="13" spans="1:11" x14ac:dyDescent="0.25">
      <c r="A13">
        <v>12</v>
      </c>
      <c r="B13" t="s">
        <v>75</v>
      </c>
      <c r="C13">
        <v>99.310245743742058</v>
      </c>
      <c r="D13">
        <v>0.70402596524208338</v>
      </c>
      <c r="E13">
        <v>0.64994376870693504</v>
      </c>
      <c r="F13">
        <v>1.204069242893276</v>
      </c>
      <c r="G13">
        <v>6</v>
      </c>
      <c r="H13">
        <v>9.3922827086092795</v>
      </c>
      <c r="I13">
        <v>4</v>
      </c>
      <c r="J13">
        <v>1.8004506501971793</v>
      </c>
      <c r="K13">
        <f t="shared" si="0"/>
        <v>0.45011266254929483</v>
      </c>
    </row>
    <row r="14" spans="1:11" x14ac:dyDescent="0.25">
      <c r="A14">
        <v>13</v>
      </c>
      <c r="B14" t="s">
        <v>26</v>
      </c>
      <c r="C14">
        <v>98.606960635662475</v>
      </c>
      <c r="D14">
        <v>0.58048694398360212</v>
      </c>
      <c r="E14">
        <v>0.5609084258636815</v>
      </c>
      <c r="F14">
        <v>1.2715654174856597</v>
      </c>
      <c r="G14">
        <v>10</v>
      </c>
      <c r="H14">
        <v>13.904532286330587</v>
      </c>
      <c r="I14">
        <v>2</v>
      </c>
      <c r="J14">
        <v>0.93497203928747197</v>
      </c>
      <c r="K14">
        <f t="shared" si="0"/>
        <v>0.46748601964373598</v>
      </c>
    </row>
    <row r="15" spans="1:11" x14ac:dyDescent="0.25">
      <c r="A15">
        <v>14</v>
      </c>
      <c r="B15" t="s">
        <v>121</v>
      </c>
      <c r="C15">
        <v>97.871360178563862</v>
      </c>
      <c r="D15">
        <v>0.52441848879000197</v>
      </c>
      <c r="E15">
        <v>0.51014036047834399</v>
      </c>
      <c r="F15">
        <v>1.2970722296542714</v>
      </c>
      <c r="G15">
        <v>9</v>
      </c>
      <c r="H15">
        <v>14.208374754479738</v>
      </c>
      <c r="I15">
        <v>3</v>
      </c>
      <c r="J15">
        <v>1.9541893116213858</v>
      </c>
      <c r="K15">
        <f t="shared" si="0"/>
        <v>0.65139643720712859</v>
      </c>
    </row>
    <row r="16" spans="1:11" x14ac:dyDescent="0.25">
      <c r="A16">
        <v>15</v>
      </c>
      <c r="B16" t="s">
        <v>33</v>
      </c>
      <c r="C16">
        <v>97.727933478406968</v>
      </c>
      <c r="D16">
        <v>0.52518091224791164</v>
      </c>
      <c r="E16">
        <v>0.5629464077367391</v>
      </c>
      <c r="F16">
        <v>1.284408400438398</v>
      </c>
      <c r="G16">
        <v>9</v>
      </c>
      <c r="H16">
        <v>14.096262372244048</v>
      </c>
      <c r="I16">
        <v>3</v>
      </c>
      <c r="J16">
        <v>1.9749067099161535</v>
      </c>
      <c r="K16">
        <f t="shared" si="0"/>
        <v>0.65830223663871779</v>
      </c>
    </row>
    <row r="17" spans="1:11" x14ac:dyDescent="0.25">
      <c r="A17">
        <v>16</v>
      </c>
      <c r="B17" t="s">
        <v>217</v>
      </c>
      <c r="C17">
        <v>97.283376165921936</v>
      </c>
      <c r="D17">
        <v>0.62173178233605964</v>
      </c>
      <c r="E17">
        <v>0.63330387727720394</v>
      </c>
      <c r="F17">
        <v>1.2146623736574729</v>
      </c>
      <c r="G17">
        <v>9</v>
      </c>
      <c r="H17">
        <v>13.937147268262549</v>
      </c>
      <c r="I17">
        <v>3</v>
      </c>
      <c r="J17">
        <v>2.4740915422417928</v>
      </c>
      <c r="K17">
        <f t="shared" si="0"/>
        <v>0.82469718074726428</v>
      </c>
    </row>
    <row r="18" spans="1:11" x14ac:dyDescent="0.25">
      <c r="A18">
        <v>17</v>
      </c>
      <c r="B18" t="s">
        <v>204</v>
      </c>
      <c r="C18">
        <v>95.384404948240586</v>
      </c>
      <c r="D18">
        <v>0.62504236286981929</v>
      </c>
      <c r="E18">
        <v>0.59872153914573645</v>
      </c>
      <c r="F18">
        <v>1.187240629348185</v>
      </c>
      <c r="G18">
        <v>7</v>
      </c>
      <c r="H18">
        <v>11.29882065102206</v>
      </c>
      <c r="I18">
        <v>4</v>
      </c>
      <c r="J18">
        <v>2.5168749887083144</v>
      </c>
      <c r="K18">
        <f t="shared" si="0"/>
        <v>0.6292187471770786</v>
      </c>
    </row>
    <row r="19" spans="1:11" x14ac:dyDescent="0.25">
      <c r="A19">
        <v>18</v>
      </c>
      <c r="B19" t="s">
        <v>44</v>
      </c>
      <c r="C19">
        <v>95.229566094890785</v>
      </c>
      <c r="D19">
        <v>0.70107722862760513</v>
      </c>
      <c r="E19">
        <v>0.64249585268879128</v>
      </c>
      <c r="F19">
        <v>1.1377931331607785</v>
      </c>
      <c r="G19">
        <v>7</v>
      </c>
      <c r="H19">
        <v>10.82598676653177</v>
      </c>
      <c r="I19">
        <v>4</v>
      </c>
      <c r="J19">
        <v>2.5148990189959068</v>
      </c>
      <c r="K19">
        <f t="shared" si="0"/>
        <v>0.62872475474897671</v>
      </c>
    </row>
    <row r="20" spans="1:11" x14ac:dyDescent="0.25">
      <c r="A20">
        <v>19</v>
      </c>
      <c r="B20" t="s">
        <v>51</v>
      </c>
      <c r="C20">
        <v>93.753642910622517</v>
      </c>
      <c r="D20">
        <v>0.66983537065405585</v>
      </c>
      <c r="E20">
        <v>0.62431645433943284</v>
      </c>
      <c r="F20">
        <v>1.1320525558180861</v>
      </c>
      <c r="G20">
        <v>9</v>
      </c>
      <c r="H20">
        <v>12.920384596824219</v>
      </c>
      <c r="I20">
        <v>3</v>
      </c>
      <c r="J20">
        <v>2.4132374247299921</v>
      </c>
      <c r="K20">
        <f t="shared" si="0"/>
        <v>0.80441247490999734</v>
      </c>
    </row>
    <row r="21" spans="1:11" x14ac:dyDescent="0.25">
      <c r="A21">
        <v>20</v>
      </c>
      <c r="B21" t="s">
        <v>61</v>
      </c>
      <c r="C21">
        <v>93.439860081168874</v>
      </c>
      <c r="D21">
        <v>0.55519528642611993</v>
      </c>
      <c r="E21">
        <v>0.5697511911082157</v>
      </c>
      <c r="F21">
        <v>1.1951989556982188</v>
      </c>
      <c r="G21">
        <v>8</v>
      </c>
      <c r="H21">
        <v>12.203740824736116</v>
      </c>
      <c r="I21">
        <v>3</v>
      </c>
      <c r="J21">
        <v>2.2106354482269932</v>
      </c>
      <c r="K21">
        <f t="shared" si="0"/>
        <v>0.73687848274233103</v>
      </c>
    </row>
    <row r="22" spans="1:11" x14ac:dyDescent="0.25">
      <c r="A22">
        <v>21</v>
      </c>
      <c r="B22" t="s">
        <v>55</v>
      </c>
      <c r="C22">
        <v>93.301510297661906</v>
      </c>
      <c r="D22">
        <v>0.51887038578130762</v>
      </c>
      <c r="E22">
        <v>0.55238447887358977</v>
      </c>
      <c r="F22">
        <v>1.2145621941798845</v>
      </c>
      <c r="G22">
        <v>9</v>
      </c>
      <c r="H22">
        <v>13.716348356011622</v>
      </c>
      <c r="I22">
        <v>3</v>
      </c>
      <c r="J22">
        <v>2.2932449418725609</v>
      </c>
      <c r="K22">
        <f t="shared" si="0"/>
        <v>0.764414980624187</v>
      </c>
    </row>
    <row r="23" spans="1:11" x14ac:dyDescent="0.25">
      <c r="A23">
        <v>22</v>
      </c>
      <c r="B23" t="s">
        <v>110</v>
      </c>
      <c r="C23">
        <v>91.102832092081812</v>
      </c>
      <c r="D23">
        <v>0.55282961129457264</v>
      </c>
      <c r="E23">
        <v>0.59447822184292043</v>
      </c>
      <c r="F23">
        <v>1.152181073101229</v>
      </c>
      <c r="G23">
        <v>9</v>
      </c>
      <c r="H23">
        <v>12.439129106188126</v>
      </c>
      <c r="I23">
        <v>2</v>
      </c>
      <c r="J23">
        <v>1.7961581704399694</v>
      </c>
      <c r="K23">
        <f t="shared" si="0"/>
        <v>0.8980790852199847</v>
      </c>
    </row>
    <row r="24" spans="1:11" x14ac:dyDescent="0.25">
      <c r="A24">
        <v>23</v>
      </c>
      <c r="B24" t="s">
        <v>30</v>
      </c>
      <c r="C24">
        <v>89.980127786353719</v>
      </c>
      <c r="D24">
        <v>0.7066649912215659</v>
      </c>
      <c r="E24">
        <v>0.61079705781159388</v>
      </c>
      <c r="F24">
        <v>1.0518883120979525</v>
      </c>
      <c r="G24">
        <v>7</v>
      </c>
      <c r="H24">
        <v>10.578182117462331</v>
      </c>
      <c r="I24">
        <v>4</v>
      </c>
      <c r="J24">
        <v>3.0563738524335697</v>
      </c>
      <c r="K24">
        <f t="shared" si="0"/>
        <v>0.76409346310839243</v>
      </c>
    </row>
    <row r="25" spans="1:11" x14ac:dyDescent="0.25">
      <c r="A25">
        <v>24</v>
      </c>
      <c r="B25" t="s">
        <v>40</v>
      </c>
      <c r="C25">
        <v>89.006241435733543</v>
      </c>
      <c r="D25">
        <v>0.55786241590678132</v>
      </c>
      <c r="E25">
        <v>0.52963821033001901</v>
      </c>
      <c r="F25">
        <v>1.126175400761015</v>
      </c>
      <c r="G25">
        <v>8</v>
      </c>
      <c r="H25">
        <v>10.986699803919933</v>
      </c>
      <c r="I25">
        <v>3</v>
      </c>
      <c r="J25">
        <v>1.7557625539464383</v>
      </c>
      <c r="K25">
        <f t="shared" si="0"/>
        <v>0.58525418464881274</v>
      </c>
    </row>
    <row r="26" spans="1:11" x14ac:dyDescent="0.25">
      <c r="A26">
        <v>25</v>
      </c>
      <c r="B26" t="s">
        <v>78</v>
      </c>
      <c r="C26">
        <v>88.427564095647043</v>
      </c>
      <c r="D26">
        <v>0.60000650282876034</v>
      </c>
      <c r="E26">
        <v>0.59157021339171034</v>
      </c>
      <c r="F26">
        <v>1.0833914688724646</v>
      </c>
      <c r="G26">
        <v>9</v>
      </c>
      <c r="H26">
        <v>12.003133281389962</v>
      </c>
      <c r="I26">
        <v>2</v>
      </c>
      <c r="J26">
        <v>2.0792207860766858</v>
      </c>
      <c r="K26">
        <f t="shared" si="0"/>
        <v>1.0396103930383429</v>
      </c>
    </row>
    <row r="27" spans="1:11" x14ac:dyDescent="0.25">
      <c r="A27">
        <v>26</v>
      </c>
      <c r="B27" t="s">
        <v>98</v>
      </c>
      <c r="C27">
        <v>87.866167968465007</v>
      </c>
      <c r="D27">
        <v>0.60093245859182964</v>
      </c>
      <c r="E27">
        <v>0.5915403033759028</v>
      </c>
      <c r="F27">
        <v>1.0734110317555117</v>
      </c>
      <c r="G27">
        <v>8</v>
      </c>
      <c r="H27">
        <v>10.934101709356639</v>
      </c>
      <c r="I27">
        <v>3</v>
      </c>
      <c r="J27">
        <v>2.1863138964339188</v>
      </c>
      <c r="K27">
        <f t="shared" si="0"/>
        <v>0.72877129881130631</v>
      </c>
    </row>
    <row r="28" spans="1:11" x14ac:dyDescent="0.25">
      <c r="A28">
        <v>27</v>
      </c>
      <c r="B28" t="s">
        <v>129</v>
      </c>
      <c r="C28">
        <v>85.728608851796494</v>
      </c>
      <c r="D28">
        <v>0.58847876556045742</v>
      </c>
      <c r="E28">
        <v>0.6255287498669323</v>
      </c>
      <c r="F28">
        <v>1.0371767734990935</v>
      </c>
      <c r="G28">
        <v>8</v>
      </c>
      <c r="H28">
        <v>11.626322250663646</v>
      </c>
      <c r="I28">
        <v>4</v>
      </c>
      <c r="J28">
        <v>3.2095860105315097</v>
      </c>
      <c r="K28">
        <f t="shared" si="0"/>
        <v>0.80239650263287743</v>
      </c>
    </row>
    <row r="29" spans="1:11" x14ac:dyDescent="0.25">
      <c r="A29">
        <v>28</v>
      </c>
      <c r="B29" t="s">
        <v>222</v>
      </c>
      <c r="C29">
        <v>85.060220248612481</v>
      </c>
      <c r="D29">
        <v>0.63268857775455534</v>
      </c>
      <c r="E29">
        <v>0.64462438039075265</v>
      </c>
      <c r="F29">
        <v>0.99980838528267024</v>
      </c>
      <c r="G29">
        <v>7</v>
      </c>
      <c r="H29">
        <v>9.9127593652259129</v>
      </c>
      <c r="I29">
        <v>4</v>
      </c>
      <c r="J29">
        <v>2.9146591598382465</v>
      </c>
      <c r="K29">
        <f t="shared" si="0"/>
        <v>0.72866478995956163</v>
      </c>
    </row>
    <row r="30" spans="1:11" x14ac:dyDescent="0.25">
      <c r="A30">
        <v>29</v>
      </c>
      <c r="B30" t="s">
        <v>32</v>
      </c>
      <c r="C30">
        <v>85.057054132141758</v>
      </c>
      <c r="D30">
        <v>0.59896074347120065</v>
      </c>
      <c r="E30">
        <v>0.619075057880632</v>
      </c>
      <c r="F30">
        <v>1.0216679015477759</v>
      </c>
      <c r="G30">
        <v>9</v>
      </c>
      <c r="H30">
        <v>12.070035856708135</v>
      </c>
      <c r="I30">
        <v>3</v>
      </c>
      <c r="J30">
        <v>2.8140501805162264</v>
      </c>
      <c r="K30">
        <f t="shared" si="0"/>
        <v>0.93801672683874215</v>
      </c>
    </row>
    <row r="31" spans="1:11" x14ac:dyDescent="0.25">
      <c r="A31">
        <v>30</v>
      </c>
      <c r="B31" t="s">
        <v>100</v>
      </c>
      <c r="C31">
        <v>84.057857699808636</v>
      </c>
      <c r="D31">
        <v>0.62922146963245329</v>
      </c>
      <c r="E31">
        <v>0.61852790705344018</v>
      </c>
      <c r="F31">
        <v>0.98944757005503736</v>
      </c>
      <c r="G31">
        <v>7</v>
      </c>
      <c r="H31">
        <v>9.3165863629508898</v>
      </c>
      <c r="I31">
        <v>4</v>
      </c>
      <c r="J31">
        <v>2.4159474891960775</v>
      </c>
      <c r="K31">
        <f t="shared" si="0"/>
        <v>0.60398687229901937</v>
      </c>
    </row>
    <row r="32" spans="1:11" x14ac:dyDescent="0.25">
      <c r="A32">
        <v>31</v>
      </c>
      <c r="B32" t="s">
        <v>47</v>
      </c>
      <c r="C32">
        <v>83.798873676346474</v>
      </c>
      <c r="D32">
        <v>0.62656109559037698</v>
      </c>
      <c r="E32">
        <v>0.64116824470620715</v>
      </c>
      <c r="F32">
        <v>0.98218966299774368</v>
      </c>
      <c r="G32">
        <v>8</v>
      </c>
      <c r="H32">
        <v>11.6392376817633</v>
      </c>
      <c r="I32">
        <v>4</v>
      </c>
      <c r="J32">
        <v>3.8502954370738847</v>
      </c>
      <c r="K32">
        <f t="shared" si="0"/>
        <v>0.96257385926847117</v>
      </c>
    </row>
    <row r="33" spans="1:11" x14ac:dyDescent="0.25">
      <c r="A33">
        <v>32</v>
      </c>
      <c r="B33" t="s">
        <v>87</v>
      </c>
      <c r="C33">
        <v>82.040400504420276</v>
      </c>
      <c r="D33">
        <v>0.61757580642176269</v>
      </c>
      <c r="E33">
        <v>0.55252825796597282</v>
      </c>
      <c r="F33">
        <v>0.97347992329053712</v>
      </c>
      <c r="G33">
        <v>8</v>
      </c>
      <c r="H33">
        <v>10.070375298967404</v>
      </c>
      <c r="I33">
        <v>3</v>
      </c>
      <c r="J33">
        <v>2.3447180142428876</v>
      </c>
      <c r="K33">
        <f t="shared" si="0"/>
        <v>0.78157267141429587</v>
      </c>
    </row>
    <row r="34" spans="1:11" x14ac:dyDescent="0.25">
      <c r="A34">
        <v>33</v>
      </c>
      <c r="B34" t="s">
        <v>89</v>
      </c>
      <c r="C34">
        <v>81.304530009178166</v>
      </c>
      <c r="D34">
        <v>0.5787276496556939</v>
      </c>
      <c r="E34">
        <v>0.61386858577357284</v>
      </c>
      <c r="F34">
        <v>0.96932450976267881</v>
      </c>
      <c r="G34">
        <v>9</v>
      </c>
      <c r="H34">
        <v>11.581329445652447</v>
      </c>
      <c r="I34">
        <v>3</v>
      </c>
      <c r="J34">
        <v>2.9478351460316636</v>
      </c>
      <c r="K34">
        <f t="shared" ref="K34:K65" si="1">J34/I34</f>
        <v>0.98261171534388791</v>
      </c>
    </row>
    <row r="35" spans="1:11" x14ac:dyDescent="0.25">
      <c r="A35">
        <v>34</v>
      </c>
      <c r="B35" t="s">
        <v>67</v>
      </c>
      <c r="C35">
        <v>81.149398042640584</v>
      </c>
      <c r="D35">
        <v>0.61209271074898586</v>
      </c>
      <c r="E35">
        <v>0.6076189584131495</v>
      </c>
      <c r="F35">
        <v>0.95089505385807405</v>
      </c>
      <c r="G35">
        <v>8</v>
      </c>
      <c r="H35">
        <v>11.715685084181505</v>
      </c>
      <c r="I35">
        <v>3</v>
      </c>
      <c r="J35">
        <v>2.3206920013384895</v>
      </c>
      <c r="K35">
        <f t="shared" si="1"/>
        <v>0.77356400044616314</v>
      </c>
    </row>
    <row r="36" spans="1:11" x14ac:dyDescent="0.25">
      <c r="A36">
        <v>35</v>
      </c>
      <c r="B36" t="s">
        <v>6</v>
      </c>
      <c r="C36">
        <v>81.008047108279158</v>
      </c>
      <c r="D36">
        <v>0.61810753030819476</v>
      </c>
      <c r="E36">
        <v>0.62305541008771403</v>
      </c>
      <c r="F36">
        <v>0.94256290996726189</v>
      </c>
      <c r="G36">
        <v>8</v>
      </c>
      <c r="H36">
        <v>11.548773864351855</v>
      </c>
      <c r="I36">
        <v>3</v>
      </c>
      <c r="J36">
        <v>2.2525231390157066</v>
      </c>
      <c r="K36">
        <f t="shared" si="1"/>
        <v>0.75084104633856885</v>
      </c>
    </row>
    <row r="37" spans="1:11" x14ac:dyDescent="0.25">
      <c r="A37">
        <v>36</v>
      </c>
      <c r="B37" t="s">
        <v>70</v>
      </c>
      <c r="C37">
        <v>80.91979548554113</v>
      </c>
      <c r="D37">
        <v>0.51096853491027339</v>
      </c>
      <c r="E37">
        <v>0.58898552038750762</v>
      </c>
      <c r="F37">
        <v>1.0018965883723787</v>
      </c>
      <c r="G37">
        <v>8</v>
      </c>
      <c r="H37">
        <v>10.063889847751948</v>
      </c>
      <c r="I37">
        <v>3</v>
      </c>
      <c r="J37">
        <v>2.0448389230480788</v>
      </c>
      <c r="K37">
        <f t="shared" si="1"/>
        <v>0.68161297434935963</v>
      </c>
    </row>
    <row r="38" spans="1:11" x14ac:dyDescent="0.25">
      <c r="A38">
        <v>37</v>
      </c>
      <c r="B38" t="s">
        <v>91</v>
      </c>
      <c r="C38">
        <v>80.525390587260816</v>
      </c>
      <c r="D38">
        <v>0.59770384864343207</v>
      </c>
      <c r="E38">
        <v>0.63305429688496573</v>
      </c>
      <c r="F38">
        <v>0.94289284512242766</v>
      </c>
      <c r="G38">
        <v>6</v>
      </c>
      <c r="H38">
        <v>8.7029976815460071</v>
      </c>
      <c r="I38">
        <v>4</v>
      </c>
      <c r="J38">
        <v>3.2301025790645248</v>
      </c>
      <c r="K38">
        <f t="shared" si="1"/>
        <v>0.8075256447661312</v>
      </c>
    </row>
    <row r="39" spans="1:11" x14ac:dyDescent="0.25">
      <c r="A39">
        <v>38</v>
      </c>
      <c r="B39" t="s">
        <v>80</v>
      </c>
      <c r="C39">
        <v>80.513311842371039</v>
      </c>
      <c r="D39">
        <v>0.56611760139037981</v>
      </c>
      <c r="E39">
        <v>0.59049298640507053</v>
      </c>
      <c r="F39">
        <v>0.96668408390176042</v>
      </c>
      <c r="G39">
        <v>7</v>
      </c>
      <c r="H39">
        <v>10.339215666897616</v>
      </c>
      <c r="I39">
        <v>4</v>
      </c>
      <c r="J39">
        <v>3.6955476345138027</v>
      </c>
      <c r="K39">
        <f t="shared" si="1"/>
        <v>0.92388690862845069</v>
      </c>
    </row>
    <row r="40" spans="1:11" x14ac:dyDescent="0.25">
      <c r="A40">
        <v>39</v>
      </c>
      <c r="B40" t="s">
        <v>115</v>
      </c>
      <c r="C40">
        <v>80.490341176849469</v>
      </c>
      <c r="D40">
        <v>0.4876229320588521</v>
      </c>
      <c r="E40">
        <v>0.54261895462519927</v>
      </c>
      <c r="F40">
        <v>1.0151329612577411</v>
      </c>
      <c r="G40">
        <v>8</v>
      </c>
      <c r="H40">
        <v>10.524972834321517</v>
      </c>
      <c r="I40">
        <v>3</v>
      </c>
      <c r="J40">
        <v>2.3680731845030074</v>
      </c>
      <c r="K40">
        <f t="shared" si="1"/>
        <v>0.78935772816766914</v>
      </c>
    </row>
    <row r="41" spans="1:11" x14ac:dyDescent="0.25">
      <c r="A41">
        <v>40</v>
      </c>
      <c r="B41" t="s">
        <v>35</v>
      </c>
      <c r="C41">
        <v>80.467942127427179</v>
      </c>
      <c r="D41">
        <v>0.50370254372804535</v>
      </c>
      <c r="E41">
        <v>0.55895164352511395</v>
      </c>
      <c r="F41">
        <v>1.0035321650306708</v>
      </c>
      <c r="G41">
        <v>8</v>
      </c>
      <c r="H41">
        <v>9.8716664908903518</v>
      </c>
      <c r="I41">
        <v>3</v>
      </c>
      <c r="J41">
        <v>1.8369208630085576</v>
      </c>
      <c r="K41">
        <f t="shared" si="1"/>
        <v>0.61230695433618587</v>
      </c>
    </row>
    <row r="42" spans="1:11" x14ac:dyDescent="0.25">
      <c r="A42">
        <v>41</v>
      </c>
      <c r="B42" t="s">
        <v>106</v>
      </c>
      <c r="C42">
        <v>79.701817819354957</v>
      </c>
      <c r="D42">
        <v>0.41431768002569735</v>
      </c>
      <c r="E42">
        <v>0.55310300247874411</v>
      </c>
      <c r="F42">
        <v>1.0370873625647092</v>
      </c>
      <c r="G42">
        <v>9</v>
      </c>
      <c r="H42">
        <v>12.283955710206948</v>
      </c>
      <c r="I42">
        <v>3</v>
      </c>
      <c r="J42">
        <v>2.8446682059926158</v>
      </c>
      <c r="K42">
        <f t="shared" si="1"/>
        <v>0.94822273533087198</v>
      </c>
    </row>
    <row r="43" spans="1:11" x14ac:dyDescent="0.25">
      <c r="A43">
        <v>42</v>
      </c>
      <c r="B43" t="s">
        <v>52</v>
      </c>
      <c r="C43">
        <v>77.765364896700362</v>
      </c>
      <c r="D43">
        <v>0.62480004305478076</v>
      </c>
      <c r="E43">
        <v>0.54963090540629367</v>
      </c>
      <c r="F43">
        <v>0.89788853636589339</v>
      </c>
      <c r="G43">
        <v>6</v>
      </c>
      <c r="H43">
        <v>8.6878123188143821</v>
      </c>
      <c r="I43">
        <v>5</v>
      </c>
      <c r="J43">
        <v>3.67582496818298</v>
      </c>
      <c r="K43">
        <f t="shared" si="1"/>
        <v>0.73516499363659604</v>
      </c>
    </row>
    <row r="44" spans="1:11" x14ac:dyDescent="0.25">
      <c r="A44">
        <v>43</v>
      </c>
      <c r="B44" t="s">
        <v>137</v>
      </c>
      <c r="C44">
        <v>77.57839799720621</v>
      </c>
      <c r="D44">
        <v>0.44952957547233757</v>
      </c>
      <c r="E44">
        <v>0.50864343783480315</v>
      </c>
      <c r="F44">
        <v>0.99148191384497031</v>
      </c>
      <c r="G44">
        <v>7</v>
      </c>
      <c r="H44">
        <v>10.477837070438786</v>
      </c>
      <c r="I44">
        <v>4</v>
      </c>
      <c r="J44">
        <v>3.5678549695432138</v>
      </c>
      <c r="K44">
        <f t="shared" si="1"/>
        <v>0.89196374238580345</v>
      </c>
    </row>
    <row r="45" spans="1:11" x14ac:dyDescent="0.25">
      <c r="A45">
        <v>44</v>
      </c>
      <c r="B45" t="s">
        <v>113</v>
      </c>
      <c r="C45">
        <v>77.423590006419374</v>
      </c>
      <c r="D45">
        <v>0.6272746789256507</v>
      </c>
      <c r="E45">
        <v>0.5296486624091975</v>
      </c>
      <c r="F45">
        <v>0.89456295512116424</v>
      </c>
      <c r="G45">
        <v>7</v>
      </c>
      <c r="H45">
        <v>9.6932441658252273</v>
      </c>
      <c r="I45">
        <v>5</v>
      </c>
      <c r="J45">
        <v>3.83573169482781</v>
      </c>
      <c r="K45">
        <f t="shared" si="1"/>
        <v>0.76714633896556195</v>
      </c>
    </row>
    <row r="46" spans="1:11" x14ac:dyDescent="0.25">
      <c r="A46">
        <v>45</v>
      </c>
      <c r="B46" t="s">
        <v>15</v>
      </c>
      <c r="C46">
        <v>76.766927285821325</v>
      </c>
      <c r="D46">
        <v>0.57514060690172242</v>
      </c>
      <c r="E46">
        <v>0.62904898572300072</v>
      </c>
      <c r="F46">
        <v>0.89140966501384145</v>
      </c>
      <c r="G46">
        <v>7</v>
      </c>
      <c r="H46">
        <v>8.1224946088775241</v>
      </c>
      <c r="I46">
        <v>4</v>
      </c>
      <c r="J46">
        <v>2.1119660551934922</v>
      </c>
      <c r="K46">
        <f t="shared" si="1"/>
        <v>0.52799151379837306</v>
      </c>
    </row>
    <row r="47" spans="1:11" x14ac:dyDescent="0.25">
      <c r="A47">
        <v>46</v>
      </c>
      <c r="B47" t="s">
        <v>73</v>
      </c>
      <c r="C47">
        <v>76.650903083515104</v>
      </c>
      <c r="D47">
        <v>0.57736664867358867</v>
      </c>
      <c r="E47">
        <v>0.5828449504975981</v>
      </c>
      <c r="F47">
        <v>0.89692557911582826</v>
      </c>
      <c r="G47">
        <v>7</v>
      </c>
      <c r="H47">
        <v>8.4510065289049727</v>
      </c>
      <c r="I47">
        <v>4</v>
      </c>
      <c r="J47">
        <v>2.4221936866108882</v>
      </c>
      <c r="K47">
        <f t="shared" si="1"/>
        <v>0.60554842165272205</v>
      </c>
    </row>
    <row r="48" spans="1:11" x14ac:dyDescent="0.25">
      <c r="A48">
        <v>47</v>
      </c>
      <c r="B48" t="s">
        <v>5</v>
      </c>
      <c r="C48">
        <v>76.531649182022974</v>
      </c>
      <c r="D48">
        <v>0.51016974435289952</v>
      </c>
      <c r="E48">
        <v>0.60709315052271584</v>
      </c>
      <c r="F48">
        <v>0.92455139314722223</v>
      </c>
      <c r="G48">
        <v>7</v>
      </c>
      <c r="H48">
        <v>7.8922665360578206</v>
      </c>
      <c r="I48">
        <v>4</v>
      </c>
      <c r="J48">
        <v>1.5363199867041737</v>
      </c>
      <c r="K48">
        <f t="shared" si="1"/>
        <v>0.38407999667604342</v>
      </c>
    </row>
    <row r="49" spans="1:11" x14ac:dyDescent="0.25">
      <c r="A49">
        <v>48</v>
      </c>
      <c r="B49" t="s">
        <v>22</v>
      </c>
      <c r="C49">
        <v>76.285147886770915</v>
      </c>
      <c r="D49">
        <v>0.54765650414705458</v>
      </c>
      <c r="E49">
        <v>0.62215344577179799</v>
      </c>
      <c r="F49">
        <v>0.89850448913338132</v>
      </c>
      <c r="G49">
        <v>7</v>
      </c>
      <c r="H49">
        <v>8.1642742404562547</v>
      </c>
      <c r="I49">
        <v>4</v>
      </c>
      <c r="J49">
        <v>2.0865146910181807</v>
      </c>
      <c r="K49">
        <f t="shared" si="1"/>
        <v>0.52162867275454516</v>
      </c>
    </row>
    <row r="50" spans="1:11" x14ac:dyDescent="0.25">
      <c r="A50">
        <v>49</v>
      </c>
      <c r="B50" t="s">
        <v>128</v>
      </c>
      <c r="C50">
        <v>73.044486114987478</v>
      </c>
      <c r="D50">
        <v>0.63852123506787595</v>
      </c>
      <c r="E50">
        <v>0.61491053672635509</v>
      </c>
      <c r="F50">
        <v>0.79872598574510667</v>
      </c>
      <c r="G50">
        <v>7</v>
      </c>
      <c r="H50">
        <v>8.3065891258195226</v>
      </c>
      <c r="I50">
        <v>4</v>
      </c>
      <c r="J50">
        <v>3.3997982713315178</v>
      </c>
      <c r="K50">
        <f t="shared" si="1"/>
        <v>0.84994956783287945</v>
      </c>
    </row>
    <row r="51" spans="1:11" x14ac:dyDescent="0.25">
      <c r="A51">
        <v>50</v>
      </c>
      <c r="B51" t="s">
        <v>21</v>
      </c>
      <c r="C51">
        <v>72.926383149844384</v>
      </c>
      <c r="D51">
        <v>0.65522133227347323</v>
      </c>
      <c r="E51">
        <v>0.62159104854135017</v>
      </c>
      <c r="F51">
        <v>0.78698714657093805</v>
      </c>
      <c r="G51">
        <v>5</v>
      </c>
      <c r="H51">
        <v>7.4090586578293385</v>
      </c>
      <c r="I51">
        <v>6</v>
      </c>
      <c r="J51">
        <v>4.4144595500855424</v>
      </c>
      <c r="K51">
        <f t="shared" si="1"/>
        <v>0.73574325834759036</v>
      </c>
    </row>
    <row r="52" spans="1:11" x14ac:dyDescent="0.25">
      <c r="A52">
        <v>51</v>
      </c>
      <c r="B52" t="s">
        <v>197</v>
      </c>
      <c r="C52">
        <v>71.80601240959021</v>
      </c>
      <c r="D52">
        <v>0.64627669572564295</v>
      </c>
      <c r="E52">
        <v>0.59545399396942955</v>
      </c>
      <c r="F52">
        <v>0.77741894244334242</v>
      </c>
      <c r="G52">
        <v>5</v>
      </c>
      <c r="H52">
        <v>7.2215712985897067</v>
      </c>
      <c r="I52">
        <v>6</v>
      </c>
      <c r="J52">
        <v>4.2891630295154641</v>
      </c>
      <c r="K52">
        <f t="shared" si="1"/>
        <v>0.71486050491924402</v>
      </c>
    </row>
    <row r="53" spans="1:11" x14ac:dyDescent="0.25">
      <c r="A53">
        <v>52</v>
      </c>
      <c r="B53" t="s">
        <v>49</v>
      </c>
      <c r="C53">
        <v>71.643007131381154</v>
      </c>
      <c r="D53">
        <v>0.62972607324916874</v>
      </c>
      <c r="E53">
        <v>0.63783262177682198</v>
      </c>
      <c r="F53">
        <v>0.77517061176883129</v>
      </c>
      <c r="G53">
        <v>6</v>
      </c>
      <c r="H53">
        <v>7.3321654577332041</v>
      </c>
      <c r="I53">
        <v>5</v>
      </c>
      <c r="J53">
        <v>3.4587763602160111</v>
      </c>
      <c r="K53">
        <f t="shared" si="1"/>
        <v>0.6917552720432022</v>
      </c>
    </row>
    <row r="54" spans="1:11" x14ac:dyDescent="0.25">
      <c r="A54">
        <v>53</v>
      </c>
      <c r="B54" t="s">
        <v>165</v>
      </c>
      <c r="C54">
        <v>70.656453450260443</v>
      </c>
      <c r="D54">
        <v>0.44524428041181757</v>
      </c>
      <c r="E54">
        <v>0.50800993930595184</v>
      </c>
      <c r="F54">
        <v>0.87645789331424473</v>
      </c>
      <c r="G54">
        <v>8</v>
      </c>
      <c r="H54">
        <v>10.306545901438637</v>
      </c>
      <c r="I54">
        <v>3</v>
      </c>
      <c r="J54">
        <v>3.7593166540669554</v>
      </c>
      <c r="K54">
        <f t="shared" si="1"/>
        <v>1.2531055513556517</v>
      </c>
    </row>
    <row r="55" spans="1:11" x14ac:dyDescent="0.25">
      <c r="A55">
        <v>54</v>
      </c>
      <c r="B55" t="s">
        <v>93</v>
      </c>
      <c r="C55">
        <v>66.704045861059029</v>
      </c>
      <c r="D55">
        <v>0.62743790771652319</v>
      </c>
      <c r="E55">
        <v>0.60856797523439432</v>
      </c>
      <c r="F55">
        <v>0.69807899833872855</v>
      </c>
      <c r="G55">
        <v>6</v>
      </c>
      <c r="H55">
        <v>7.5273327672152606</v>
      </c>
      <c r="I55">
        <v>5</v>
      </c>
      <c r="J55">
        <v>2.7829239744049366</v>
      </c>
      <c r="K55">
        <f t="shared" si="1"/>
        <v>0.55658479488098733</v>
      </c>
    </row>
    <row r="56" spans="1:11" x14ac:dyDescent="0.25">
      <c r="A56">
        <v>55</v>
      </c>
      <c r="B56" t="s">
        <v>144</v>
      </c>
      <c r="C56">
        <v>66.122412913902593</v>
      </c>
      <c r="D56">
        <v>0.58914532689987642</v>
      </c>
      <c r="E56">
        <v>0.60039632063063397</v>
      </c>
      <c r="F56">
        <v>0.70921514542320907</v>
      </c>
      <c r="G56">
        <v>5</v>
      </c>
      <c r="H56">
        <v>6.9694369318550073</v>
      </c>
      <c r="I56">
        <v>6</v>
      </c>
      <c r="J56">
        <v>4.8269713736811743</v>
      </c>
      <c r="K56">
        <f t="shared" si="1"/>
        <v>0.80449522894686243</v>
      </c>
    </row>
    <row r="57" spans="1:11" x14ac:dyDescent="0.25">
      <c r="A57">
        <v>56</v>
      </c>
      <c r="B57" t="s">
        <v>90</v>
      </c>
      <c r="C57">
        <v>66.078546724721718</v>
      </c>
      <c r="D57">
        <v>0.45789961541132657</v>
      </c>
      <c r="E57">
        <v>0.56265138322515107</v>
      </c>
      <c r="F57">
        <v>0.78224394994754676</v>
      </c>
      <c r="G57">
        <v>7</v>
      </c>
      <c r="H57">
        <v>8.5344469607522662</v>
      </c>
      <c r="I57">
        <v>4</v>
      </c>
      <c r="J57">
        <v>3.9102115284171171</v>
      </c>
      <c r="K57">
        <f t="shared" si="1"/>
        <v>0.97755288210427926</v>
      </c>
    </row>
    <row r="58" spans="1:11" x14ac:dyDescent="0.25">
      <c r="A58">
        <v>57</v>
      </c>
      <c r="B58" t="s">
        <v>83</v>
      </c>
      <c r="C58">
        <v>65.891429475571499</v>
      </c>
      <c r="D58">
        <v>0.71673846613650627</v>
      </c>
      <c r="E58">
        <v>0.65158143682163605</v>
      </c>
      <c r="F58">
        <v>0.63087931671929343</v>
      </c>
      <c r="G58">
        <v>4</v>
      </c>
      <c r="H58">
        <v>6.1617652120589703</v>
      </c>
      <c r="I58">
        <v>7</v>
      </c>
      <c r="J58">
        <v>5.7669475742230052</v>
      </c>
      <c r="K58">
        <f t="shared" si="1"/>
        <v>0.82384965346042927</v>
      </c>
    </row>
    <row r="59" spans="1:11" x14ac:dyDescent="0.25">
      <c r="A59">
        <v>58</v>
      </c>
      <c r="B59" t="s">
        <v>41</v>
      </c>
      <c r="C59">
        <v>65.782531192643489</v>
      </c>
      <c r="D59">
        <v>0.63733496565302084</v>
      </c>
      <c r="E59">
        <v>0.63735862197702853</v>
      </c>
      <c r="F59">
        <v>0.67205995561534837</v>
      </c>
      <c r="G59">
        <v>6</v>
      </c>
      <c r="H59">
        <v>7.5315176054944599</v>
      </c>
      <c r="I59">
        <v>5</v>
      </c>
      <c r="J59">
        <v>5.2066156338663081</v>
      </c>
      <c r="K59">
        <f t="shared" si="1"/>
        <v>1.0413231267732617</v>
      </c>
    </row>
    <row r="60" spans="1:11" x14ac:dyDescent="0.25">
      <c r="A60">
        <v>59</v>
      </c>
      <c r="B60" t="s">
        <v>199</v>
      </c>
      <c r="C60">
        <v>65.222230378364429</v>
      </c>
      <c r="D60">
        <v>0.56239901619104493</v>
      </c>
      <c r="E60">
        <v>0.55063154678431381</v>
      </c>
      <c r="F60">
        <v>0.71683581149162079</v>
      </c>
      <c r="G60">
        <v>5</v>
      </c>
      <c r="H60">
        <v>6.63441839207273</v>
      </c>
      <c r="I60">
        <v>6</v>
      </c>
      <c r="J60">
        <v>4.2551436266382474</v>
      </c>
      <c r="K60">
        <f t="shared" si="1"/>
        <v>0.70919060443970794</v>
      </c>
    </row>
    <row r="61" spans="1:11" x14ac:dyDescent="0.25">
      <c r="A61">
        <v>60</v>
      </c>
      <c r="B61" t="s">
        <v>126</v>
      </c>
      <c r="C61">
        <v>64.953738599802918</v>
      </c>
      <c r="D61">
        <v>0.62702228275002092</v>
      </c>
      <c r="E61">
        <v>0.62135932944237904</v>
      </c>
      <c r="F61">
        <v>0.66623927954976481</v>
      </c>
      <c r="G61">
        <v>6</v>
      </c>
      <c r="H61">
        <v>6.934247454821417</v>
      </c>
      <c r="I61">
        <v>5</v>
      </c>
      <c r="J61">
        <v>4.4080435778381073</v>
      </c>
      <c r="K61">
        <f t="shared" si="1"/>
        <v>0.88160871556762144</v>
      </c>
    </row>
    <row r="62" spans="1:11" x14ac:dyDescent="0.25">
      <c r="A62">
        <v>61</v>
      </c>
      <c r="B62" t="s">
        <v>88</v>
      </c>
      <c r="C62">
        <v>64.751436738878553</v>
      </c>
      <c r="D62">
        <v>0.57955168223310205</v>
      </c>
      <c r="E62">
        <v>0.5847552731440856</v>
      </c>
      <c r="F62">
        <v>0.69377251300509413</v>
      </c>
      <c r="G62">
        <v>4</v>
      </c>
      <c r="H62">
        <v>6.1513966147336516</v>
      </c>
      <c r="I62">
        <v>8</v>
      </c>
      <c r="J62">
        <v>4.8665902719159533</v>
      </c>
      <c r="K62">
        <f t="shared" si="1"/>
        <v>0.60832378398949416</v>
      </c>
    </row>
    <row r="63" spans="1:11" x14ac:dyDescent="0.25">
      <c r="A63">
        <v>62</v>
      </c>
      <c r="B63" t="s">
        <v>95</v>
      </c>
      <c r="C63">
        <v>64.236126053641641</v>
      </c>
      <c r="D63">
        <v>0.46653147641347759</v>
      </c>
      <c r="E63">
        <v>0.56260827262127799</v>
      </c>
      <c r="F63">
        <v>0.7466354366509026</v>
      </c>
      <c r="G63">
        <v>7</v>
      </c>
      <c r="H63">
        <v>7.5331012725232611</v>
      </c>
      <c r="I63">
        <v>5</v>
      </c>
      <c r="J63">
        <v>3.0893969168053883</v>
      </c>
      <c r="K63">
        <f t="shared" si="1"/>
        <v>0.61787938336107762</v>
      </c>
    </row>
    <row r="64" spans="1:11" x14ac:dyDescent="0.25">
      <c r="A64">
        <v>63</v>
      </c>
      <c r="B64" t="s">
        <v>10</v>
      </c>
      <c r="C64">
        <v>63.720777550263762</v>
      </c>
      <c r="D64">
        <v>0.51743879411658844</v>
      </c>
      <c r="E64">
        <v>0.54068331397490754</v>
      </c>
      <c r="F64">
        <v>0.71610334361088346</v>
      </c>
      <c r="G64">
        <v>7</v>
      </c>
      <c r="H64">
        <v>8.1544290846401086</v>
      </c>
      <c r="I64">
        <v>4</v>
      </c>
      <c r="J64">
        <v>4.3872238656534837</v>
      </c>
      <c r="K64">
        <f t="shared" si="1"/>
        <v>1.0968059664133709</v>
      </c>
    </row>
    <row r="65" spans="1:11" x14ac:dyDescent="0.25">
      <c r="A65">
        <v>64</v>
      </c>
      <c r="B65" t="s">
        <v>125</v>
      </c>
      <c r="C65">
        <v>62.377852711180033</v>
      </c>
      <c r="D65">
        <v>0.5384638803695907</v>
      </c>
      <c r="E65">
        <v>0.59184407321971944</v>
      </c>
      <c r="F65">
        <v>0.67311273719788811</v>
      </c>
      <c r="G65">
        <v>5</v>
      </c>
      <c r="H65">
        <v>7.0105675191581511</v>
      </c>
      <c r="I65">
        <v>6</v>
      </c>
      <c r="J65">
        <v>5.4151461289271623</v>
      </c>
      <c r="K65">
        <f t="shared" si="1"/>
        <v>0.90252435482119375</v>
      </c>
    </row>
    <row r="66" spans="1:11" x14ac:dyDescent="0.25">
      <c r="A66">
        <v>65</v>
      </c>
      <c r="B66" t="s">
        <v>42</v>
      </c>
      <c r="C66">
        <v>62.328729271947253</v>
      </c>
      <c r="D66">
        <v>0.45700886362311871</v>
      </c>
      <c r="E66">
        <v>0.56415848556029202</v>
      </c>
      <c r="F66">
        <v>0.71885966139136404</v>
      </c>
      <c r="G66">
        <v>7</v>
      </c>
      <c r="H66">
        <v>9.3886983339672252</v>
      </c>
      <c r="I66">
        <v>4</v>
      </c>
      <c r="J66">
        <v>4.0605441342963289</v>
      </c>
      <c r="K66">
        <f t="shared" ref="K66:K97" si="2">J66/I66</f>
        <v>1.0151360335740822</v>
      </c>
    </row>
    <row r="67" spans="1:11" x14ac:dyDescent="0.25">
      <c r="A67">
        <v>66</v>
      </c>
      <c r="B67" t="s">
        <v>109</v>
      </c>
      <c r="C67">
        <v>61.151879749840397</v>
      </c>
      <c r="D67">
        <v>0.50414542782681759</v>
      </c>
      <c r="E67">
        <v>0.50970332824586972</v>
      </c>
      <c r="F67">
        <v>0.68509797125985261</v>
      </c>
      <c r="G67">
        <v>5</v>
      </c>
      <c r="H67">
        <v>6.6777091190048452</v>
      </c>
      <c r="I67">
        <v>6</v>
      </c>
      <c r="J67">
        <v>4.7470864009784659</v>
      </c>
      <c r="K67">
        <f t="shared" si="2"/>
        <v>0.79118106682974432</v>
      </c>
    </row>
    <row r="68" spans="1:11" x14ac:dyDescent="0.25">
      <c r="A68">
        <v>67</v>
      </c>
      <c r="B68" t="s">
        <v>85</v>
      </c>
      <c r="C68">
        <v>60.482469754774435</v>
      </c>
      <c r="D68">
        <v>0.64044838063482434</v>
      </c>
      <c r="E68">
        <v>0.62607222180768074</v>
      </c>
      <c r="F68">
        <v>0.58274955755669855</v>
      </c>
      <c r="G68">
        <v>4</v>
      </c>
      <c r="H68">
        <v>5.3276911649461347</v>
      </c>
      <c r="I68">
        <v>7</v>
      </c>
      <c r="J68">
        <v>5.1423341225407579</v>
      </c>
      <c r="K68">
        <f t="shared" si="2"/>
        <v>0.73461916036296537</v>
      </c>
    </row>
    <row r="69" spans="1:11" x14ac:dyDescent="0.25">
      <c r="A69">
        <v>68</v>
      </c>
      <c r="B69" t="s">
        <v>194</v>
      </c>
      <c r="C69">
        <v>59.302398925661414</v>
      </c>
      <c r="D69">
        <v>0.42569379327914114</v>
      </c>
      <c r="E69">
        <v>0.52921647051543219</v>
      </c>
      <c r="F69">
        <v>0.69000345680707498</v>
      </c>
      <c r="G69">
        <v>7</v>
      </c>
      <c r="H69">
        <v>7.7091295585865023</v>
      </c>
      <c r="I69">
        <v>4</v>
      </c>
      <c r="J69">
        <v>4.1725955609842353</v>
      </c>
      <c r="K69">
        <f t="shared" si="2"/>
        <v>1.0431488902460588</v>
      </c>
    </row>
    <row r="70" spans="1:11" x14ac:dyDescent="0.25">
      <c r="A70">
        <v>69</v>
      </c>
      <c r="B70" t="s">
        <v>50</v>
      </c>
      <c r="C70">
        <v>58.651603299057193</v>
      </c>
      <c r="D70">
        <v>0.63119531010618057</v>
      </c>
      <c r="E70">
        <v>0.58612639824493018</v>
      </c>
      <c r="F70">
        <v>0.56387040025724655</v>
      </c>
      <c r="G70">
        <v>5</v>
      </c>
      <c r="H70">
        <v>6.3001867656652681</v>
      </c>
      <c r="I70">
        <v>7</v>
      </c>
      <c r="J70">
        <v>6.1731113440092331</v>
      </c>
      <c r="K70">
        <f t="shared" si="2"/>
        <v>0.88187304914417619</v>
      </c>
    </row>
    <row r="71" spans="1:11" x14ac:dyDescent="0.25">
      <c r="A71">
        <v>70</v>
      </c>
      <c r="B71" t="s">
        <v>4</v>
      </c>
      <c r="C71">
        <v>58.454726251584475</v>
      </c>
      <c r="D71">
        <v>0.55473800931326889</v>
      </c>
      <c r="E71">
        <v>0.5477531660856495</v>
      </c>
      <c r="F71">
        <v>0.60656442619058071</v>
      </c>
      <c r="G71">
        <v>6</v>
      </c>
      <c r="H71">
        <v>6.3743403557152956</v>
      </c>
      <c r="I71">
        <v>5</v>
      </c>
      <c r="J71">
        <v>4.5089254833953891</v>
      </c>
      <c r="K71">
        <f t="shared" si="2"/>
        <v>0.9017850966790778</v>
      </c>
    </row>
    <row r="72" spans="1:11" x14ac:dyDescent="0.25">
      <c r="A72">
        <v>71</v>
      </c>
      <c r="B72" t="s">
        <v>112</v>
      </c>
      <c r="C72">
        <v>57.521702091433283</v>
      </c>
      <c r="D72">
        <v>0.56171437090091347</v>
      </c>
      <c r="E72">
        <v>0.58238622155566622</v>
      </c>
      <c r="F72">
        <v>0.5807461445303993</v>
      </c>
      <c r="G72">
        <v>5</v>
      </c>
      <c r="H72">
        <v>5.7167197046846034</v>
      </c>
      <c r="I72">
        <v>7</v>
      </c>
      <c r="J72">
        <v>4.8437497321781358</v>
      </c>
      <c r="K72">
        <f t="shared" si="2"/>
        <v>0.69196424745401941</v>
      </c>
    </row>
    <row r="73" spans="1:11" x14ac:dyDescent="0.25">
      <c r="A73">
        <v>72</v>
      </c>
      <c r="B73" t="s">
        <v>79</v>
      </c>
      <c r="C73">
        <v>57.144648592549942</v>
      </c>
      <c r="D73">
        <v>0.58768291241323345</v>
      </c>
      <c r="E73">
        <v>0.59850406446815652</v>
      </c>
      <c r="F73">
        <v>0.55814604255937661</v>
      </c>
      <c r="G73">
        <v>5</v>
      </c>
      <c r="H73">
        <v>6.2171783407307792</v>
      </c>
      <c r="I73">
        <v>6</v>
      </c>
      <c r="J73">
        <v>6.1389813179036983</v>
      </c>
      <c r="K73">
        <f t="shared" si="2"/>
        <v>1.0231635529839498</v>
      </c>
    </row>
    <row r="74" spans="1:11" x14ac:dyDescent="0.25">
      <c r="A74">
        <v>73</v>
      </c>
      <c r="B74" t="s">
        <v>114</v>
      </c>
      <c r="C74">
        <v>56.799665317758219</v>
      </c>
      <c r="D74">
        <v>0.58821612403643164</v>
      </c>
      <c r="E74">
        <v>0.58231493192888717</v>
      </c>
      <c r="F74">
        <v>0.55504605670250018</v>
      </c>
      <c r="G74">
        <v>4</v>
      </c>
      <c r="H74">
        <v>5.4120448205134677</v>
      </c>
      <c r="I74">
        <v>7</v>
      </c>
      <c r="J74">
        <v>5.7506229531043704</v>
      </c>
      <c r="K74">
        <f t="shared" si="2"/>
        <v>0.82151756472919579</v>
      </c>
    </row>
    <row r="75" spans="1:11" x14ac:dyDescent="0.25">
      <c r="A75">
        <v>74</v>
      </c>
      <c r="B75" t="s">
        <v>195</v>
      </c>
      <c r="C75">
        <v>56.508788591495296</v>
      </c>
      <c r="D75">
        <v>0.49918320284111001</v>
      </c>
      <c r="E75">
        <v>0.51339175013975569</v>
      </c>
      <c r="F75">
        <v>0.60823700431736738</v>
      </c>
      <c r="G75">
        <v>5</v>
      </c>
      <c r="H75">
        <v>6.3932798554978003</v>
      </c>
      <c r="I75">
        <v>6</v>
      </c>
      <c r="J75">
        <v>5.511165565589133</v>
      </c>
      <c r="K75">
        <f t="shared" si="2"/>
        <v>0.91852759426485553</v>
      </c>
    </row>
    <row r="76" spans="1:11" x14ac:dyDescent="0.25">
      <c r="A76">
        <v>75</v>
      </c>
      <c r="B76" t="s">
        <v>191</v>
      </c>
      <c r="C76">
        <v>56.133605931720922</v>
      </c>
      <c r="D76">
        <v>0.50557047999159577</v>
      </c>
      <c r="E76">
        <v>0.54597399344520159</v>
      </c>
      <c r="F76">
        <v>0.59255555261145476</v>
      </c>
      <c r="G76">
        <v>5</v>
      </c>
      <c r="H76">
        <v>6.0766395450421546</v>
      </c>
      <c r="I76">
        <v>6</v>
      </c>
      <c r="J76">
        <v>5.2549702188457506</v>
      </c>
      <c r="K76">
        <f t="shared" si="2"/>
        <v>0.87582836980762513</v>
      </c>
    </row>
    <row r="77" spans="1:11" x14ac:dyDescent="0.25">
      <c r="A77">
        <v>76</v>
      </c>
      <c r="B77" t="s">
        <v>132</v>
      </c>
      <c r="C77">
        <v>56.047754430197699</v>
      </c>
      <c r="D77">
        <v>0.43429019713238382</v>
      </c>
      <c r="E77">
        <v>0.51978582441524324</v>
      </c>
      <c r="F77">
        <v>0.63222719402811023</v>
      </c>
      <c r="G77">
        <v>4</v>
      </c>
      <c r="H77">
        <v>5.7419404514392509</v>
      </c>
      <c r="I77">
        <v>5</v>
      </c>
      <c r="J77">
        <v>5.0820839496884265</v>
      </c>
      <c r="K77">
        <f t="shared" si="2"/>
        <v>1.0164167899376852</v>
      </c>
    </row>
    <row r="78" spans="1:11" x14ac:dyDescent="0.25">
      <c r="A78">
        <v>77</v>
      </c>
      <c r="B78" t="s">
        <v>7</v>
      </c>
      <c r="C78">
        <v>55.810720986675008</v>
      </c>
      <c r="D78">
        <v>0.55166230229195246</v>
      </c>
      <c r="E78">
        <v>0.53927306914115336</v>
      </c>
      <c r="F78">
        <v>0.56489573148074146</v>
      </c>
      <c r="G78">
        <v>5</v>
      </c>
      <c r="H78">
        <v>5.9117310925593696</v>
      </c>
      <c r="I78">
        <v>6</v>
      </c>
      <c r="J78">
        <v>5.4651721779931943</v>
      </c>
      <c r="K78">
        <f t="shared" si="2"/>
        <v>0.91086202966553242</v>
      </c>
    </row>
    <row r="79" spans="1:11" x14ac:dyDescent="0.25">
      <c r="A79">
        <v>78</v>
      </c>
      <c r="B79" t="s">
        <v>218</v>
      </c>
      <c r="C79">
        <v>55.734423957936514</v>
      </c>
      <c r="D79">
        <v>0.62142440801153065</v>
      </c>
      <c r="E79">
        <v>0.60777652534232407</v>
      </c>
      <c r="F79">
        <v>0.51535847353940722</v>
      </c>
      <c r="G79">
        <v>4</v>
      </c>
      <c r="H79">
        <v>5.0482147695407917</v>
      </c>
      <c r="I79">
        <v>8</v>
      </c>
      <c r="J79">
        <v>5.7955404417247376</v>
      </c>
      <c r="K79">
        <f t="shared" si="2"/>
        <v>0.7244425552155922</v>
      </c>
    </row>
    <row r="80" spans="1:11" x14ac:dyDescent="0.25">
      <c r="A80">
        <v>79</v>
      </c>
      <c r="B80" t="s">
        <v>46</v>
      </c>
      <c r="C80">
        <v>55.178348339291915</v>
      </c>
      <c r="D80">
        <v>0.54586882597992892</v>
      </c>
      <c r="E80">
        <v>0.59540130233825461</v>
      </c>
      <c r="F80">
        <v>0.54665880057920757</v>
      </c>
      <c r="G80">
        <v>5</v>
      </c>
      <c r="H80">
        <v>6.1542440793683575</v>
      </c>
      <c r="I80">
        <v>6</v>
      </c>
      <c r="J80">
        <v>6.2579255521866326</v>
      </c>
      <c r="K80">
        <f t="shared" si="2"/>
        <v>1.0429875920311054</v>
      </c>
    </row>
    <row r="81" spans="1:11" x14ac:dyDescent="0.25">
      <c r="A81">
        <v>80</v>
      </c>
      <c r="B81" t="s">
        <v>68</v>
      </c>
      <c r="C81">
        <v>54.686411352966907</v>
      </c>
      <c r="D81">
        <v>0.58751651161107721</v>
      </c>
      <c r="E81">
        <v>0.53791134166226251</v>
      </c>
      <c r="F81">
        <v>0.52786256349745264</v>
      </c>
      <c r="G81">
        <v>5</v>
      </c>
      <c r="H81">
        <v>5.9904142443831461</v>
      </c>
      <c r="I81">
        <v>6</v>
      </c>
      <c r="J81">
        <v>4.3484354804260619</v>
      </c>
      <c r="K81">
        <f t="shared" si="2"/>
        <v>0.72473924673767698</v>
      </c>
    </row>
    <row r="82" spans="1:11" x14ac:dyDescent="0.25">
      <c r="A82">
        <v>81</v>
      </c>
      <c r="B82" t="s">
        <v>65</v>
      </c>
      <c r="C82">
        <v>54.608684929667184</v>
      </c>
      <c r="D82">
        <v>0.54003140455279841</v>
      </c>
      <c r="E82">
        <v>0.59762142044406208</v>
      </c>
      <c r="F82">
        <v>0.53955774861353478</v>
      </c>
      <c r="G82">
        <v>6</v>
      </c>
      <c r="H82">
        <v>5.3731128922068416</v>
      </c>
      <c r="I82">
        <v>6</v>
      </c>
      <c r="J82">
        <v>3.9583648015690054</v>
      </c>
      <c r="K82">
        <f t="shared" si="2"/>
        <v>0.65972746692816753</v>
      </c>
    </row>
    <row r="83" spans="1:11" x14ac:dyDescent="0.25">
      <c r="A83">
        <v>82</v>
      </c>
      <c r="B83" t="s">
        <v>203</v>
      </c>
      <c r="C83">
        <v>53.017003381364461</v>
      </c>
      <c r="D83">
        <v>0.62917786438147416</v>
      </c>
      <c r="E83">
        <v>0.55647034812906648</v>
      </c>
      <c r="F83">
        <v>0.47492362068644922</v>
      </c>
      <c r="G83">
        <v>4</v>
      </c>
      <c r="H83">
        <v>5.4205650921863473</v>
      </c>
      <c r="I83">
        <v>7</v>
      </c>
      <c r="J83">
        <v>7.4135512660994287</v>
      </c>
      <c r="K83">
        <f t="shared" si="2"/>
        <v>1.0590787522999183</v>
      </c>
    </row>
    <row r="84" spans="1:11" x14ac:dyDescent="0.25">
      <c r="A84">
        <v>83</v>
      </c>
      <c r="B84" t="s">
        <v>86</v>
      </c>
      <c r="C84">
        <v>52.375786533607695</v>
      </c>
      <c r="D84">
        <v>0.67011708198231956</v>
      </c>
      <c r="E84">
        <v>0.61254143715101361</v>
      </c>
      <c r="F84">
        <v>0.43278505534706707</v>
      </c>
      <c r="G84">
        <v>3</v>
      </c>
      <c r="H84">
        <v>4.3667841720414478</v>
      </c>
      <c r="I84">
        <v>8</v>
      </c>
      <c r="J84">
        <v>7.0899606354003017</v>
      </c>
      <c r="K84">
        <f t="shared" si="2"/>
        <v>0.88624507942503772</v>
      </c>
    </row>
    <row r="85" spans="1:11" x14ac:dyDescent="0.25">
      <c r="A85">
        <v>84</v>
      </c>
      <c r="B85" t="s">
        <v>119</v>
      </c>
      <c r="C85">
        <v>51.739876647436432</v>
      </c>
      <c r="D85">
        <v>0.55007733554742566</v>
      </c>
      <c r="E85">
        <v>0.5975566056176973</v>
      </c>
      <c r="F85">
        <v>0.48583786303761012</v>
      </c>
      <c r="G85">
        <v>5</v>
      </c>
      <c r="H85">
        <v>4.9096378123392315</v>
      </c>
      <c r="I85">
        <v>6</v>
      </c>
      <c r="J85">
        <v>5.1055067664809863</v>
      </c>
      <c r="K85">
        <f t="shared" si="2"/>
        <v>0.85091779441349769</v>
      </c>
    </row>
    <row r="86" spans="1:11" x14ac:dyDescent="0.25">
      <c r="A86">
        <v>85</v>
      </c>
      <c r="B86" t="s">
        <v>108</v>
      </c>
      <c r="C86">
        <v>51.23623048733451</v>
      </c>
      <c r="D86">
        <v>0.50125477004071217</v>
      </c>
      <c r="E86">
        <v>0.52595759258242925</v>
      </c>
      <c r="F86">
        <v>0.51547548928315967</v>
      </c>
      <c r="G86">
        <v>4</v>
      </c>
      <c r="H86">
        <v>4.2131014128424056</v>
      </c>
      <c r="I86">
        <v>6</v>
      </c>
      <c r="J86">
        <v>4.1732332582899518</v>
      </c>
      <c r="K86">
        <f t="shared" si="2"/>
        <v>0.69553887638165868</v>
      </c>
    </row>
    <row r="87" spans="1:11" x14ac:dyDescent="0.25">
      <c r="A87">
        <v>86</v>
      </c>
      <c r="B87" t="s">
        <v>20</v>
      </c>
      <c r="C87">
        <v>51.009364336975175</v>
      </c>
      <c r="D87">
        <v>0.5709607972602696</v>
      </c>
      <c r="E87">
        <v>0.63927688371428093</v>
      </c>
      <c r="F87">
        <v>0.45505923217474575</v>
      </c>
      <c r="G87">
        <v>5</v>
      </c>
      <c r="H87">
        <v>4.572623555389189</v>
      </c>
      <c r="I87">
        <v>6</v>
      </c>
      <c r="J87">
        <v>5.0484139911554884</v>
      </c>
      <c r="K87">
        <f t="shared" si="2"/>
        <v>0.84140233185924806</v>
      </c>
    </row>
    <row r="88" spans="1:11" x14ac:dyDescent="0.25">
      <c r="A88">
        <v>87</v>
      </c>
      <c r="B88" t="s">
        <v>193</v>
      </c>
      <c r="C88">
        <v>50.595524380440487</v>
      </c>
      <c r="D88">
        <v>0.47273252820090778</v>
      </c>
      <c r="E88">
        <v>0.54611526954502643</v>
      </c>
      <c r="F88">
        <v>0.51536068761725351</v>
      </c>
      <c r="G88">
        <v>6</v>
      </c>
      <c r="H88">
        <v>6.3929127021388785</v>
      </c>
      <c r="I88">
        <v>5</v>
      </c>
      <c r="J88">
        <v>4.4047348890661739</v>
      </c>
      <c r="K88">
        <f t="shared" si="2"/>
        <v>0.88094697781323483</v>
      </c>
    </row>
    <row r="89" spans="1:11" x14ac:dyDescent="0.25">
      <c r="A89">
        <v>88</v>
      </c>
      <c r="B89" t="s">
        <v>43</v>
      </c>
      <c r="C89">
        <v>49.906304091810334</v>
      </c>
      <c r="D89">
        <v>0.66293272261338354</v>
      </c>
      <c r="E89">
        <v>0.61358432008311459</v>
      </c>
      <c r="F89">
        <v>0.39438804902533176</v>
      </c>
      <c r="G89">
        <v>3</v>
      </c>
      <c r="H89">
        <v>3.7825361154727526</v>
      </c>
      <c r="I89">
        <v>8</v>
      </c>
      <c r="J89">
        <v>6.5908994322234102</v>
      </c>
      <c r="K89">
        <f t="shared" si="2"/>
        <v>0.82386242902792628</v>
      </c>
    </row>
    <row r="90" spans="1:11" x14ac:dyDescent="0.25">
      <c r="A90">
        <v>89</v>
      </c>
      <c r="B90" t="s">
        <v>158</v>
      </c>
      <c r="C90">
        <v>49.52283883982858</v>
      </c>
      <c r="D90">
        <v>0.56850720731107873</v>
      </c>
      <c r="E90">
        <v>0.5459596332372364</v>
      </c>
      <c r="F90">
        <v>0.44850960432011217</v>
      </c>
      <c r="G90">
        <v>4</v>
      </c>
      <c r="H90">
        <v>4.1845661576341735</v>
      </c>
      <c r="I90">
        <v>7</v>
      </c>
      <c r="J90">
        <v>5.3299365661912272</v>
      </c>
      <c r="K90">
        <f t="shared" si="2"/>
        <v>0.76141950945588965</v>
      </c>
    </row>
    <row r="91" spans="1:11" x14ac:dyDescent="0.25">
      <c r="A91">
        <v>90</v>
      </c>
      <c r="B91" t="s">
        <v>141</v>
      </c>
      <c r="C91">
        <v>48.82021485582014</v>
      </c>
      <c r="D91">
        <v>0.68299854229980583</v>
      </c>
      <c r="E91">
        <v>0.61608345817508481</v>
      </c>
      <c r="F91">
        <v>0.36531085672711927</v>
      </c>
      <c r="G91">
        <v>3</v>
      </c>
      <c r="H91">
        <v>3.3337910289516057</v>
      </c>
      <c r="I91">
        <v>8</v>
      </c>
      <c r="J91">
        <v>6.1259018656592747</v>
      </c>
      <c r="K91">
        <f t="shared" si="2"/>
        <v>0.76573773320740934</v>
      </c>
    </row>
    <row r="92" spans="1:11" x14ac:dyDescent="0.25">
      <c r="A92">
        <v>91</v>
      </c>
      <c r="B92" t="s">
        <v>0</v>
      </c>
      <c r="C92">
        <v>48.289400371338417</v>
      </c>
      <c r="D92">
        <v>0.5558377343445009</v>
      </c>
      <c r="E92">
        <v>0.53039238302094727</v>
      </c>
      <c r="F92">
        <v>0.4369483411486943</v>
      </c>
      <c r="G92">
        <v>4</v>
      </c>
      <c r="H92">
        <v>4.8171512715530653</v>
      </c>
      <c r="I92">
        <v>7</v>
      </c>
      <c r="J92">
        <v>7.0245326916432456</v>
      </c>
      <c r="K92">
        <f t="shared" si="2"/>
        <v>1.0035046702347494</v>
      </c>
    </row>
    <row r="93" spans="1:11" x14ac:dyDescent="0.25">
      <c r="A93">
        <v>92</v>
      </c>
      <c r="B93" t="s">
        <v>1</v>
      </c>
      <c r="C93">
        <v>46.950806004145988</v>
      </c>
      <c r="D93">
        <v>0.61715877597949853</v>
      </c>
      <c r="E93">
        <v>0.61240209816079239</v>
      </c>
      <c r="F93">
        <v>0.3677901634744461</v>
      </c>
      <c r="G93">
        <v>4</v>
      </c>
      <c r="H93">
        <v>4.2093355353678561</v>
      </c>
      <c r="I93">
        <v>7</v>
      </c>
      <c r="J93">
        <v>7.4449377753962649</v>
      </c>
      <c r="K93">
        <f t="shared" si="2"/>
        <v>1.0635625393423236</v>
      </c>
    </row>
    <row r="94" spans="1:11" x14ac:dyDescent="0.25">
      <c r="A94">
        <v>93</v>
      </c>
      <c r="B94" t="s">
        <v>60</v>
      </c>
      <c r="C94">
        <v>45.359750324361706</v>
      </c>
      <c r="D94">
        <v>0.4826297846374798</v>
      </c>
      <c r="E94">
        <v>0.53291458495615673</v>
      </c>
      <c r="F94">
        <v>0.42404739577490824</v>
      </c>
      <c r="G94">
        <v>5</v>
      </c>
      <c r="H94">
        <v>5.2472218868272495</v>
      </c>
      <c r="I94">
        <v>7</v>
      </c>
      <c r="J94">
        <v>7.3741401058210165</v>
      </c>
      <c r="K94">
        <f t="shared" si="2"/>
        <v>1.0534485865458596</v>
      </c>
    </row>
    <row r="95" spans="1:11" x14ac:dyDescent="0.25">
      <c r="A95">
        <v>94</v>
      </c>
      <c r="B95" t="s">
        <v>53</v>
      </c>
      <c r="C95">
        <v>45.297028253572044</v>
      </c>
      <c r="D95">
        <v>0.64577442774734617</v>
      </c>
      <c r="E95">
        <v>0.58159257248005913</v>
      </c>
      <c r="F95">
        <v>0.33095384955713586</v>
      </c>
      <c r="G95">
        <v>3</v>
      </c>
      <c r="H95">
        <v>3.1193378524764386</v>
      </c>
      <c r="I95">
        <v>8</v>
      </c>
      <c r="J95">
        <v>6.4252955711213628</v>
      </c>
      <c r="K95">
        <f t="shared" si="2"/>
        <v>0.80316194639017036</v>
      </c>
    </row>
    <row r="96" spans="1:11" x14ac:dyDescent="0.25">
      <c r="A96">
        <v>95</v>
      </c>
      <c r="B96" t="s">
        <v>94</v>
      </c>
      <c r="C96">
        <v>44.531184529301306</v>
      </c>
      <c r="D96">
        <v>0.6681607466134154</v>
      </c>
      <c r="E96">
        <v>0.59422185912795378</v>
      </c>
      <c r="F96">
        <v>0.30423596068629405</v>
      </c>
      <c r="G96">
        <v>3</v>
      </c>
      <c r="H96">
        <v>3.5948228105607858</v>
      </c>
      <c r="I96">
        <v>8</v>
      </c>
      <c r="J96">
        <v>8.8159036901870547</v>
      </c>
      <c r="K96">
        <f t="shared" si="2"/>
        <v>1.1019879612733818</v>
      </c>
    </row>
    <row r="97" spans="1:11" x14ac:dyDescent="0.25">
      <c r="A97">
        <v>96</v>
      </c>
      <c r="B97" t="s">
        <v>69</v>
      </c>
      <c r="C97">
        <v>44.269447222650165</v>
      </c>
      <c r="D97">
        <v>0.59912227288313469</v>
      </c>
      <c r="E97">
        <v>0.59045689173414195</v>
      </c>
      <c r="F97">
        <v>0.33560598689967053</v>
      </c>
      <c r="G97">
        <v>3</v>
      </c>
      <c r="H97">
        <v>4.0131384456577397</v>
      </c>
      <c r="I97">
        <v>8</v>
      </c>
      <c r="J97">
        <v>6.9578869338152423</v>
      </c>
      <c r="K97">
        <f t="shared" si="2"/>
        <v>0.86973586672690528</v>
      </c>
    </row>
    <row r="98" spans="1:11" x14ac:dyDescent="0.25">
      <c r="A98">
        <v>97</v>
      </c>
      <c r="B98" t="s">
        <v>76</v>
      </c>
      <c r="C98">
        <v>43.126833385886485</v>
      </c>
      <c r="D98">
        <v>0.50776509918604795</v>
      </c>
      <c r="E98">
        <v>0.50140626201887695</v>
      </c>
      <c r="F98">
        <v>0.37929511064571864</v>
      </c>
      <c r="G98">
        <v>4</v>
      </c>
      <c r="H98">
        <v>4.4980406862658242</v>
      </c>
      <c r="I98">
        <v>7</v>
      </c>
      <c r="J98">
        <v>7.8589471891907099</v>
      </c>
      <c r="K98">
        <f t="shared" ref="K98:K129" si="3">J98/I98</f>
        <v>1.1227067413129586</v>
      </c>
    </row>
    <row r="99" spans="1:11" x14ac:dyDescent="0.25">
      <c r="A99">
        <v>98</v>
      </c>
      <c r="B99" t="s">
        <v>186</v>
      </c>
      <c r="C99">
        <v>42.818703647887631</v>
      </c>
      <c r="D99">
        <v>0.58051092692014505</v>
      </c>
      <c r="E99">
        <v>0.54029455124223658</v>
      </c>
      <c r="F99">
        <v>0.32983280977319779</v>
      </c>
      <c r="G99">
        <v>3</v>
      </c>
      <c r="H99">
        <v>3.382904156043975</v>
      </c>
      <c r="I99">
        <v>8</v>
      </c>
      <c r="J99">
        <v>7.2564209981722367</v>
      </c>
      <c r="K99">
        <f t="shared" si="3"/>
        <v>0.90705262477152959</v>
      </c>
    </row>
    <row r="100" spans="1:11" x14ac:dyDescent="0.25">
      <c r="A100">
        <v>99</v>
      </c>
      <c r="B100" t="s">
        <v>39</v>
      </c>
      <c r="C100">
        <v>42.570561481833195</v>
      </c>
      <c r="D100">
        <v>0.66729396552066444</v>
      </c>
      <c r="E100">
        <v>0.59768701094601118</v>
      </c>
      <c r="F100">
        <v>0.27079975247130755</v>
      </c>
      <c r="G100">
        <v>2</v>
      </c>
      <c r="H100">
        <v>2.9995729242228366</v>
      </c>
      <c r="I100">
        <v>9</v>
      </c>
      <c r="J100">
        <v>9.0767195939023413</v>
      </c>
      <c r="K100">
        <f t="shared" si="3"/>
        <v>1.0085243993224824</v>
      </c>
    </row>
    <row r="101" spans="1:11" x14ac:dyDescent="0.25">
      <c r="A101">
        <v>100</v>
      </c>
      <c r="B101" t="s">
        <v>27</v>
      </c>
      <c r="C101">
        <v>41.899362829019665</v>
      </c>
      <c r="D101">
        <v>0.64779588947938849</v>
      </c>
      <c r="E101">
        <v>0.61486007601739623</v>
      </c>
      <c r="F101">
        <v>0.26613602217706195</v>
      </c>
      <c r="G101">
        <v>2</v>
      </c>
      <c r="H101">
        <v>2.3708233186722976</v>
      </c>
      <c r="I101">
        <v>9</v>
      </c>
      <c r="J101">
        <v>6.9083142495267857</v>
      </c>
      <c r="K101">
        <f t="shared" si="3"/>
        <v>0.76759047216964282</v>
      </c>
    </row>
    <row r="102" spans="1:11" x14ac:dyDescent="0.25">
      <c r="A102">
        <v>101</v>
      </c>
      <c r="B102" t="s">
        <v>24</v>
      </c>
      <c r="C102">
        <v>41.769028399830638</v>
      </c>
      <c r="D102">
        <v>0.66716334306932612</v>
      </c>
      <c r="E102">
        <v>0.51900960697064413</v>
      </c>
      <c r="F102">
        <v>0.27194953273006395</v>
      </c>
      <c r="G102">
        <v>2</v>
      </c>
      <c r="H102">
        <v>2.5227593189892406</v>
      </c>
      <c r="I102">
        <v>9</v>
      </c>
      <c r="J102">
        <v>7.2765716258586899</v>
      </c>
      <c r="K102">
        <f t="shared" si="3"/>
        <v>0.80850795842874335</v>
      </c>
    </row>
    <row r="103" spans="1:11" x14ac:dyDescent="0.25">
      <c r="A103">
        <v>102</v>
      </c>
      <c r="B103" t="s">
        <v>131</v>
      </c>
      <c r="C103">
        <v>41.467997566391382</v>
      </c>
      <c r="D103">
        <v>0.59495442741323357</v>
      </c>
      <c r="E103">
        <v>0.54055870802571304</v>
      </c>
      <c r="F103">
        <v>0.29954608399511068</v>
      </c>
      <c r="G103">
        <v>3</v>
      </c>
      <c r="H103">
        <v>3.2862167200770047</v>
      </c>
      <c r="I103">
        <v>8</v>
      </c>
      <c r="J103">
        <v>7.9706549197640113</v>
      </c>
      <c r="K103">
        <f t="shared" si="3"/>
        <v>0.99633186497050141</v>
      </c>
    </row>
    <row r="104" spans="1:11" x14ac:dyDescent="0.25">
      <c r="A104">
        <v>103</v>
      </c>
      <c r="B104" t="s">
        <v>105</v>
      </c>
      <c r="C104">
        <v>41.194785387472862</v>
      </c>
      <c r="D104">
        <v>0.56656795260169757</v>
      </c>
      <c r="E104">
        <v>0.55203179481848375</v>
      </c>
      <c r="F104">
        <v>0.307210119769807</v>
      </c>
      <c r="G104">
        <v>3</v>
      </c>
      <c r="H104">
        <v>3.0094144766186899</v>
      </c>
      <c r="I104">
        <v>8</v>
      </c>
      <c r="J104">
        <v>6.7959483850129958</v>
      </c>
      <c r="K104">
        <f t="shared" si="3"/>
        <v>0.84949354812662448</v>
      </c>
    </row>
    <row r="105" spans="1:11" x14ac:dyDescent="0.25">
      <c r="A105">
        <v>104</v>
      </c>
      <c r="B105" t="s">
        <v>17</v>
      </c>
      <c r="C105">
        <v>39.588269333534214</v>
      </c>
      <c r="D105">
        <v>0.55545778637194931</v>
      </c>
      <c r="E105">
        <v>0.51954310819676242</v>
      </c>
      <c r="F105">
        <v>0.29168748393578564</v>
      </c>
      <c r="G105">
        <v>3</v>
      </c>
      <c r="H105">
        <v>3.6947607217617535</v>
      </c>
      <c r="I105">
        <v>9</v>
      </c>
      <c r="J105">
        <v>9.6668469689126155</v>
      </c>
      <c r="K105">
        <f t="shared" si="3"/>
        <v>1.0740941076569572</v>
      </c>
    </row>
    <row r="106" spans="1:11" x14ac:dyDescent="0.25">
      <c r="A106">
        <v>105</v>
      </c>
      <c r="B106" t="s">
        <v>196</v>
      </c>
      <c r="C106">
        <v>38.548810405483856</v>
      </c>
      <c r="D106">
        <v>0.36126148947063608</v>
      </c>
      <c r="E106">
        <v>0.53570356304789979</v>
      </c>
      <c r="F106">
        <v>0.3698004496243707</v>
      </c>
      <c r="G106">
        <v>4</v>
      </c>
      <c r="H106">
        <v>4.0337913187020646</v>
      </c>
      <c r="I106">
        <v>7</v>
      </c>
      <c r="J106">
        <v>6.9080216716865461</v>
      </c>
      <c r="K106">
        <f t="shared" si="3"/>
        <v>0.98686023881236373</v>
      </c>
    </row>
    <row r="107" spans="1:11" x14ac:dyDescent="0.25">
      <c r="A107">
        <v>106</v>
      </c>
      <c r="B107" t="s">
        <v>16</v>
      </c>
      <c r="C107">
        <v>38.445212510016759</v>
      </c>
      <c r="D107">
        <v>0.49552145717771767</v>
      </c>
      <c r="E107">
        <v>0.53516470579004938</v>
      </c>
      <c r="F107">
        <v>0.29987723781346931</v>
      </c>
      <c r="G107">
        <v>3</v>
      </c>
      <c r="H107">
        <v>3.2822589428848392</v>
      </c>
      <c r="I107">
        <v>8</v>
      </c>
      <c r="J107">
        <v>7.9453420566934847</v>
      </c>
      <c r="K107">
        <f t="shared" si="3"/>
        <v>0.99316775708668559</v>
      </c>
    </row>
    <row r="108" spans="1:11" x14ac:dyDescent="0.25">
      <c r="A108">
        <v>107</v>
      </c>
      <c r="B108" t="s">
        <v>12</v>
      </c>
      <c r="C108">
        <v>36.953650163835896</v>
      </c>
      <c r="D108">
        <v>0.60540507259495491</v>
      </c>
      <c r="E108">
        <v>0.55629612158654873</v>
      </c>
      <c r="F108">
        <v>0.21478373980568163</v>
      </c>
      <c r="G108">
        <v>2</v>
      </c>
      <c r="H108">
        <v>2.3055438884639532</v>
      </c>
      <c r="I108">
        <v>8</v>
      </c>
      <c r="J108">
        <v>6.734257120905971</v>
      </c>
      <c r="K108">
        <f t="shared" si="3"/>
        <v>0.84178214011324637</v>
      </c>
    </row>
    <row r="109" spans="1:11" x14ac:dyDescent="0.25">
      <c r="A109">
        <v>108</v>
      </c>
      <c r="B109" t="s">
        <v>201</v>
      </c>
      <c r="C109">
        <v>36.825543067263574</v>
      </c>
      <c r="D109">
        <v>0.41261001342726994</v>
      </c>
      <c r="E109">
        <v>0.48752882758229765</v>
      </c>
      <c r="F109">
        <v>0.32346484001763054</v>
      </c>
      <c r="G109">
        <v>3</v>
      </c>
      <c r="H109">
        <v>3.8785209998192549</v>
      </c>
      <c r="I109">
        <v>8</v>
      </c>
      <c r="J109">
        <v>8.9905489561333933</v>
      </c>
      <c r="K109">
        <f t="shared" si="3"/>
        <v>1.1238186195166742</v>
      </c>
    </row>
    <row r="110" spans="1:11" x14ac:dyDescent="0.25">
      <c r="A110">
        <v>109</v>
      </c>
      <c r="B110" t="s">
        <v>54</v>
      </c>
      <c r="C110">
        <v>36.792393990328804</v>
      </c>
      <c r="D110">
        <v>0.59136381767149893</v>
      </c>
      <c r="E110">
        <v>0.57235976928611521</v>
      </c>
      <c r="F110">
        <v>0.21619528810231467</v>
      </c>
      <c r="G110">
        <v>2</v>
      </c>
      <c r="H110">
        <v>2.4994267399071077</v>
      </c>
      <c r="I110">
        <v>9</v>
      </c>
      <c r="J110">
        <v>9.5609676873450233</v>
      </c>
      <c r="K110">
        <f t="shared" si="3"/>
        <v>1.0623297430383358</v>
      </c>
    </row>
    <row r="111" spans="1:11" x14ac:dyDescent="0.25">
      <c r="A111">
        <v>110</v>
      </c>
      <c r="B111" t="s">
        <v>182</v>
      </c>
      <c r="C111">
        <v>36.582534834508003</v>
      </c>
      <c r="D111">
        <v>0.56237177472326971</v>
      </c>
      <c r="E111">
        <v>0.54116219317104786</v>
      </c>
      <c r="F111">
        <v>0.23319656725302351</v>
      </c>
      <c r="G111">
        <v>3</v>
      </c>
      <c r="H111">
        <v>2.7219694250531123</v>
      </c>
      <c r="I111">
        <v>8</v>
      </c>
      <c r="J111">
        <v>8.6724249293932125</v>
      </c>
      <c r="K111">
        <f t="shared" si="3"/>
        <v>1.0840531161741516</v>
      </c>
    </row>
    <row r="112" spans="1:11" x14ac:dyDescent="0.25">
      <c r="A112">
        <v>111</v>
      </c>
      <c r="B112" t="s">
        <v>3</v>
      </c>
      <c r="C112">
        <v>36.435332029078872</v>
      </c>
      <c r="D112">
        <v>0.50028520814740562</v>
      </c>
      <c r="E112">
        <v>0.52782364753878863</v>
      </c>
      <c r="F112">
        <v>0.26475789257169535</v>
      </c>
      <c r="G112">
        <v>3</v>
      </c>
      <c r="H112">
        <v>2.3469019950109686</v>
      </c>
      <c r="I112">
        <v>8</v>
      </c>
      <c r="J112">
        <v>5.8643325122987111</v>
      </c>
      <c r="K112">
        <f t="shared" si="3"/>
        <v>0.73304156403733889</v>
      </c>
    </row>
    <row r="113" spans="1:11" x14ac:dyDescent="0.25">
      <c r="A113">
        <v>112</v>
      </c>
      <c r="B113" t="s">
        <v>117</v>
      </c>
      <c r="C113">
        <v>36.121096861535051</v>
      </c>
      <c r="D113">
        <v>0.57917137774817151</v>
      </c>
      <c r="E113">
        <v>0.5940537832585252</v>
      </c>
      <c r="F113">
        <v>0.20697226971603605</v>
      </c>
      <c r="G113">
        <v>2</v>
      </c>
      <c r="H113">
        <v>2.5048615806603665</v>
      </c>
      <c r="I113">
        <v>9</v>
      </c>
      <c r="J113">
        <v>8.1024018536251852</v>
      </c>
      <c r="K113">
        <f t="shared" si="3"/>
        <v>0.90026687262502059</v>
      </c>
    </row>
    <row r="114" spans="1:11" x14ac:dyDescent="0.25">
      <c r="A114">
        <v>113</v>
      </c>
      <c r="B114" t="s">
        <v>188</v>
      </c>
      <c r="C114">
        <v>35.541119324469101</v>
      </c>
      <c r="D114">
        <v>0.450200028785609</v>
      </c>
      <c r="E114">
        <v>0.49833454781044634</v>
      </c>
      <c r="F114">
        <v>0.28056675313535462</v>
      </c>
      <c r="G114">
        <v>4</v>
      </c>
      <c r="H114">
        <v>3.5057256672548718</v>
      </c>
      <c r="I114">
        <v>8</v>
      </c>
      <c r="J114">
        <v>8.4951571348997099</v>
      </c>
      <c r="K114">
        <f t="shared" si="3"/>
        <v>1.0618946418624637</v>
      </c>
    </row>
    <row r="115" spans="1:11" x14ac:dyDescent="0.25">
      <c r="A115">
        <v>114</v>
      </c>
      <c r="B115" t="s">
        <v>77</v>
      </c>
      <c r="C115">
        <v>35.274563659594051</v>
      </c>
      <c r="D115">
        <v>0.51728042586405631</v>
      </c>
      <c r="E115">
        <v>0.50434354554260308</v>
      </c>
      <c r="F115">
        <v>0.24081986241870723</v>
      </c>
      <c r="G115">
        <v>2</v>
      </c>
      <c r="H115">
        <v>2.7899170951600976</v>
      </c>
      <c r="I115">
        <v>9</v>
      </c>
      <c r="J115">
        <v>9.5850788516328489</v>
      </c>
      <c r="K115">
        <f t="shared" si="3"/>
        <v>1.0650087612925387</v>
      </c>
    </row>
    <row r="116" spans="1:11" x14ac:dyDescent="0.25">
      <c r="A116">
        <v>115</v>
      </c>
      <c r="B116" t="s">
        <v>135</v>
      </c>
      <c r="C116">
        <v>35.169542009152877</v>
      </c>
      <c r="D116">
        <v>0.55083202696731737</v>
      </c>
      <c r="E116">
        <v>0.52798043419654794</v>
      </c>
      <c r="F116">
        <v>0.21757282074527667</v>
      </c>
      <c r="G116">
        <v>2</v>
      </c>
      <c r="H116">
        <v>2.1072038941816773</v>
      </c>
      <c r="I116">
        <v>9</v>
      </c>
      <c r="J116">
        <v>7.6850511335176641</v>
      </c>
      <c r="K116">
        <f t="shared" si="3"/>
        <v>0.85389457039085159</v>
      </c>
    </row>
    <row r="117" spans="1:11" x14ac:dyDescent="0.25">
      <c r="A117">
        <v>116</v>
      </c>
      <c r="B117" t="s">
        <v>701</v>
      </c>
      <c r="C117">
        <v>34.649286015091477</v>
      </c>
      <c r="D117">
        <v>0.49948445169533334</v>
      </c>
      <c r="E117">
        <v>0.49317957547045699</v>
      </c>
      <c r="F117">
        <v>0.24135215481451608</v>
      </c>
      <c r="G117">
        <v>3</v>
      </c>
      <c r="H117">
        <v>2.5606407363441961</v>
      </c>
      <c r="I117">
        <v>8</v>
      </c>
      <c r="J117">
        <v>7.609562356350617</v>
      </c>
      <c r="K117">
        <f t="shared" si="3"/>
        <v>0.95119529454382712</v>
      </c>
    </row>
    <row r="118" spans="1:11" x14ac:dyDescent="0.25">
      <c r="A118">
        <v>117</v>
      </c>
      <c r="B118" t="s">
        <v>63</v>
      </c>
      <c r="C118">
        <v>34.583463227470943</v>
      </c>
      <c r="D118">
        <v>0.64867185565902141</v>
      </c>
      <c r="E118">
        <v>0.60806731487396548</v>
      </c>
      <c r="F118">
        <v>0.14295876430655385</v>
      </c>
      <c r="G118">
        <v>2</v>
      </c>
      <c r="H118">
        <v>1.6783445902915282</v>
      </c>
      <c r="I118">
        <v>9</v>
      </c>
      <c r="J118">
        <v>9.7400608380509457</v>
      </c>
      <c r="K118">
        <f t="shared" si="3"/>
        <v>1.0822289820056605</v>
      </c>
    </row>
    <row r="119" spans="1:11" x14ac:dyDescent="0.25">
      <c r="A119">
        <v>118</v>
      </c>
      <c r="B119" t="s">
        <v>104</v>
      </c>
      <c r="C119">
        <v>34.453694473645456</v>
      </c>
      <c r="D119">
        <v>0.6689534801045659</v>
      </c>
      <c r="E119">
        <v>0.60286016890882799</v>
      </c>
      <c r="F119">
        <v>0.13141742733070125</v>
      </c>
      <c r="G119">
        <v>1</v>
      </c>
      <c r="H119">
        <v>1.4787030987230092</v>
      </c>
      <c r="I119">
        <v>10</v>
      </c>
      <c r="J119">
        <v>10.251955914507239</v>
      </c>
      <c r="K119">
        <f t="shared" si="3"/>
        <v>1.0251955914507238</v>
      </c>
    </row>
    <row r="120" spans="1:11" x14ac:dyDescent="0.25">
      <c r="A120">
        <v>119</v>
      </c>
      <c r="B120" t="s">
        <v>31</v>
      </c>
      <c r="C120">
        <v>33.919701561332097</v>
      </c>
      <c r="D120">
        <v>0.55506334740735508</v>
      </c>
      <c r="E120">
        <v>0.50036537437638517</v>
      </c>
      <c r="F120">
        <v>0.19938613594866453</v>
      </c>
      <c r="G120">
        <v>3</v>
      </c>
      <c r="H120">
        <v>2.1310337633125656</v>
      </c>
      <c r="I120">
        <v>8</v>
      </c>
      <c r="J120">
        <v>7.6879736305298465</v>
      </c>
      <c r="K120">
        <f t="shared" si="3"/>
        <v>0.96099670381623081</v>
      </c>
    </row>
    <row r="121" spans="1:11" x14ac:dyDescent="0.25">
      <c r="A121">
        <v>120</v>
      </c>
      <c r="B121" t="s">
        <v>102</v>
      </c>
      <c r="C121">
        <v>33.596030047390038</v>
      </c>
      <c r="D121">
        <v>0.60203370485660979</v>
      </c>
      <c r="E121">
        <v>0.58292190917960329</v>
      </c>
      <c r="F121">
        <v>0.15462504916467978</v>
      </c>
      <c r="G121">
        <v>2</v>
      </c>
      <c r="H121">
        <v>1.7298587253357551</v>
      </c>
      <c r="I121">
        <v>9</v>
      </c>
      <c r="J121">
        <v>9.1874417158206345</v>
      </c>
      <c r="K121">
        <f t="shared" si="3"/>
        <v>1.0208268573134038</v>
      </c>
    </row>
    <row r="122" spans="1:11" x14ac:dyDescent="0.25">
      <c r="A122">
        <v>121</v>
      </c>
      <c r="B122" t="s">
        <v>19</v>
      </c>
      <c r="C122">
        <v>30.55838976261375</v>
      </c>
      <c r="D122">
        <v>0.49257879760267576</v>
      </c>
      <c r="E122">
        <v>0.49377812882597322</v>
      </c>
      <c r="F122">
        <v>0.17541468504148766</v>
      </c>
      <c r="G122">
        <v>2</v>
      </c>
      <c r="H122">
        <v>2.0082976743806942</v>
      </c>
      <c r="I122">
        <v>9</v>
      </c>
      <c r="J122">
        <v>9.4488571689748095</v>
      </c>
      <c r="K122">
        <f t="shared" si="3"/>
        <v>1.0498730187749787</v>
      </c>
    </row>
    <row r="123" spans="1:11" x14ac:dyDescent="0.25">
      <c r="A123">
        <v>122</v>
      </c>
      <c r="B123" t="s">
        <v>71</v>
      </c>
      <c r="C123">
        <v>30.312533187724135</v>
      </c>
      <c r="D123">
        <v>0.64572306170207749</v>
      </c>
      <c r="E123">
        <v>0.57399254908219399</v>
      </c>
      <c r="F123">
        <v>7.8422428758604695E-2</v>
      </c>
      <c r="G123">
        <v>1</v>
      </c>
      <c r="H123">
        <v>0.92021390960988425</v>
      </c>
      <c r="I123">
        <v>10</v>
      </c>
      <c r="J123">
        <v>10.734065422054609</v>
      </c>
      <c r="K123">
        <f t="shared" si="3"/>
        <v>1.0734065422054608</v>
      </c>
    </row>
    <row r="124" spans="1:11" x14ac:dyDescent="0.25">
      <c r="A124">
        <v>123</v>
      </c>
      <c r="B124" t="s">
        <v>28</v>
      </c>
      <c r="C124">
        <v>29.822617816106977</v>
      </c>
      <c r="D124">
        <v>0.46270833687361201</v>
      </c>
      <c r="E124">
        <v>0.49729131814061084</v>
      </c>
      <c r="F124">
        <v>0.17747734254833727</v>
      </c>
      <c r="G124">
        <v>2</v>
      </c>
      <c r="H124">
        <v>1.8957199764845787</v>
      </c>
      <c r="I124">
        <v>9</v>
      </c>
      <c r="J124">
        <v>8.6814760085122717</v>
      </c>
      <c r="K124">
        <f t="shared" si="3"/>
        <v>0.96460844539025237</v>
      </c>
    </row>
    <row r="125" spans="1:11" x14ac:dyDescent="0.25">
      <c r="A125">
        <v>124</v>
      </c>
      <c r="B125" t="s">
        <v>48</v>
      </c>
      <c r="C125">
        <v>29.729030888525077</v>
      </c>
      <c r="D125">
        <v>0.46083160801736384</v>
      </c>
      <c r="E125">
        <v>0.5110497468784102</v>
      </c>
      <c r="F125">
        <v>0.1742802615651127</v>
      </c>
      <c r="G125">
        <v>2</v>
      </c>
      <c r="H125">
        <v>2.5346161073917237</v>
      </c>
      <c r="I125">
        <v>9</v>
      </c>
      <c r="J125">
        <v>10.543334308944493</v>
      </c>
      <c r="K125">
        <f t="shared" si="3"/>
        <v>1.1714815898827213</v>
      </c>
    </row>
    <row r="126" spans="1:11" x14ac:dyDescent="0.25">
      <c r="A126">
        <v>125</v>
      </c>
      <c r="B126" t="s">
        <v>8</v>
      </c>
      <c r="C126">
        <v>29.707047639273938</v>
      </c>
      <c r="D126">
        <v>0.49715503074062456</v>
      </c>
      <c r="E126">
        <v>0.57811525278266884</v>
      </c>
      <c r="F126">
        <v>0.14293438875331935</v>
      </c>
      <c r="G126">
        <v>2</v>
      </c>
      <c r="H126">
        <v>1.6304085536128528</v>
      </c>
      <c r="I126">
        <v>9</v>
      </c>
      <c r="J126">
        <v>9.4066920342498062</v>
      </c>
      <c r="K126">
        <f t="shared" si="3"/>
        <v>1.0451880038055341</v>
      </c>
    </row>
    <row r="127" spans="1:11" x14ac:dyDescent="0.25">
      <c r="A127">
        <v>126</v>
      </c>
      <c r="B127" t="s">
        <v>9</v>
      </c>
      <c r="C127">
        <v>27.89098069590046</v>
      </c>
      <c r="D127">
        <v>0.55293187475470873</v>
      </c>
      <c r="E127">
        <v>0.52507303616237211</v>
      </c>
      <c r="F127">
        <v>9.3681712804628878E-2</v>
      </c>
      <c r="G127">
        <v>1</v>
      </c>
      <c r="H127">
        <v>0.98583558196071519</v>
      </c>
      <c r="I127">
        <v>10</v>
      </c>
      <c r="J127">
        <v>9.5232446381147327</v>
      </c>
      <c r="K127">
        <f t="shared" si="3"/>
        <v>0.95232446381147329</v>
      </c>
    </row>
    <row r="128" spans="1:11" x14ac:dyDescent="0.25">
      <c r="A128">
        <v>127</v>
      </c>
      <c r="B128" t="s">
        <v>62</v>
      </c>
      <c r="C128">
        <v>27.121525300719512</v>
      </c>
      <c r="D128">
        <v>0.54802337609472296</v>
      </c>
      <c r="E128">
        <v>0.52856679746605628</v>
      </c>
      <c r="F128">
        <v>8.2484563487308482E-2</v>
      </c>
      <c r="G128">
        <v>1</v>
      </c>
      <c r="H128">
        <v>1.1091619789085463</v>
      </c>
      <c r="I128">
        <v>10</v>
      </c>
      <c r="J128">
        <v>12.44690366312247</v>
      </c>
      <c r="K128">
        <f t="shared" si="3"/>
        <v>1.2446903663122471</v>
      </c>
    </row>
    <row r="129" spans="1:11" x14ac:dyDescent="0.25">
      <c r="A129">
        <v>128</v>
      </c>
      <c r="B129" t="s">
        <v>58</v>
      </c>
      <c r="C129">
        <v>22.265587042001854</v>
      </c>
      <c r="D129">
        <v>0.55045229176526878</v>
      </c>
      <c r="E129">
        <v>0.52291075354943528</v>
      </c>
      <c r="F129">
        <v>0</v>
      </c>
      <c r="G129">
        <v>0</v>
      </c>
      <c r="H129">
        <v>0</v>
      </c>
      <c r="I129">
        <v>11</v>
      </c>
      <c r="J129">
        <v>10.213979847031261</v>
      </c>
      <c r="K129">
        <f t="shared" si="3"/>
        <v>0.92854362245738742</v>
      </c>
    </row>
  </sheetData>
  <autoFilter ref="A1:K1">
    <sortState ref="A2:K129">
      <sortCondition ref="A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6"/>
  <sheetViews>
    <sheetView workbookViewId="0">
      <selection activeCell="F9" sqref="F9"/>
    </sheetView>
  </sheetViews>
  <sheetFormatPr defaultRowHeight="15" x14ac:dyDescent="0.25"/>
  <cols>
    <col min="2" max="2" width="17.42578125" customWidth="1"/>
    <col min="3" max="3" width="16.42578125" customWidth="1"/>
    <col min="4" max="4" width="15.85546875" customWidth="1"/>
    <col min="5" max="5" width="12.140625" customWidth="1"/>
    <col min="6" max="6" width="11" customWidth="1"/>
    <col min="7" max="7" width="13.42578125" customWidth="1"/>
    <col min="9" max="9" width="12.85546875" customWidth="1"/>
    <col min="10" max="10" width="13.28515625" customWidth="1"/>
    <col min="11" max="11" width="14.5703125" customWidth="1"/>
  </cols>
  <sheetData>
    <row r="3" spans="1:11" x14ac:dyDescent="0.25">
      <c r="A3" t="s">
        <v>231</v>
      </c>
      <c r="B3" t="s">
        <v>232</v>
      </c>
      <c r="C3" t="s">
        <v>233</v>
      </c>
      <c r="D3" t="s">
        <v>234</v>
      </c>
      <c r="E3" t="s">
        <v>235</v>
      </c>
      <c r="F3" t="s">
        <v>568</v>
      </c>
      <c r="G3" t="s">
        <v>569</v>
      </c>
      <c r="H3" t="s">
        <v>570</v>
      </c>
      <c r="I3" t="s">
        <v>571</v>
      </c>
      <c r="J3" t="s">
        <v>572</v>
      </c>
      <c r="K3" t="s">
        <v>584</v>
      </c>
    </row>
    <row r="4" spans="1:11" x14ac:dyDescent="0.25">
      <c r="A4">
        <v>16</v>
      </c>
      <c r="B4" t="s">
        <v>121</v>
      </c>
      <c r="C4">
        <v>95.549018744436125</v>
      </c>
      <c r="D4">
        <v>0.52869077251862795</v>
      </c>
      <c r="E4">
        <v>0.51018786868864019</v>
      </c>
      <c r="F4">
        <v>1.2555293053102077</v>
      </c>
      <c r="G4">
        <v>8</v>
      </c>
      <c r="H4">
        <v>12.568957370042444</v>
      </c>
      <c r="I4">
        <v>3</v>
      </c>
      <c r="J4">
        <v>2.0108833118291822</v>
      </c>
      <c r="K4">
        <v>0.67029443727639404</v>
      </c>
    </row>
    <row r="5" spans="1:11" x14ac:dyDescent="0.25">
      <c r="A5">
        <v>23</v>
      </c>
      <c r="B5" t="s">
        <v>121</v>
      </c>
      <c r="C5">
        <v>89.260798252342525</v>
      </c>
      <c r="D5">
        <v>0.52865332734619308</v>
      </c>
      <c r="E5">
        <v>0.51854082914651645</v>
      </c>
      <c r="F5">
        <v>1.1474110052770348</v>
      </c>
      <c r="G5">
        <v>9</v>
      </c>
      <c r="H5">
        <v>12.568957370042444</v>
      </c>
      <c r="I5">
        <v>3</v>
      </c>
      <c r="J5">
        <v>1.9541893116213858</v>
      </c>
      <c r="K5">
        <v>0.65139643720712859</v>
      </c>
    </row>
    <row r="6" spans="1:11" x14ac:dyDescent="0.25">
      <c r="A6">
        <v>14</v>
      </c>
      <c r="B6" t="s">
        <v>121</v>
      </c>
      <c r="C6">
        <v>97.871360178563862</v>
      </c>
      <c r="D6">
        <v>0.52441848879000197</v>
      </c>
      <c r="E6">
        <v>0.51014036047834399</v>
      </c>
      <c r="F6">
        <v>1.2970722296542714</v>
      </c>
      <c r="G6">
        <v>9</v>
      </c>
      <c r="H6">
        <v>14.208374754479738</v>
      </c>
      <c r="I6">
        <v>3</v>
      </c>
      <c r="J6">
        <v>1.9541893116213858</v>
      </c>
      <c r="K6">
        <v>0.65139643720712859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9"/>
  <sheetViews>
    <sheetView topLeftCell="A25" workbookViewId="0">
      <selection activeCell="E35" sqref="E35"/>
    </sheetView>
  </sheetViews>
  <sheetFormatPr defaultRowHeight="15" x14ac:dyDescent="0.25"/>
  <cols>
    <col min="1" max="1" width="24.85546875" customWidth="1"/>
    <col min="8" max="8" width="12.5703125" customWidth="1"/>
  </cols>
  <sheetData>
    <row r="1" spans="1:13" x14ac:dyDescent="0.25">
      <c r="A1" t="s">
        <v>227</v>
      </c>
      <c r="B1" t="s">
        <v>161</v>
      </c>
      <c r="D1" t="s">
        <v>573</v>
      </c>
      <c r="E1" t="s">
        <v>574</v>
      </c>
      <c r="F1" t="s">
        <v>575</v>
      </c>
      <c r="G1" t="s">
        <v>576</v>
      </c>
      <c r="H1" t="s">
        <v>577</v>
      </c>
      <c r="I1" t="s">
        <v>578</v>
      </c>
      <c r="J1" t="s">
        <v>579</v>
      </c>
      <c r="K1" t="s">
        <v>580</v>
      </c>
      <c r="L1" t="s">
        <v>581</v>
      </c>
      <c r="M1" t="s">
        <v>582</v>
      </c>
    </row>
    <row r="2" spans="1:13" x14ac:dyDescent="0.25">
      <c r="A2" t="s">
        <v>63</v>
      </c>
      <c r="B2">
        <v>1</v>
      </c>
      <c r="C2">
        <f>VLOOKUP(A2,rankings_wk15!B$2:C$129,2,FALSE)</f>
        <v>34.583463227470943</v>
      </c>
      <c r="D2">
        <f>AVERAGE(C2:C15)</f>
        <v>71.870711948009017</v>
      </c>
      <c r="E2">
        <f>AVERAGE(C16:C27)</f>
        <v>71.421999927022938</v>
      </c>
      <c r="F2">
        <f>AVERAGE(C28:C37)</f>
        <v>67.202317698886361</v>
      </c>
      <c r="G2">
        <f>AVERAGE(C38:C51)</f>
        <v>78.211667522186403</v>
      </c>
      <c r="H2">
        <f>AVERAGE(C52:C65)</f>
        <v>74.26762375388185</v>
      </c>
      <c r="I2">
        <f>AVERAGE(C66:C76)</f>
        <v>64.645926483887791</v>
      </c>
      <c r="J2">
        <f>AVERAGE(C77:C89)</f>
        <v>51.451356301850232</v>
      </c>
      <c r="K2">
        <f>AVERAGE(C90:C102)</f>
        <v>54.081642199942422</v>
      </c>
      <c r="L2">
        <f>AVERAGE(C103:C114)</f>
        <v>58.362692704442736</v>
      </c>
      <c r="M2">
        <f>AVERAGE(C115:C125)</f>
        <v>54.108718639411002</v>
      </c>
    </row>
    <row r="3" spans="1:13" x14ac:dyDescent="0.25">
      <c r="A3" t="s">
        <v>65</v>
      </c>
      <c r="B3">
        <v>2</v>
      </c>
      <c r="C3">
        <f>VLOOKUP(A3,rankings_wk15!B$2:C$129,2,FALSE)</f>
        <v>54.608684929667184</v>
      </c>
      <c r="D3">
        <f>AVERAGE(LARGE(C2:C16,{1,2,3,4,5}))</f>
        <v>105.05674239657239</v>
      </c>
      <c r="E3">
        <f>AVERAGE(LARGE(C16:C27,{1,2,3,4,5}))</f>
        <v>95.62898750938021</v>
      </c>
      <c r="F3">
        <f>AVERAGE(LARGE(C28:C37,{1,2,3,4,5}))</f>
        <v>84.148395291623544</v>
      </c>
      <c r="G3">
        <f>AVERAGE(LARGE(C38:C51,{1,2,3,4,5}))</f>
        <v>101.21995229193246</v>
      </c>
      <c r="H3">
        <f>AVERAGE(LARGE(C52:C65,{1,2,3,4,5}))</f>
        <v>99.489090222312399</v>
      </c>
      <c r="I3">
        <f>AVERAGE(LARGE(C66:C76,{1,2,3,4,5}))</f>
        <v>88.740746595913961</v>
      </c>
      <c r="J3">
        <f>AVERAGE(LARGE(C77:C89,{1,2,3,4,5}))</f>
        <v>73.312098060306454</v>
      </c>
      <c r="K3">
        <f>AVERAGE(LARGE(C90:C102,{1,2,3,4,5}))</f>
        <v>75.132463013855528</v>
      </c>
      <c r="L3">
        <f>AVERAGE(LARGE(C103:C114,{1,2,3,4,5}))</f>
        <v>82.793135097112867</v>
      </c>
      <c r="M3">
        <f>AVERAGE(LARGE(C115:C125,{1,2,3,4,5}))</f>
        <v>71.19499284568866</v>
      </c>
    </row>
    <row r="4" spans="1:13" x14ac:dyDescent="0.25">
      <c r="A4" t="s">
        <v>67</v>
      </c>
      <c r="B4">
        <v>3</v>
      </c>
      <c r="C4">
        <f>VLOOKUP(A4,rankings_wk15!B$2:C$129,2,FALSE)</f>
        <v>81.149398042640584</v>
      </c>
    </row>
    <row r="5" spans="1:13" x14ac:dyDescent="0.25">
      <c r="A5" t="s">
        <v>79</v>
      </c>
      <c r="B5">
        <v>4</v>
      </c>
      <c r="C5">
        <f>VLOOKUP(A5,rankings_wk15!B$2:C$129,2,FALSE)</f>
        <v>57.144648592549942</v>
      </c>
    </row>
    <row r="6" spans="1:13" x14ac:dyDescent="0.25">
      <c r="A6" t="s">
        <v>38</v>
      </c>
      <c r="B6">
        <v>5</v>
      </c>
      <c r="C6">
        <f>VLOOKUP(A6,rankings_wk15!B$2:C$129,2,FALSE)</f>
        <v>117.17969574613944</v>
      </c>
    </row>
    <row r="7" spans="1:13" x14ac:dyDescent="0.25">
      <c r="A7" t="s">
        <v>27</v>
      </c>
      <c r="B7">
        <v>6</v>
      </c>
      <c r="C7">
        <f>VLOOKUP(A7,rankings_wk15!B$2:C$129,2,FALSE)</f>
        <v>41.899362829019665</v>
      </c>
    </row>
    <row r="8" spans="1:13" x14ac:dyDescent="0.25">
      <c r="A8" t="s">
        <v>15</v>
      </c>
      <c r="B8">
        <v>7</v>
      </c>
      <c r="C8">
        <f>VLOOKUP(A8,rankings_wk15!B$2:C$129,2,FALSE)</f>
        <v>76.766927285821325</v>
      </c>
    </row>
    <row r="9" spans="1:13" x14ac:dyDescent="0.25">
      <c r="A9" t="s">
        <v>89</v>
      </c>
      <c r="B9">
        <v>8</v>
      </c>
      <c r="C9">
        <f>VLOOKUP(A9,rankings_wk15!B$2:C$129,2,FALSE)</f>
        <v>81.304530009178166</v>
      </c>
    </row>
    <row r="10" spans="1:13" x14ac:dyDescent="0.25">
      <c r="A10" t="s">
        <v>93</v>
      </c>
      <c r="B10">
        <v>9</v>
      </c>
      <c r="C10">
        <f>VLOOKUP(A10,rankings_wk15!B$2:C$129,2,FALSE)</f>
        <v>66.704045861059029</v>
      </c>
    </row>
    <row r="11" spans="1:13" x14ac:dyDescent="0.25">
      <c r="A11" t="s">
        <v>82</v>
      </c>
      <c r="B11">
        <v>10</v>
      </c>
      <c r="C11">
        <f>VLOOKUP(A11,rankings_wk15!B$2:C$129,2,FALSE)</f>
        <v>121.66271283223037</v>
      </c>
    </row>
    <row r="12" spans="1:13" x14ac:dyDescent="0.25">
      <c r="A12" t="s">
        <v>96</v>
      </c>
      <c r="B12">
        <v>11</v>
      </c>
      <c r="C12">
        <f>VLOOKUP(A12,rankings_wk15!B$2:C$129,2,FALSE)</f>
        <v>105.68273866688767</v>
      </c>
    </row>
    <row r="13" spans="1:13" x14ac:dyDescent="0.25">
      <c r="A13" t="s">
        <v>102</v>
      </c>
      <c r="B13">
        <v>12</v>
      </c>
      <c r="C13">
        <f>VLOOKUP(A13,rankings_wk15!B$2:C$129,2,FALSE)</f>
        <v>33.596030047390038</v>
      </c>
    </row>
    <row r="14" spans="1:13" x14ac:dyDescent="0.25">
      <c r="A14" t="s">
        <v>104</v>
      </c>
      <c r="B14">
        <v>13</v>
      </c>
      <c r="C14">
        <f>VLOOKUP(A14,rankings_wk15!B$2:C$129,2,FALSE)</f>
        <v>34.453694473645456</v>
      </c>
    </row>
    <row r="15" spans="1:13" x14ac:dyDescent="0.25">
      <c r="A15" t="s">
        <v>123</v>
      </c>
      <c r="B15">
        <v>14</v>
      </c>
      <c r="C15">
        <f>VLOOKUP(A15,rankings_wk15!B$2:C$129,2,FALSE)</f>
        <v>99.454034728426365</v>
      </c>
    </row>
    <row r="16" spans="1:13" x14ac:dyDescent="0.25">
      <c r="A16" t="s">
        <v>39</v>
      </c>
      <c r="B16">
        <v>15</v>
      </c>
      <c r="C16">
        <f>VLOOKUP(A16,rankings_wk15!B$2:C$129,2,FALSE)</f>
        <v>42.570561481833195</v>
      </c>
    </row>
    <row r="17" spans="1:3" x14ac:dyDescent="0.25">
      <c r="A17" t="s">
        <v>1</v>
      </c>
      <c r="B17">
        <v>16</v>
      </c>
      <c r="C17">
        <f>VLOOKUP(A17,rankings_wk15!B$2:C$129,2,FALSE)</f>
        <v>46.950806004145988</v>
      </c>
    </row>
    <row r="18" spans="1:3" x14ac:dyDescent="0.25">
      <c r="A18" t="s">
        <v>50</v>
      </c>
      <c r="B18">
        <v>17</v>
      </c>
      <c r="C18">
        <f>VLOOKUP(A18,rankings_wk15!B$2:C$129,2,FALSE)</f>
        <v>58.651603299057193</v>
      </c>
    </row>
    <row r="19" spans="1:3" x14ac:dyDescent="0.25">
      <c r="A19" t="s">
        <v>51</v>
      </c>
      <c r="B19">
        <v>18</v>
      </c>
      <c r="C19">
        <f>VLOOKUP(A19,rankings_wk15!B$2:C$129,2,FALSE)</f>
        <v>93.753642910622517</v>
      </c>
    </row>
    <row r="20" spans="1:3" x14ac:dyDescent="0.25">
      <c r="A20" t="s">
        <v>43</v>
      </c>
      <c r="B20">
        <v>19</v>
      </c>
      <c r="C20">
        <f>VLOOKUP(A20,rankings_wk15!B$2:C$129,2,FALSE)</f>
        <v>49.906304091810334</v>
      </c>
    </row>
    <row r="21" spans="1:3" x14ac:dyDescent="0.25">
      <c r="A21" t="s">
        <v>141</v>
      </c>
      <c r="B21">
        <v>20</v>
      </c>
      <c r="C21">
        <f>VLOOKUP(A21,rankings_wk15!B$2:C$129,2,FALSE)</f>
        <v>48.82021485582014</v>
      </c>
    </row>
    <row r="22" spans="1:3" x14ac:dyDescent="0.25">
      <c r="A22" t="s">
        <v>217</v>
      </c>
      <c r="B22">
        <v>21</v>
      </c>
      <c r="C22">
        <f>VLOOKUP(A22,rankings_wk15!B$2:C$129,2,FALSE)</f>
        <v>97.283376165921936</v>
      </c>
    </row>
    <row r="23" spans="1:3" x14ac:dyDescent="0.25">
      <c r="A23" t="s">
        <v>32</v>
      </c>
      <c r="B23">
        <v>22</v>
      </c>
      <c r="C23">
        <f>VLOOKUP(A23,rankings_wk15!B$2:C$129,2,FALSE)</f>
        <v>85.057054132141758</v>
      </c>
    </row>
    <row r="24" spans="1:3" x14ac:dyDescent="0.25">
      <c r="A24" t="s">
        <v>218</v>
      </c>
      <c r="B24">
        <v>23</v>
      </c>
      <c r="C24">
        <f>VLOOKUP(A24,rankings_wk15!B$2:C$129,2,FALSE)</f>
        <v>55.734423957936514</v>
      </c>
    </row>
    <row r="25" spans="1:3" x14ac:dyDescent="0.25">
      <c r="A25" t="s">
        <v>22</v>
      </c>
      <c r="B25">
        <v>24</v>
      </c>
      <c r="C25">
        <f>VLOOKUP(A25,rankings_wk15!B$2:C$129,2,FALSE)</f>
        <v>76.285147886770915</v>
      </c>
    </row>
    <row r="26" spans="1:3" x14ac:dyDescent="0.25">
      <c r="A26" t="s">
        <v>107</v>
      </c>
      <c r="B26">
        <v>25</v>
      </c>
      <c r="C26">
        <f>VLOOKUP(A26,rankings_wk15!B$2:C$129,2,FALSE)</f>
        <v>121.04281722993568</v>
      </c>
    </row>
    <row r="27" spans="1:3" x14ac:dyDescent="0.25">
      <c r="A27" t="s">
        <v>6</v>
      </c>
      <c r="B27">
        <v>26</v>
      </c>
      <c r="C27">
        <f>VLOOKUP(A27,rankings_wk15!B$2:C$129,2,FALSE)</f>
        <v>81.008047108279158</v>
      </c>
    </row>
    <row r="28" spans="1:3" x14ac:dyDescent="0.25">
      <c r="A28" t="s">
        <v>125</v>
      </c>
      <c r="B28">
        <v>27</v>
      </c>
      <c r="C28">
        <f>VLOOKUP(A28,rankings_wk15!B$2:C$129,2,FALSE)</f>
        <v>62.377852711180033</v>
      </c>
    </row>
    <row r="29" spans="1:3" x14ac:dyDescent="0.25">
      <c r="A29" t="s">
        <v>69</v>
      </c>
      <c r="B29">
        <v>28</v>
      </c>
      <c r="C29">
        <f>VLOOKUP(A29,rankings_wk15!B$2:C$129,2,FALSE)</f>
        <v>44.269447222650165</v>
      </c>
    </row>
    <row r="30" spans="1:3" x14ac:dyDescent="0.25">
      <c r="A30" t="s">
        <v>71</v>
      </c>
      <c r="B30">
        <v>29</v>
      </c>
      <c r="C30">
        <f>VLOOKUP(A30,rankings_wk15!B$2:C$129,2,FALSE)</f>
        <v>30.312533187724135</v>
      </c>
    </row>
    <row r="31" spans="1:3" x14ac:dyDescent="0.25">
      <c r="A31" t="s">
        <v>73</v>
      </c>
      <c r="B31">
        <v>30</v>
      </c>
      <c r="C31">
        <f>VLOOKUP(A31,rankings_wk15!B$2:C$129,2,FALSE)</f>
        <v>76.650903083515104</v>
      </c>
    </row>
    <row r="32" spans="1:3" x14ac:dyDescent="0.25">
      <c r="A32" t="s">
        <v>97</v>
      </c>
      <c r="B32">
        <v>31</v>
      </c>
      <c r="C32">
        <f>VLOOKUP(A32,rankings_wk15!B$2:C$129,2,FALSE)</f>
        <v>101.674928396588</v>
      </c>
    </row>
    <row r="33" spans="1:3" x14ac:dyDescent="0.25">
      <c r="A33" t="s">
        <v>98</v>
      </c>
      <c r="B33">
        <v>32</v>
      </c>
      <c r="C33">
        <f>VLOOKUP(A33,rankings_wk15!B$2:C$129,2,FALSE)</f>
        <v>87.866167968465007</v>
      </c>
    </row>
    <row r="34" spans="1:3" x14ac:dyDescent="0.25">
      <c r="A34" t="s">
        <v>112</v>
      </c>
      <c r="B34">
        <v>33</v>
      </c>
      <c r="C34">
        <f>VLOOKUP(A34,rankings_wk15!B$2:C$129,2,FALSE)</f>
        <v>57.521702091433283</v>
      </c>
    </row>
    <row r="35" spans="1:3" x14ac:dyDescent="0.25">
      <c r="A35" t="s">
        <v>144</v>
      </c>
      <c r="B35">
        <v>34</v>
      </c>
      <c r="C35">
        <f>VLOOKUP(A35,rankings_wk15!B$2:C$129,2,FALSE)</f>
        <v>66.122412913902593</v>
      </c>
    </row>
    <row r="36" spans="1:3" x14ac:dyDescent="0.25">
      <c r="A36" t="s">
        <v>114</v>
      </c>
      <c r="B36">
        <v>35</v>
      </c>
      <c r="C36">
        <f>VLOOKUP(A36,rankings_wk15!B$2:C$129,2,FALSE)</f>
        <v>56.799665317758219</v>
      </c>
    </row>
    <row r="37" spans="1:3" x14ac:dyDescent="0.25">
      <c r="A37" t="s">
        <v>78</v>
      </c>
      <c r="B37">
        <v>36</v>
      </c>
      <c r="C37">
        <f>VLOOKUP(A37,rankings_wk15!B$2:C$129,2,FALSE)</f>
        <v>88.427564095647043</v>
      </c>
    </row>
    <row r="38" spans="1:3" x14ac:dyDescent="0.25">
      <c r="A38" t="s">
        <v>37</v>
      </c>
      <c r="B38">
        <v>37</v>
      </c>
      <c r="C38">
        <f>VLOOKUP(A38,rankings_wk15!B$2:C$129,2,FALSE)</f>
        <v>136.51960158606326</v>
      </c>
    </row>
    <row r="39" spans="1:3" x14ac:dyDescent="0.25">
      <c r="A39" t="s">
        <v>41</v>
      </c>
      <c r="B39">
        <v>38</v>
      </c>
      <c r="C39">
        <f>VLOOKUP(A39,rankings_wk15!B$2:C$129,2,FALSE)</f>
        <v>65.782531192643489</v>
      </c>
    </row>
    <row r="40" spans="1:3" x14ac:dyDescent="0.25">
      <c r="A40" t="s">
        <v>44</v>
      </c>
      <c r="B40">
        <v>39</v>
      </c>
      <c r="C40">
        <f>VLOOKUP(A40,rankings_wk15!B$2:C$129,2,FALSE)</f>
        <v>95.229566094890785</v>
      </c>
    </row>
    <row r="41" spans="1:3" x14ac:dyDescent="0.25">
      <c r="A41" t="s">
        <v>47</v>
      </c>
      <c r="B41">
        <v>40</v>
      </c>
      <c r="C41">
        <f>VLOOKUP(A41,rankings_wk15!B$2:C$129,2,FALSE)</f>
        <v>83.798873676346474</v>
      </c>
    </row>
    <row r="42" spans="1:3" x14ac:dyDescent="0.25">
      <c r="A42" t="s">
        <v>49</v>
      </c>
      <c r="B42">
        <v>41</v>
      </c>
      <c r="C42">
        <f>VLOOKUP(A42,rankings_wk15!B$2:C$129,2,FALSE)</f>
        <v>71.643007131381154</v>
      </c>
    </row>
    <row r="43" spans="1:3" x14ac:dyDescent="0.25">
      <c r="A43" t="s">
        <v>126</v>
      </c>
      <c r="B43">
        <v>42</v>
      </c>
      <c r="C43">
        <f>VLOOKUP(A43,rankings_wk15!B$2:C$129,2,FALSE)</f>
        <v>64.953738599802918</v>
      </c>
    </row>
    <row r="44" spans="1:3" x14ac:dyDescent="0.25">
      <c r="A44" t="s">
        <v>75</v>
      </c>
      <c r="B44">
        <v>43</v>
      </c>
      <c r="C44">
        <f>VLOOKUP(A44,rankings_wk15!B$2:C$129,2,FALSE)</f>
        <v>99.310245743742058</v>
      </c>
    </row>
    <row r="45" spans="1:3" x14ac:dyDescent="0.25">
      <c r="A45" t="s">
        <v>83</v>
      </c>
      <c r="B45">
        <v>44</v>
      </c>
      <c r="C45">
        <f>VLOOKUP(A45,rankings_wk15!B$2:C$129,2,FALSE)</f>
        <v>65.891429475571499</v>
      </c>
    </row>
    <row r="46" spans="1:3" x14ac:dyDescent="0.25">
      <c r="A46" t="s">
        <v>85</v>
      </c>
      <c r="B46">
        <v>45</v>
      </c>
      <c r="C46">
        <f>VLOOKUP(A46,rankings_wk15!B$2:C$129,2,FALSE)</f>
        <v>60.482469754774435</v>
      </c>
    </row>
    <row r="47" spans="1:3" x14ac:dyDescent="0.25">
      <c r="A47" t="s">
        <v>86</v>
      </c>
      <c r="B47">
        <v>46</v>
      </c>
      <c r="C47">
        <f>VLOOKUP(A47,rankings_wk15!B$2:C$129,2,FALSE)</f>
        <v>52.375786533607695</v>
      </c>
    </row>
    <row r="48" spans="1:3" x14ac:dyDescent="0.25">
      <c r="A48" t="s">
        <v>20</v>
      </c>
      <c r="B48">
        <v>47</v>
      </c>
      <c r="C48">
        <f>VLOOKUP(A48,rankings_wk15!B$2:C$129,2,FALSE)</f>
        <v>51.009364336975175</v>
      </c>
    </row>
    <row r="49" spans="1:3" x14ac:dyDescent="0.25">
      <c r="A49" t="s">
        <v>30</v>
      </c>
      <c r="B49">
        <v>48</v>
      </c>
      <c r="C49">
        <f>VLOOKUP(A49,rankings_wk15!B$2:C$129,2,FALSE)</f>
        <v>89.980127786353719</v>
      </c>
    </row>
    <row r="50" spans="1:3" x14ac:dyDescent="0.25">
      <c r="A50" t="s">
        <v>222</v>
      </c>
      <c r="B50">
        <v>49</v>
      </c>
      <c r="C50">
        <f>VLOOKUP(A50,rankings_wk15!B$2:C$129,2,FALSE)</f>
        <v>85.060220248612481</v>
      </c>
    </row>
    <row r="51" spans="1:3" x14ac:dyDescent="0.25">
      <c r="A51" t="s">
        <v>21</v>
      </c>
      <c r="B51">
        <v>50</v>
      </c>
      <c r="C51">
        <f>VLOOKUP(A51,rankings_wk15!B$2:C$129,2,FALSE)</f>
        <v>72.926383149844384</v>
      </c>
    </row>
    <row r="52" spans="1:3" x14ac:dyDescent="0.25">
      <c r="A52" t="s">
        <v>46</v>
      </c>
      <c r="B52">
        <v>51</v>
      </c>
      <c r="C52">
        <f>VLOOKUP(A52,rankings_wk15!B$2:C$129,2,FALSE)</f>
        <v>55.178348339291915</v>
      </c>
    </row>
    <row r="53" spans="1:3" x14ac:dyDescent="0.25">
      <c r="A53" t="s">
        <v>45</v>
      </c>
      <c r="B53">
        <v>52</v>
      </c>
      <c r="C53">
        <f>VLOOKUP(A53,rankings_wk15!B$2:C$129,2,FALSE)</f>
        <v>117.03912298652014</v>
      </c>
    </row>
    <row r="54" spans="1:3" x14ac:dyDescent="0.25">
      <c r="A54" t="s">
        <v>53</v>
      </c>
      <c r="B54">
        <v>53</v>
      </c>
      <c r="C54">
        <f>VLOOKUP(A54,rankings_wk15!B$2:C$129,2,FALSE)</f>
        <v>45.297028253572044</v>
      </c>
    </row>
    <row r="55" spans="1:3" x14ac:dyDescent="0.25">
      <c r="A55" t="s">
        <v>56</v>
      </c>
      <c r="B55">
        <v>54</v>
      </c>
      <c r="C55">
        <f>VLOOKUP(A55,rankings_wk15!B$2:C$129,2,FALSE)</f>
        <v>99.595427548242114</v>
      </c>
    </row>
    <row r="56" spans="1:3" x14ac:dyDescent="0.25">
      <c r="A56" t="s">
        <v>128</v>
      </c>
      <c r="B56">
        <v>55</v>
      </c>
      <c r="C56">
        <f>VLOOKUP(A56,rankings_wk15!B$2:C$129,2,FALSE)</f>
        <v>73.044486114987478</v>
      </c>
    </row>
    <row r="57" spans="1:3" x14ac:dyDescent="0.25">
      <c r="A57" t="s">
        <v>127</v>
      </c>
      <c r="B57">
        <v>56</v>
      </c>
      <c r="C57">
        <f>VLOOKUP(A57,rankings_wk15!B$2:C$129,2,FALSE)</f>
        <v>99.697886776762616</v>
      </c>
    </row>
    <row r="58" spans="1:3" x14ac:dyDescent="0.25">
      <c r="A58" t="s">
        <v>204</v>
      </c>
      <c r="B58">
        <v>57</v>
      </c>
      <c r="C58">
        <f>VLOOKUP(A58,rankings_wk15!B$2:C$129,2,FALSE)</f>
        <v>95.384404948240586</v>
      </c>
    </row>
    <row r="59" spans="1:3" x14ac:dyDescent="0.25">
      <c r="A59" t="s">
        <v>91</v>
      </c>
      <c r="B59">
        <v>58</v>
      </c>
      <c r="C59">
        <f>VLOOKUP(A59,rankings_wk15!B$2:C$129,2,FALSE)</f>
        <v>80.525390587260816</v>
      </c>
    </row>
    <row r="60" spans="1:3" x14ac:dyDescent="0.25">
      <c r="A60" t="s">
        <v>197</v>
      </c>
      <c r="B60">
        <v>59</v>
      </c>
      <c r="C60">
        <f>VLOOKUP(A60,rankings_wk15!B$2:C$129,2,FALSE)</f>
        <v>71.80601240959021</v>
      </c>
    </row>
    <row r="61" spans="1:3" x14ac:dyDescent="0.25">
      <c r="A61" t="s">
        <v>100</v>
      </c>
      <c r="B61">
        <v>60</v>
      </c>
      <c r="C61">
        <f>VLOOKUP(A61,rankings_wk15!B$2:C$129,2,FALSE)</f>
        <v>84.057857699808636</v>
      </c>
    </row>
    <row r="62" spans="1:3" x14ac:dyDescent="0.25">
      <c r="A62" t="s">
        <v>94</v>
      </c>
      <c r="B62">
        <v>61</v>
      </c>
      <c r="C62">
        <f>VLOOKUP(A62,rankings_wk15!B$2:C$129,2,FALSE)</f>
        <v>44.531184529301306</v>
      </c>
    </row>
    <row r="63" spans="1:3" x14ac:dyDescent="0.25">
      <c r="A63" t="s">
        <v>117</v>
      </c>
      <c r="B63">
        <v>62</v>
      </c>
      <c r="C63">
        <f>VLOOKUP(A63,rankings_wk15!B$2:C$129,2,FALSE)</f>
        <v>36.121096861535051</v>
      </c>
    </row>
    <row r="64" spans="1:3" x14ac:dyDescent="0.25">
      <c r="A64" t="s">
        <v>129</v>
      </c>
      <c r="B64">
        <v>63</v>
      </c>
      <c r="C64">
        <f>VLOOKUP(A64,rankings_wk15!B$2:C$129,2,FALSE)</f>
        <v>85.728608851796494</v>
      </c>
    </row>
    <row r="65" spans="1:3" x14ac:dyDescent="0.25">
      <c r="A65" t="s">
        <v>119</v>
      </c>
      <c r="B65">
        <v>64</v>
      </c>
      <c r="C65">
        <f>VLOOKUP(A65,rankings_wk15!B$2:C$129,2,FALSE)</f>
        <v>51.739876647436432</v>
      </c>
    </row>
    <row r="66" spans="1:3" x14ac:dyDescent="0.25">
      <c r="A66" t="s">
        <v>199</v>
      </c>
      <c r="B66">
        <v>65</v>
      </c>
      <c r="C66">
        <f>VLOOKUP(A66,rankings_wk15!B$2:C$129,2,FALSE)</f>
        <v>65.222230378364429</v>
      </c>
    </row>
    <row r="67" spans="1:3" x14ac:dyDescent="0.25">
      <c r="A67" t="s">
        <v>131</v>
      </c>
      <c r="B67">
        <v>66</v>
      </c>
      <c r="C67">
        <f>VLOOKUP(A67,rankings_wk15!B$2:C$129,2,FALSE)</f>
        <v>41.467997566391382</v>
      </c>
    </row>
    <row r="68" spans="1:3" x14ac:dyDescent="0.25">
      <c r="A68" t="s">
        <v>8</v>
      </c>
      <c r="B68">
        <v>67</v>
      </c>
      <c r="C68">
        <f>VLOOKUP(A68,rankings_wk15!B$2:C$129,2,FALSE)</f>
        <v>29.707047639273938</v>
      </c>
    </row>
    <row r="69" spans="1:3" x14ac:dyDescent="0.25">
      <c r="A69" t="s">
        <v>54</v>
      </c>
      <c r="B69">
        <v>68</v>
      </c>
      <c r="C69">
        <f>VLOOKUP(A69,rankings_wk15!B$2:C$129,2,FALSE)</f>
        <v>36.792393990328804</v>
      </c>
    </row>
    <row r="70" spans="1:3" x14ac:dyDescent="0.25">
      <c r="A70" t="s">
        <v>61</v>
      </c>
      <c r="B70">
        <v>69</v>
      </c>
      <c r="C70">
        <f>VLOOKUP(A70,rankings_wk15!B$2:C$129,2,FALSE)</f>
        <v>93.439860081168874</v>
      </c>
    </row>
    <row r="71" spans="1:3" x14ac:dyDescent="0.25">
      <c r="A71" t="s">
        <v>80</v>
      </c>
      <c r="B71">
        <v>70</v>
      </c>
      <c r="C71">
        <f>VLOOKUP(A71,rankings_wk15!B$2:C$129,2,FALSE)</f>
        <v>80.513311842371039</v>
      </c>
    </row>
    <row r="72" spans="1:3" x14ac:dyDescent="0.25">
      <c r="A72" t="s">
        <v>110</v>
      </c>
      <c r="B72">
        <v>71</v>
      </c>
      <c r="C72">
        <f>VLOOKUP(A72,rankings_wk15!B$2:C$129,2,FALSE)</f>
        <v>91.102832092081812</v>
      </c>
    </row>
    <row r="73" spans="1:3" x14ac:dyDescent="0.25">
      <c r="A73" t="s">
        <v>203</v>
      </c>
      <c r="B73">
        <v>72</v>
      </c>
      <c r="C73">
        <f>VLOOKUP(A73,rankings_wk15!B$2:C$129,2,FALSE)</f>
        <v>53.017003381364461</v>
      </c>
    </row>
    <row r="74" spans="1:3" x14ac:dyDescent="0.25">
      <c r="A74" t="s">
        <v>33</v>
      </c>
      <c r="B74">
        <v>73</v>
      </c>
      <c r="C74">
        <f>VLOOKUP(A74,rankings_wk15!B$2:C$129,2,FALSE)</f>
        <v>97.727933478406968</v>
      </c>
    </row>
    <row r="75" spans="1:3" x14ac:dyDescent="0.25">
      <c r="A75" t="s">
        <v>105</v>
      </c>
      <c r="B75">
        <v>74</v>
      </c>
      <c r="C75">
        <f>VLOOKUP(A75,rankings_wk15!B$2:C$129,2,FALSE)</f>
        <v>41.194785387472862</v>
      </c>
    </row>
    <row r="76" spans="1:3" x14ac:dyDescent="0.25">
      <c r="A76" t="s">
        <v>70</v>
      </c>
      <c r="B76">
        <v>75</v>
      </c>
      <c r="C76">
        <f>VLOOKUP(A76,rankings_wk15!B$2:C$129,2,FALSE)</f>
        <v>80.91979548554113</v>
      </c>
    </row>
    <row r="77" spans="1:3" x14ac:dyDescent="0.25">
      <c r="A77" t="s">
        <v>701</v>
      </c>
      <c r="B77">
        <v>76</v>
      </c>
      <c r="C77">
        <f>VLOOKUP(A77,rankings_wk15!B$2:C$129,2,FALSE)</f>
        <v>34.649286015091477</v>
      </c>
    </row>
    <row r="78" spans="1:3" x14ac:dyDescent="0.25">
      <c r="A78" t="s">
        <v>28</v>
      </c>
      <c r="B78">
        <v>77</v>
      </c>
      <c r="C78">
        <f>VLOOKUP(A78,rankings_wk15!B$2:C$129,2,FALSE)</f>
        <v>29.822617816106977</v>
      </c>
    </row>
    <row r="79" spans="1:3" x14ac:dyDescent="0.25">
      <c r="A79" t="s">
        <v>188</v>
      </c>
      <c r="B79">
        <v>78</v>
      </c>
      <c r="C79">
        <f>VLOOKUP(A79,rankings_wk15!B$2:C$129,2,FALSE)</f>
        <v>35.541119324469101</v>
      </c>
    </row>
    <row r="80" spans="1:3" x14ac:dyDescent="0.25">
      <c r="A80" t="s">
        <v>137</v>
      </c>
      <c r="B80">
        <v>79</v>
      </c>
      <c r="C80">
        <f>VLOOKUP(A80,rankings_wk15!B$2:C$129,2,FALSE)</f>
        <v>77.57839799720621</v>
      </c>
    </row>
    <row r="81" spans="1:3" x14ac:dyDescent="0.25">
      <c r="A81" t="s">
        <v>77</v>
      </c>
      <c r="B81">
        <v>80</v>
      </c>
      <c r="C81">
        <f>VLOOKUP(A81,rankings_wk15!B$2:C$129,2,FALSE)</f>
        <v>35.274563659594051</v>
      </c>
    </row>
    <row r="82" spans="1:3" x14ac:dyDescent="0.25">
      <c r="A82" t="s">
        <v>194</v>
      </c>
      <c r="B82">
        <v>81</v>
      </c>
      <c r="C82">
        <f>VLOOKUP(A82,rankings_wk15!B$2:C$129,2,FALSE)</f>
        <v>59.302398925661414</v>
      </c>
    </row>
    <row r="83" spans="1:3" x14ac:dyDescent="0.25">
      <c r="A83" t="s">
        <v>76</v>
      </c>
      <c r="B83">
        <v>82</v>
      </c>
      <c r="C83">
        <f>VLOOKUP(A83,rankings_wk15!B$2:C$129,2,FALSE)</f>
        <v>43.126833385886485</v>
      </c>
    </row>
    <row r="84" spans="1:3" x14ac:dyDescent="0.25">
      <c r="A84" t="s">
        <v>165</v>
      </c>
      <c r="B84">
        <v>83</v>
      </c>
      <c r="C84">
        <f>VLOOKUP(A84,rankings_wk15!B$2:C$129,2,FALSE)</f>
        <v>70.656453450260443</v>
      </c>
    </row>
    <row r="85" spans="1:3" x14ac:dyDescent="0.25">
      <c r="A85" t="s">
        <v>19</v>
      </c>
      <c r="B85">
        <v>84</v>
      </c>
      <c r="C85">
        <f>VLOOKUP(A85,rankings_wk15!B$2:C$129,2,FALSE)</f>
        <v>30.55838976261375</v>
      </c>
    </row>
    <row r="86" spans="1:3" x14ac:dyDescent="0.25">
      <c r="A86" t="s">
        <v>195</v>
      </c>
      <c r="B86">
        <v>85</v>
      </c>
      <c r="C86">
        <f>VLOOKUP(A86,rankings_wk15!B$2:C$129,2,FALSE)</f>
        <v>56.508788591495296</v>
      </c>
    </row>
    <row r="87" spans="1:3" x14ac:dyDescent="0.25">
      <c r="A87" t="s">
        <v>201</v>
      </c>
      <c r="B87">
        <v>86</v>
      </c>
      <c r="C87">
        <f>VLOOKUP(A87,rankings_wk15!B$2:C$129,2,FALSE)</f>
        <v>36.825543067263574</v>
      </c>
    </row>
    <row r="88" spans="1:3" x14ac:dyDescent="0.25">
      <c r="A88" t="s">
        <v>109</v>
      </c>
      <c r="B88">
        <v>87</v>
      </c>
      <c r="C88">
        <f>VLOOKUP(A88,rankings_wk15!B$2:C$129,2,FALSE)</f>
        <v>61.151879749840397</v>
      </c>
    </row>
    <row r="89" spans="1:3" x14ac:dyDescent="0.25">
      <c r="A89" t="s">
        <v>121</v>
      </c>
      <c r="B89">
        <v>88</v>
      </c>
      <c r="C89">
        <f>VLOOKUP(A89,rankings_wk15!B$2:C$129,2,FALSE)</f>
        <v>97.871360178563862</v>
      </c>
    </row>
    <row r="90" spans="1:3" x14ac:dyDescent="0.25">
      <c r="A90" t="s">
        <v>0</v>
      </c>
      <c r="B90">
        <v>89</v>
      </c>
      <c r="C90">
        <f>VLOOKUP(A90,rankings_wk15!B$2:C$129,2,FALSE)</f>
        <v>48.289400371338417</v>
      </c>
    </row>
    <row r="91" spans="1:3" x14ac:dyDescent="0.25">
      <c r="A91" t="s">
        <v>3</v>
      </c>
      <c r="B91">
        <v>90</v>
      </c>
      <c r="C91">
        <f>VLOOKUP(A91,rankings_wk15!B$2:C$129,2,FALSE)</f>
        <v>36.435332029078872</v>
      </c>
    </row>
    <row r="92" spans="1:3" x14ac:dyDescent="0.25">
      <c r="A92" t="s">
        <v>186</v>
      </c>
      <c r="B92">
        <v>91</v>
      </c>
      <c r="C92">
        <f>VLOOKUP(A92,rankings_wk15!B$2:C$129,2,FALSE)</f>
        <v>42.818703647887631</v>
      </c>
    </row>
    <row r="93" spans="1:3" x14ac:dyDescent="0.25">
      <c r="A93" t="s">
        <v>48</v>
      </c>
      <c r="B93">
        <v>92</v>
      </c>
      <c r="C93">
        <f>VLOOKUP(A93,rankings_wk15!B$2:C$129,2,FALSE)</f>
        <v>29.729030888525077</v>
      </c>
    </row>
    <row r="94" spans="1:3" x14ac:dyDescent="0.25">
      <c r="A94" t="s">
        <v>7</v>
      </c>
      <c r="B94">
        <v>93</v>
      </c>
      <c r="C94">
        <f>VLOOKUP(A94,rankings_wk15!B$2:C$129,2,FALSE)</f>
        <v>55.810720986675008</v>
      </c>
    </row>
    <row r="95" spans="1:3" x14ac:dyDescent="0.25">
      <c r="A95" t="s">
        <v>4</v>
      </c>
      <c r="B95">
        <v>94</v>
      </c>
      <c r="C95">
        <f>VLOOKUP(A95,rankings_wk15!B$2:C$129,2,FALSE)</f>
        <v>58.454726251584475</v>
      </c>
    </row>
    <row r="96" spans="1:3" x14ac:dyDescent="0.25">
      <c r="A96" t="s">
        <v>12</v>
      </c>
      <c r="B96">
        <v>95</v>
      </c>
      <c r="C96">
        <f>VLOOKUP(A96,rankings_wk15!B$2:C$129,2,FALSE)</f>
        <v>36.953650163835896</v>
      </c>
    </row>
    <row r="97" spans="1:3" x14ac:dyDescent="0.25">
      <c r="A97" t="s">
        <v>9</v>
      </c>
      <c r="B97">
        <v>96</v>
      </c>
      <c r="C97">
        <f>VLOOKUP(A97,rankings_wk15!B$2:C$129,2,FALSE)</f>
        <v>27.89098069590046</v>
      </c>
    </row>
    <row r="98" spans="1:3" x14ac:dyDescent="0.25">
      <c r="A98" t="s">
        <v>193</v>
      </c>
      <c r="B98">
        <v>97</v>
      </c>
      <c r="C98">
        <f>VLOOKUP(A98,rankings_wk15!B$2:C$129,2,FALSE)</f>
        <v>50.595524380440487</v>
      </c>
    </row>
    <row r="99" spans="1:3" x14ac:dyDescent="0.25">
      <c r="A99" t="s">
        <v>68</v>
      </c>
      <c r="B99">
        <v>98</v>
      </c>
      <c r="C99">
        <f>VLOOKUP(A99,rankings_wk15!B$2:C$129,2,FALSE)</f>
        <v>54.686411352966907</v>
      </c>
    </row>
    <row r="100" spans="1:3" x14ac:dyDescent="0.25">
      <c r="A100" t="s">
        <v>95</v>
      </c>
      <c r="B100">
        <v>99</v>
      </c>
      <c r="C100">
        <f>VLOOKUP(A100,rankings_wk15!B$2:C$129,2,FALSE)</f>
        <v>64.236126053641641</v>
      </c>
    </row>
    <row r="101" spans="1:3" x14ac:dyDescent="0.25">
      <c r="A101" t="s">
        <v>40</v>
      </c>
      <c r="B101">
        <v>100</v>
      </c>
      <c r="C101">
        <f>VLOOKUP(A101,rankings_wk15!B$2:C$129,2,FALSE)</f>
        <v>89.006241435733543</v>
      </c>
    </row>
    <row r="102" spans="1:3" x14ac:dyDescent="0.25">
      <c r="A102" t="s">
        <v>64</v>
      </c>
      <c r="B102">
        <v>101</v>
      </c>
      <c r="C102">
        <f>VLOOKUP(A102,rankings_wk15!B$2:C$129,2,FALSE)</f>
        <v>108.154500341643</v>
      </c>
    </row>
    <row r="103" spans="1:3" x14ac:dyDescent="0.25">
      <c r="A103" t="s">
        <v>35</v>
      </c>
      <c r="B103">
        <v>102</v>
      </c>
      <c r="C103">
        <f>VLOOKUP(A103,rankings_wk15!B$2:C$129,2,FALSE)</f>
        <v>80.467942127427179</v>
      </c>
    </row>
    <row r="104" spans="1:3" x14ac:dyDescent="0.25">
      <c r="A104" t="s">
        <v>26</v>
      </c>
      <c r="B104">
        <v>103</v>
      </c>
      <c r="C104">
        <f>VLOOKUP(A104,rankings_wk15!B$2:C$129,2,FALSE)</f>
        <v>98.606960635662475</v>
      </c>
    </row>
    <row r="105" spans="1:3" x14ac:dyDescent="0.25">
      <c r="A105" t="s">
        <v>52</v>
      </c>
      <c r="B105">
        <v>104</v>
      </c>
      <c r="C105">
        <f>VLOOKUP(A105,rankings_wk15!B$2:C$129,2,FALSE)</f>
        <v>77.765364896700362</v>
      </c>
    </row>
    <row r="106" spans="1:3" x14ac:dyDescent="0.25">
      <c r="A106" t="s">
        <v>58</v>
      </c>
      <c r="B106">
        <v>105</v>
      </c>
      <c r="C106">
        <f>VLOOKUP(A106,rankings_wk15!B$2:C$129,2,FALSE)</f>
        <v>22.265587042001854</v>
      </c>
    </row>
    <row r="107" spans="1:3" x14ac:dyDescent="0.25">
      <c r="A107" t="s">
        <v>60</v>
      </c>
      <c r="B107">
        <v>106</v>
      </c>
      <c r="C107">
        <f>VLOOKUP(A107,rankings_wk15!B$2:C$129,2,FALSE)</f>
        <v>45.359750324361706</v>
      </c>
    </row>
    <row r="108" spans="1:3" x14ac:dyDescent="0.25">
      <c r="A108" t="s">
        <v>196</v>
      </c>
      <c r="B108">
        <v>107</v>
      </c>
      <c r="C108">
        <f>VLOOKUP(A108,rankings_wk15!B$2:C$129,2,FALSE)</f>
        <v>38.548810405483856</v>
      </c>
    </row>
    <row r="109" spans="1:3" x14ac:dyDescent="0.25">
      <c r="A109" t="s">
        <v>16</v>
      </c>
      <c r="B109">
        <v>108</v>
      </c>
      <c r="C109">
        <f>VLOOKUP(A109,rankings_wk15!B$2:C$129,2,FALSE)</f>
        <v>38.445212510016759</v>
      </c>
    </row>
    <row r="110" spans="1:3" x14ac:dyDescent="0.25">
      <c r="A110" t="s">
        <v>90</v>
      </c>
      <c r="B110">
        <v>109</v>
      </c>
      <c r="C110">
        <f>VLOOKUP(A110,rankings_wk15!B$2:C$129,2,FALSE)</f>
        <v>66.078546724721718</v>
      </c>
    </row>
    <row r="111" spans="1:3" x14ac:dyDescent="0.25">
      <c r="A111" t="s">
        <v>106</v>
      </c>
      <c r="B111">
        <v>110</v>
      </c>
      <c r="C111">
        <f>VLOOKUP(A111,rankings_wk15!B$2:C$129,2,FALSE)</f>
        <v>79.701817819354957</v>
      </c>
    </row>
    <row r="112" spans="1:3" x14ac:dyDescent="0.25">
      <c r="A112" t="s">
        <v>31</v>
      </c>
      <c r="B112">
        <v>111</v>
      </c>
      <c r="C112">
        <f>VLOOKUP(A112,rankings_wk15!B$2:C$129,2,FALSE)</f>
        <v>33.919701561332097</v>
      </c>
    </row>
    <row r="113" spans="1:3" x14ac:dyDescent="0.25">
      <c r="A113" t="s">
        <v>24</v>
      </c>
      <c r="B113">
        <v>112</v>
      </c>
      <c r="C113">
        <f>VLOOKUP(A113,rankings_wk15!B$2:C$129,2,FALSE)</f>
        <v>41.769028399830638</v>
      </c>
    </row>
    <row r="114" spans="1:3" x14ac:dyDescent="0.25">
      <c r="A114" t="s">
        <v>113</v>
      </c>
      <c r="B114">
        <v>113</v>
      </c>
      <c r="C114">
        <f>VLOOKUP(A114,rankings_wk15!B$2:C$129,2,FALSE)</f>
        <v>77.423590006419374</v>
      </c>
    </row>
    <row r="115" spans="1:3" x14ac:dyDescent="0.25">
      <c r="A115" t="s">
        <v>55</v>
      </c>
      <c r="B115">
        <v>114</v>
      </c>
      <c r="C115">
        <f>VLOOKUP(A115,rankings_wk15!B$2:C$129,2,FALSE)</f>
        <v>93.301510297661906</v>
      </c>
    </row>
    <row r="116" spans="1:3" x14ac:dyDescent="0.25">
      <c r="A116" t="s">
        <v>42</v>
      </c>
      <c r="B116">
        <v>115</v>
      </c>
      <c r="C116">
        <f>VLOOKUP(A116,rankings_wk15!B$2:C$129,2,FALSE)</f>
        <v>62.328729271947253</v>
      </c>
    </row>
    <row r="117" spans="1:3" x14ac:dyDescent="0.25">
      <c r="A117" t="s">
        <v>158</v>
      </c>
      <c r="B117">
        <v>116</v>
      </c>
      <c r="C117">
        <f>VLOOKUP(A117,rankings_wk15!B$2:C$129,2,FALSE)</f>
        <v>49.52283883982858</v>
      </c>
    </row>
    <row r="118" spans="1:3" x14ac:dyDescent="0.25">
      <c r="A118" t="s">
        <v>135</v>
      </c>
      <c r="B118">
        <v>117</v>
      </c>
      <c r="C118">
        <f>VLOOKUP(A118,rankings_wk15!B$2:C$129,2,FALSE)</f>
        <v>35.169542009152877</v>
      </c>
    </row>
    <row r="119" spans="1:3" x14ac:dyDescent="0.25">
      <c r="A119" t="s">
        <v>10</v>
      </c>
      <c r="B119">
        <v>118</v>
      </c>
      <c r="C119">
        <f>VLOOKUP(A119,rankings_wk15!B$2:C$129,2,FALSE)</f>
        <v>63.720777550263762</v>
      </c>
    </row>
    <row r="120" spans="1:3" x14ac:dyDescent="0.25">
      <c r="A120" t="s">
        <v>191</v>
      </c>
      <c r="B120">
        <v>119</v>
      </c>
      <c r="C120">
        <f>VLOOKUP(A120,rankings_wk15!B$2:C$129,2,FALSE)</f>
        <v>56.133605931720922</v>
      </c>
    </row>
    <row r="121" spans="1:3" x14ac:dyDescent="0.25">
      <c r="A121" t="s">
        <v>182</v>
      </c>
      <c r="B121">
        <v>120</v>
      </c>
      <c r="C121">
        <f>VLOOKUP(A121,rankings_wk15!B$2:C$129,2,FALSE)</f>
        <v>36.582534834508003</v>
      </c>
    </row>
    <row r="122" spans="1:3" x14ac:dyDescent="0.25">
      <c r="A122" t="s">
        <v>17</v>
      </c>
      <c r="B122">
        <v>121</v>
      </c>
      <c r="C122">
        <f>VLOOKUP(A122,rankings_wk15!B$2:C$129,2,FALSE)</f>
        <v>39.588269333534214</v>
      </c>
    </row>
    <row r="123" spans="1:3" x14ac:dyDescent="0.25">
      <c r="A123" t="s">
        <v>108</v>
      </c>
      <c r="B123">
        <v>122</v>
      </c>
      <c r="C123">
        <f>VLOOKUP(A123,rankings_wk15!B$2:C$129,2,FALSE)</f>
        <v>51.23623048733451</v>
      </c>
    </row>
    <row r="124" spans="1:3" x14ac:dyDescent="0.25">
      <c r="A124" t="s">
        <v>62</v>
      </c>
      <c r="B124">
        <v>123</v>
      </c>
      <c r="C124">
        <f>VLOOKUP(A124,rankings_wk15!B$2:C$129,2,FALSE)</f>
        <v>27.121525300719512</v>
      </c>
    </row>
    <row r="125" spans="1:3" x14ac:dyDescent="0.25">
      <c r="A125" t="s">
        <v>115</v>
      </c>
      <c r="B125">
        <v>124</v>
      </c>
      <c r="C125">
        <f>VLOOKUP(A125,rankings_wk15!B$2:C$129,2,FALSE)</f>
        <v>80.490341176849469</v>
      </c>
    </row>
    <row r="126" spans="1:3" x14ac:dyDescent="0.25">
      <c r="A126" t="s">
        <v>132</v>
      </c>
      <c r="B126">
        <v>125</v>
      </c>
      <c r="C126">
        <f>VLOOKUP(A126,rankings_wk15!B$2:C$129,2,FALSE)</f>
        <v>56.047754430197699</v>
      </c>
    </row>
    <row r="127" spans="1:3" x14ac:dyDescent="0.25">
      <c r="A127" t="s">
        <v>5</v>
      </c>
      <c r="B127">
        <v>126</v>
      </c>
      <c r="C127">
        <f>VLOOKUP(A127,rankings_wk15!B$2:C$129,2,FALSE)</f>
        <v>76.531649182022974</v>
      </c>
    </row>
    <row r="128" spans="1:3" x14ac:dyDescent="0.25">
      <c r="A128" t="s">
        <v>87</v>
      </c>
      <c r="B128">
        <v>127</v>
      </c>
      <c r="C128">
        <f>VLOOKUP(A128,rankings_wk15!B$2:C$129,2,FALSE)</f>
        <v>82.040400504420276</v>
      </c>
    </row>
    <row r="129" spans="1:3" x14ac:dyDescent="0.25">
      <c r="A129" t="s">
        <v>88</v>
      </c>
      <c r="B129">
        <v>128</v>
      </c>
      <c r="C129">
        <f>VLOOKUP(A129,rankings_wk15!B$2:C$129,2,FALSE)</f>
        <v>64.751436738878553</v>
      </c>
    </row>
    <row r="130" spans="1:3" x14ac:dyDescent="0.25">
      <c r="A130" t="s">
        <v>168</v>
      </c>
      <c r="B130">
        <v>129</v>
      </c>
      <c r="C130" t="e">
        <f>VLOOKUP(A130,rankings_wk15!B$2:C$129,2,FALSE)</f>
        <v>#N/A</v>
      </c>
    </row>
    <row r="131" spans="1:3" x14ac:dyDescent="0.25">
      <c r="A131" t="s">
        <v>213</v>
      </c>
      <c r="B131">
        <v>130</v>
      </c>
      <c r="C131" t="e">
        <f>VLOOKUP(A131,rankings_wk15!B$2:C$129,2,FALSE)</f>
        <v>#N/A</v>
      </c>
    </row>
    <row r="132" spans="1:3" x14ac:dyDescent="0.25">
      <c r="A132" t="s">
        <v>154</v>
      </c>
      <c r="B132">
        <v>131</v>
      </c>
      <c r="C132" t="e">
        <f>VLOOKUP(A132,rankings_wk15!B$2:C$129,2,FALSE)</f>
        <v>#N/A</v>
      </c>
    </row>
    <row r="133" spans="1:3" x14ac:dyDescent="0.25">
      <c r="A133" t="s">
        <v>164</v>
      </c>
      <c r="B133">
        <v>132</v>
      </c>
      <c r="C133" t="e">
        <f>VLOOKUP(A133,rankings_wk15!B$2:C$129,2,FALSE)</f>
        <v>#N/A</v>
      </c>
    </row>
    <row r="134" spans="1:3" x14ac:dyDescent="0.25">
      <c r="A134" t="s">
        <v>122</v>
      </c>
      <c r="B134">
        <v>133</v>
      </c>
      <c r="C134" t="e">
        <f>VLOOKUP(A134,rankings_wk15!B$2:C$129,2,FALSE)</f>
        <v>#N/A</v>
      </c>
    </row>
    <row r="135" spans="1:3" x14ac:dyDescent="0.25">
      <c r="A135" t="s">
        <v>150</v>
      </c>
      <c r="B135">
        <v>134</v>
      </c>
      <c r="C135" t="e">
        <f>VLOOKUP(A135,rankings_wk15!B$2:C$129,2,FALSE)</f>
        <v>#N/A</v>
      </c>
    </row>
    <row r="136" spans="1:3" x14ac:dyDescent="0.25">
      <c r="A136" t="s">
        <v>183</v>
      </c>
      <c r="B136">
        <v>135</v>
      </c>
      <c r="C136" t="e">
        <f>VLOOKUP(A136,rankings_wk15!B$2:C$129,2,FALSE)</f>
        <v>#N/A</v>
      </c>
    </row>
    <row r="137" spans="1:3" x14ac:dyDescent="0.25">
      <c r="A137" t="s">
        <v>200</v>
      </c>
      <c r="B137">
        <v>136</v>
      </c>
      <c r="C137" t="e">
        <f>VLOOKUP(A137,rankings_wk15!B$2:C$129,2,FALSE)</f>
        <v>#N/A</v>
      </c>
    </row>
    <row r="138" spans="1:3" x14ac:dyDescent="0.25">
      <c r="A138" t="s">
        <v>173</v>
      </c>
      <c r="B138">
        <v>137</v>
      </c>
      <c r="C138" t="e">
        <f>VLOOKUP(A138,rankings_wk15!B$2:C$129,2,FALSE)</f>
        <v>#N/A</v>
      </c>
    </row>
    <row r="139" spans="1:3" x14ac:dyDescent="0.25">
      <c r="A139" t="s">
        <v>84</v>
      </c>
      <c r="B139">
        <v>138</v>
      </c>
      <c r="C139" t="e">
        <f>VLOOKUP(A139,rankings_wk15!B$2:C$129,2,FALSE)</f>
        <v>#N/A</v>
      </c>
    </row>
    <row r="140" spans="1:3" x14ac:dyDescent="0.25">
      <c r="A140" t="s">
        <v>148</v>
      </c>
      <c r="B140">
        <v>139</v>
      </c>
      <c r="C140" t="e">
        <f>VLOOKUP(A140,rankings_wk15!B$2:C$129,2,FALSE)</f>
        <v>#N/A</v>
      </c>
    </row>
    <row r="141" spans="1:3" x14ac:dyDescent="0.25">
      <c r="A141" t="s">
        <v>111</v>
      </c>
      <c r="B141">
        <v>140</v>
      </c>
      <c r="C141" t="e">
        <f>VLOOKUP(A141,rankings_wk15!B$2:C$129,2,FALSE)</f>
        <v>#N/A</v>
      </c>
    </row>
    <row r="142" spans="1:3" x14ac:dyDescent="0.25">
      <c r="A142" t="s">
        <v>208</v>
      </c>
      <c r="B142">
        <v>141</v>
      </c>
      <c r="C142" t="e">
        <f>VLOOKUP(A142,rankings_wk15!B$2:C$129,2,FALSE)</f>
        <v>#N/A</v>
      </c>
    </row>
    <row r="143" spans="1:3" x14ac:dyDescent="0.25">
      <c r="A143" t="s">
        <v>163</v>
      </c>
      <c r="B143">
        <v>142</v>
      </c>
      <c r="C143" t="e">
        <f>VLOOKUP(A143,rankings_wk15!B$2:C$129,2,FALSE)</f>
        <v>#N/A</v>
      </c>
    </row>
    <row r="144" spans="1:3" x14ac:dyDescent="0.25">
      <c r="A144" t="s">
        <v>167</v>
      </c>
      <c r="B144">
        <v>143</v>
      </c>
      <c r="C144" t="e">
        <f>VLOOKUP(A144,rankings_wk15!B$2:C$129,2,FALSE)</f>
        <v>#N/A</v>
      </c>
    </row>
    <row r="145" spans="1:3" x14ac:dyDescent="0.25">
      <c r="A145" t="s">
        <v>175</v>
      </c>
      <c r="B145">
        <v>144</v>
      </c>
      <c r="C145" t="e">
        <f>VLOOKUP(A145,rankings_wk15!B$2:C$129,2,FALSE)</f>
        <v>#N/A</v>
      </c>
    </row>
    <row r="146" spans="1:3" x14ac:dyDescent="0.25">
      <c r="A146" t="s">
        <v>170</v>
      </c>
      <c r="B146">
        <v>145</v>
      </c>
      <c r="C146" t="e">
        <f>VLOOKUP(A146,rankings_wk15!B$2:C$129,2,FALSE)</f>
        <v>#N/A</v>
      </c>
    </row>
    <row r="147" spans="1:3" x14ac:dyDescent="0.25">
      <c r="A147" t="s">
        <v>145</v>
      </c>
      <c r="B147">
        <v>146</v>
      </c>
      <c r="C147" t="e">
        <f>VLOOKUP(A147,rankings_wk15!B$2:C$129,2,FALSE)</f>
        <v>#N/A</v>
      </c>
    </row>
    <row r="148" spans="1:3" x14ac:dyDescent="0.25">
      <c r="A148" t="s">
        <v>103</v>
      </c>
      <c r="B148">
        <v>147</v>
      </c>
      <c r="C148" t="e">
        <f>VLOOKUP(A148,rankings_wk15!B$2:C$129,2,FALSE)</f>
        <v>#N/A</v>
      </c>
    </row>
    <row r="149" spans="1:3" x14ac:dyDescent="0.25">
      <c r="A149" t="s">
        <v>11</v>
      </c>
      <c r="B149">
        <v>148</v>
      </c>
      <c r="C149" t="e">
        <f>VLOOKUP(A149,rankings_wk15!B$2:C$129,2,FALSE)</f>
        <v>#N/A</v>
      </c>
    </row>
    <row r="150" spans="1:3" x14ac:dyDescent="0.25">
      <c r="A150" t="s">
        <v>92</v>
      </c>
      <c r="B150">
        <v>149</v>
      </c>
      <c r="C150" t="e">
        <f>VLOOKUP(A150,rankings_wk15!B$2:C$129,2,FALSE)</f>
        <v>#N/A</v>
      </c>
    </row>
    <row r="151" spans="1:3" x14ac:dyDescent="0.25">
      <c r="A151" t="s">
        <v>211</v>
      </c>
      <c r="B151">
        <v>150</v>
      </c>
      <c r="C151" t="e">
        <f>VLOOKUP(A151,rankings_wk15!B$2:C$129,2,FALSE)</f>
        <v>#N/A</v>
      </c>
    </row>
    <row r="152" spans="1:3" x14ac:dyDescent="0.25">
      <c r="A152" t="s">
        <v>147</v>
      </c>
      <c r="B152">
        <v>151</v>
      </c>
      <c r="C152" t="e">
        <f>VLOOKUP(A152,rankings_wk15!B$2:C$129,2,FALSE)</f>
        <v>#N/A</v>
      </c>
    </row>
    <row r="153" spans="1:3" x14ac:dyDescent="0.25">
      <c r="A153" t="s">
        <v>157</v>
      </c>
      <c r="B153">
        <v>152</v>
      </c>
      <c r="C153" t="e">
        <f>VLOOKUP(A153,rankings_wk15!B$2:C$129,2,FALSE)</f>
        <v>#N/A</v>
      </c>
    </row>
    <row r="154" spans="1:3" x14ac:dyDescent="0.25">
      <c r="A154" t="s">
        <v>209</v>
      </c>
      <c r="B154">
        <v>153</v>
      </c>
      <c r="C154" t="e">
        <f>VLOOKUP(A154,rankings_wk15!B$2:C$129,2,FALSE)</f>
        <v>#N/A</v>
      </c>
    </row>
    <row r="155" spans="1:3" x14ac:dyDescent="0.25">
      <c r="A155" t="s">
        <v>171</v>
      </c>
      <c r="B155">
        <v>154</v>
      </c>
      <c r="C155" t="e">
        <f>VLOOKUP(A155,rankings_wk15!B$2:C$129,2,FALSE)</f>
        <v>#N/A</v>
      </c>
    </row>
    <row r="156" spans="1:3" x14ac:dyDescent="0.25">
      <c r="A156" t="s">
        <v>142</v>
      </c>
      <c r="B156">
        <v>155</v>
      </c>
      <c r="C156" t="e">
        <f>VLOOKUP(A156,rankings_wk15!B$2:C$129,2,FALSE)</f>
        <v>#N/A</v>
      </c>
    </row>
    <row r="157" spans="1:3" x14ac:dyDescent="0.25">
      <c r="A157" t="s">
        <v>36</v>
      </c>
      <c r="B157">
        <v>156</v>
      </c>
      <c r="C157" t="e">
        <f>VLOOKUP(A157,rankings_wk15!B$2:C$129,2,FALSE)</f>
        <v>#N/A</v>
      </c>
    </row>
    <row r="158" spans="1:3" x14ac:dyDescent="0.25">
      <c r="A158" t="s">
        <v>66</v>
      </c>
      <c r="B158">
        <v>157</v>
      </c>
      <c r="C158" t="e">
        <f>VLOOKUP(A158,rankings_wk15!B$2:C$129,2,FALSE)</f>
        <v>#N/A</v>
      </c>
    </row>
    <row r="159" spans="1:3" x14ac:dyDescent="0.25">
      <c r="A159" t="s">
        <v>185</v>
      </c>
      <c r="B159">
        <v>158</v>
      </c>
      <c r="C159" t="e">
        <f>VLOOKUP(A159,rankings_wk15!B$2:C$129,2,FALSE)</f>
        <v>#N/A</v>
      </c>
    </row>
    <row r="160" spans="1:3" x14ac:dyDescent="0.25">
      <c r="A160" t="s">
        <v>153</v>
      </c>
      <c r="B160">
        <v>159</v>
      </c>
      <c r="C160" t="e">
        <f>VLOOKUP(A160,rankings_wk15!B$2:C$129,2,FALSE)</f>
        <v>#N/A</v>
      </c>
    </row>
    <row r="161" spans="1:3" x14ac:dyDescent="0.25">
      <c r="A161" t="s">
        <v>116</v>
      </c>
      <c r="B161">
        <v>160</v>
      </c>
      <c r="C161" t="e">
        <f>VLOOKUP(A161,rankings_wk15!B$2:C$129,2,FALSE)</f>
        <v>#N/A</v>
      </c>
    </row>
    <row r="162" spans="1:3" x14ac:dyDescent="0.25">
      <c r="A162" t="s">
        <v>120</v>
      </c>
      <c r="B162">
        <v>161</v>
      </c>
      <c r="C162" t="e">
        <f>VLOOKUP(A162,rankings_wk15!B$2:C$129,2,FALSE)</f>
        <v>#N/A</v>
      </c>
    </row>
    <row r="163" spans="1:3" x14ac:dyDescent="0.25">
      <c r="A163" t="s">
        <v>133</v>
      </c>
      <c r="B163">
        <v>162</v>
      </c>
      <c r="C163" t="e">
        <f>VLOOKUP(A163,rankings_wk15!B$2:C$129,2,FALSE)</f>
        <v>#N/A</v>
      </c>
    </row>
    <row r="164" spans="1:3" x14ac:dyDescent="0.25">
      <c r="A164" t="s">
        <v>14</v>
      </c>
      <c r="B164">
        <v>163</v>
      </c>
      <c r="C164" t="e">
        <f>VLOOKUP(A164,rankings_wk15!B$2:C$129,2,FALSE)</f>
        <v>#N/A</v>
      </c>
    </row>
    <row r="165" spans="1:3" x14ac:dyDescent="0.25">
      <c r="A165" t="s">
        <v>74</v>
      </c>
      <c r="B165">
        <v>164</v>
      </c>
      <c r="C165" t="e">
        <f>VLOOKUP(A165,rankings_wk15!B$2:C$129,2,FALSE)</f>
        <v>#N/A</v>
      </c>
    </row>
    <row r="166" spans="1:3" x14ac:dyDescent="0.25">
      <c r="A166" t="s">
        <v>172</v>
      </c>
      <c r="B166">
        <v>165</v>
      </c>
      <c r="C166" t="e">
        <f>VLOOKUP(A166,rankings_wk15!B$2:C$129,2,FALSE)</f>
        <v>#N/A</v>
      </c>
    </row>
    <row r="167" spans="1:3" x14ac:dyDescent="0.25">
      <c r="A167" t="s">
        <v>166</v>
      </c>
      <c r="B167">
        <v>166</v>
      </c>
      <c r="C167" t="e">
        <f>VLOOKUP(A167,rankings_wk15!B$2:C$129,2,FALSE)</f>
        <v>#N/A</v>
      </c>
    </row>
    <row r="168" spans="1:3" x14ac:dyDescent="0.25">
      <c r="A168" t="s">
        <v>134</v>
      </c>
      <c r="B168">
        <v>167</v>
      </c>
      <c r="C168" t="e">
        <f>VLOOKUP(A168,rankings_wk15!B$2:C$129,2,FALSE)</f>
        <v>#N/A</v>
      </c>
    </row>
    <row r="169" spans="1:3" x14ac:dyDescent="0.25">
      <c r="A169" t="s">
        <v>57</v>
      </c>
      <c r="B169">
        <v>168</v>
      </c>
      <c r="C169" t="e">
        <f>VLOOKUP(A169,rankings_wk15!B$2:C$129,2,FALSE)</f>
        <v>#N/A</v>
      </c>
    </row>
    <row r="170" spans="1:3" x14ac:dyDescent="0.25">
      <c r="A170" t="s">
        <v>140</v>
      </c>
      <c r="B170">
        <v>169</v>
      </c>
      <c r="C170" t="e">
        <f>VLOOKUP(A170,rankings_wk15!B$2:C$129,2,FALSE)</f>
        <v>#N/A</v>
      </c>
    </row>
    <row r="171" spans="1:3" x14ac:dyDescent="0.25">
      <c r="A171" t="s">
        <v>143</v>
      </c>
      <c r="B171">
        <v>170</v>
      </c>
      <c r="C171" t="e">
        <f>VLOOKUP(A171,rankings_wk15!B$2:C$129,2,FALSE)</f>
        <v>#N/A</v>
      </c>
    </row>
    <row r="172" spans="1:3" x14ac:dyDescent="0.25">
      <c r="A172" t="s">
        <v>156</v>
      </c>
      <c r="B172">
        <v>171</v>
      </c>
      <c r="C172" t="e">
        <f>VLOOKUP(A172,rankings_wk15!B$2:C$129,2,FALSE)</f>
        <v>#N/A</v>
      </c>
    </row>
    <row r="173" spans="1:3" x14ac:dyDescent="0.25">
      <c r="A173" t="s">
        <v>189</v>
      </c>
      <c r="B173">
        <v>172</v>
      </c>
      <c r="C173" t="e">
        <f>VLOOKUP(A173,rankings_wk15!B$2:C$129,2,FALSE)</f>
        <v>#N/A</v>
      </c>
    </row>
    <row r="174" spans="1:3" x14ac:dyDescent="0.25">
      <c r="A174" t="s">
        <v>169</v>
      </c>
      <c r="B174">
        <v>173</v>
      </c>
      <c r="C174" t="e">
        <f>VLOOKUP(A174,rankings_wk15!B$2:C$129,2,FALSE)</f>
        <v>#N/A</v>
      </c>
    </row>
    <row r="175" spans="1:3" x14ac:dyDescent="0.25">
      <c r="A175" t="s">
        <v>198</v>
      </c>
      <c r="B175">
        <v>174</v>
      </c>
      <c r="C175" t="e">
        <f>VLOOKUP(A175,rankings_wk15!B$2:C$129,2,FALSE)</f>
        <v>#N/A</v>
      </c>
    </row>
    <row r="176" spans="1:3" x14ac:dyDescent="0.25">
      <c r="A176" t="s">
        <v>2</v>
      </c>
      <c r="B176">
        <v>175</v>
      </c>
      <c r="C176" t="e">
        <f>VLOOKUP(A176,rankings_wk15!B$2:C$129,2,FALSE)</f>
        <v>#N/A</v>
      </c>
    </row>
    <row r="177" spans="1:3" x14ac:dyDescent="0.25">
      <c r="A177" t="s">
        <v>23</v>
      </c>
      <c r="B177">
        <v>176</v>
      </c>
      <c r="C177" t="e">
        <f>VLOOKUP(A177,rankings_wk15!B$2:C$129,2,FALSE)</f>
        <v>#N/A</v>
      </c>
    </row>
    <row r="178" spans="1:3" x14ac:dyDescent="0.25">
      <c r="A178" t="s">
        <v>124</v>
      </c>
      <c r="B178">
        <v>177</v>
      </c>
      <c r="C178" t="e">
        <f>VLOOKUP(A178,rankings_wk15!B$2:C$129,2,FALSE)</f>
        <v>#N/A</v>
      </c>
    </row>
    <row r="179" spans="1:3" x14ac:dyDescent="0.25">
      <c r="A179" t="s">
        <v>205</v>
      </c>
      <c r="B179">
        <v>178</v>
      </c>
      <c r="C179" t="e">
        <f>VLOOKUP(A179,rankings_wk15!B$2:C$129,2,FALSE)</f>
        <v>#N/A</v>
      </c>
    </row>
    <row r="180" spans="1:3" x14ac:dyDescent="0.25">
      <c r="A180" t="s">
        <v>152</v>
      </c>
      <c r="B180">
        <v>179</v>
      </c>
      <c r="C180" t="e">
        <f>VLOOKUP(A180,rankings_wk15!B$2:C$129,2,FALSE)</f>
        <v>#N/A</v>
      </c>
    </row>
    <row r="181" spans="1:3" x14ac:dyDescent="0.25">
      <c r="A181" t="s">
        <v>136</v>
      </c>
      <c r="B181">
        <v>180</v>
      </c>
      <c r="C181" t="e">
        <f>VLOOKUP(A181,rankings_wk15!B$2:C$129,2,FALSE)</f>
        <v>#N/A</v>
      </c>
    </row>
    <row r="182" spans="1:3" x14ac:dyDescent="0.25">
      <c r="A182" t="s">
        <v>174</v>
      </c>
      <c r="B182">
        <v>181</v>
      </c>
      <c r="C182" t="e">
        <f>VLOOKUP(A182,rankings_wk15!B$2:C$129,2,FALSE)</f>
        <v>#N/A</v>
      </c>
    </row>
    <row r="183" spans="1:3" x14ac:dyDescent="0.25">
      <c r="A183" t="s">
        <v>118</v>
      </c>
      <c r="B183">
        <v>182</v>
      </c>
      <c r="C183" t="e">
        <f>VLOOKUP(A183,rankings_wk15!B$2:C$129,2,FALSE)</f>
        <v>#N/A</v>
      </c>
    </row>
    <row r="184" spans="1:3" x14ac:dyDescent="0.25">
      <c r="A184" t="s">
        <v>18</v>
      </c>
      <c r="B184">
        <v>183</v>
      </c>
      <c r="C184" t="e">
        <f>VLOOKUP(A184,rankings_wk15!B$2:C$129,2,FALSE)</f>
        <v>#N/A</v>
      </c>
    </row>
    <row r="185" spans="1:3" x14ac:dyDescent="0.25">
      <c r="A185" t="s">
        <v>146</v>
      </c>
      <c r="B185">
        <v>184</v>
      </c>
      <c r="C185" t="e">
        <f>VLOOKUP(A185,rankings_wk15!B$2:C$129,2,FALSE)</f>
        <v>#N/A</v>
      </c>
    </row>
    <row r="186" spans="1:3" x14ac:dyDescent="0.25">
      <c r="A186" t="s">
        <v>159</v>
      </c>
      <c r="B186">
        <v>185</v>
      </c>
      <c r="C186" t="e">
        <f>VLOOKUP(A186,rankings_wk15!B$2:C$129,2,FALSE)</f>
        <v>#N/A</v>
      </c>
    </row>
    <row r="187" spans="1:3" x14ac:dyDescent="0.25">
      <c r="A187" t="s">
        <v>99</v>
      </c>
      <c r="B187">
        <v>186</v>
      </c>
      <c r="C187" t="e">
        <f>VLOOKUP(A187,rankings_wk15!B$2:C$129,2,FALSE)</f>
        <v>#N/A</v>
      </c>
    </row>
    <row r="188" spans="1:3" x14ac:dyDescent="0.25">
      <c r="A188" t="s">
        <v>207</v>
      </c>
      <c r="B188">
        <v>187</v>
      </c>
      <c r="C188" t="e">
        <f>VLOOKUP(A188,rankings_wk15!B$2:C$129,2,FALSE)</f>
        <v>#N/A</v>
      </c>
    </row>
    <row r="189" spans="1:3" x14ac:dyDescent="0.25">
      <c r="A189" t="s">
        <v>155</v>
      </c>
      <c r="B189">
        <v>188</v>
      </c>
      <c r="C189" t="e">
        <f>VLOOKUP(A189,rankings_wk15!B$2:C$129,2,FALSE)</f>
        <v>#N/A</v>
      </c>
    </row>
    <row r="190" spans="1:3" x14ac:dyDescent="0.25">
      <c r="A190" t="s">
        <v>72</v>
      </c>
      <c r="B190">
        <v>189</v>
      </c>
      <c r="C190" t="e">
        <f>VLOOKUP(A190,rankings_wk15!B$2:C$129,2,FALSE)</f>
        <v>#N/A</v>
      </c>
    </row>
    <row r="191" spans="1:3" x14ac:dyDescent="0.25">
      <c r="A191" t="s">
        <v>210</v>
      </c>
      <c r="B191">
        <v>190</v>
      </c>
      <c r="C191" t="e">
        <f>VLOOKUP(A191,rankings_wk15!B$2:C$129,2,FALSE)</f>
        <v>#N/A</v>
      </c>
    </row>
    <row r="192" spans="1:3" x14ac:dyDescent="0.25">
      <c r="A192" t="s">
        <v>215</v>
      </c>
      <c r="B192">
        <v>191</v>
      </c>
      <c r="C192" t="e">
        <f>VLOOKUP(A192,rankings_wk15!B$2:C$129,2,FALSE)</f>
        <v>#N/A</v>
      </c>
    </row>
    <row r="193" spans="1:3" x14ac:dyDescent="0.25">
      <c r="A193" t="s">
        <v>192</v>
      </c>
      <c r="B193">
        <v>192</v>
      </c>
      <c r="C193" t="e">
        <f>VLOOKUP(A193,rankings_wk15!B$2:C$129,2,FALSE)</f>
        <v>#N/A</v>
      </c>
    </row>
    <row r="194" spans="1:3" x14ac:dyDescent="0.25">
      <c r="A194" t="s">
        <v>139</v>
      </c>
      <c r="B194">
        <v>193</v>
      </c>
      <c r="C194" t="e">
        <f>VLOOKUP(A194,rankings_wk15!B$2:C$129,2,FALSE)</f>
        <v>#N/A</v>
      </c>
    </row>
    <row r="195" spans="1:3" x14ac:dyDescent="0.25">
      <c r="A195" t="s">
        <v>25</v>
      </c>
      <c r="B195">
        <v>194</v>
      </c>
      <c r="C195" t="e">
        <f>VLOOKUP(A195,rankings_wk15!B$2:C$129,2,FALSE)</f>
        <v>#N/A</v>
      </c>
    </row>
    <row r="196" spans="1:3" x14ac:dyDescent="0.25">
      <c r="A196" t="s">
        <v>190</v>
      </c>
      <c r="B196">
        <v>195</v>
      </c>
      <c r="C196" t="e">
        <f>VLOOKUP(A196,rankings_wk15!B$2:C$129,2,FALSE)</f>
        <v>#N/A</v>
      </c>
    </row>
    <row r="197" spans="1:3" x14ac:dyDescent="0.25">
      <c r="A197" t="s">
        <v>151</v>
      </c>
      <c r="B197">
        <v>196</v>
      </c>
      <c r="C197" t="e">
        <f>VLOOKUP(A197,rankings_wk15!B$2:C$129,2,FALSE)</f>
        <v>#N/A</v>
      </c>
    </row>
    <row r="198" spans="1:3" x14ac:dyDescent="0.25">
      <c r="A198" t="s">
        <v>81</v>
      </c>
      <c r="B198">
        <v>197</v>
      </c>
      <c r="C198" t="e">
        <f>VLOOKUP(A198,rankings_wk15!B$2:C$129,2,FALSE)</f>
        <v>#N/A</v>
      </c>
    </row>
    <row r="199" spans="1:3" x14ac:dyDescent="0.25">
      <c r="A199" t="s">
        <v>13</v>
      </c>
      <c r="B199">
        <v>198</v>
      </c>
      <c r="C199" t="e">
        <f>VLOOKUP(A199,rankings_wk15!B$2:C$129,2,FALSE)</f>
        <v>#N/A</v>
      </c>
    </row>
    <row r="200" spans="1:3" x14ac:dyDescent="0.25">
      <c r="A200" t="s">
        <v>34</v>
      </c>
      <c r="B200">
        <v>199</v>
      </c>
      <c r="C200" t="e">
        <f>VLOOKUP(A200,rankings_wk15!B$2:C$129,2,FALSE)</f>
        <v>#N/A</v>
      </c>
    </row>
    <row r="201" spans="1:3" x14ac:dyDescent="0.25">
      <c r="A201" t="s">
        <v>206</v>
      </c>
      <c r="B201">
        <v>200</v>
      </c>
      <c r="C201" t="e">
        <f>VLOOKUP(A201,rankings_wk15!B$2:C$129,2,FALSE)</f>
        <v>#N/A</v>
      </c>
    </row>
    <row r="202" spans="1:3" x14ac:dyDescent="0.25">
      <c r="A202" t="s">
        <v>29</v>
      </c>
      <c r="B202">
        <v>201</v>
      </c>
      <c r="C202" t="e">
        <f>VLOOKUP(A202,rankings_wk15!B$2:C$129,2,FALSE)</f>
        <v>#N/A</v>
      </c>
    </row>
    <row r="203" spans="1:3" x14ac:dyDescent="0.25">
      <c r="A203" t="s">
        <v>59</v>
      </c>
      <c r="B203">
        <v>202</v>
      </c>
      <c r="C203" t="e">
        <f>VLOOKUP(A203,rankings_wk15!B$2:C$129,2,FALSE)</f>
        <v>#N/A</v>
      </c>
    </row>
    <row r="204" spans="1:3" x14ac:dyDescent="0.25">
      <c r="A204" t="s">
        <v>138</v>
      </c>
      <c r="B204">
        <v>203</v>
      </c>
      <c r="C204" t="e">
        <f>VLOOKUP(A204,rankings_wk15!B$2:C$129,2,FALSE)</f>
        <v>#N/A</v>
      </c>
    </row>
    <row r="205" spans="1:3" x14ac:dyDescent="0.25">
      <c r="A205" t="s">
        <v>149</v>
      </c>
      <c r="B205">
        <v>204</v>
      </c>
      <c r="C205" t="e">
        <f>VLOOKUP(A205,rankings_wk15!B$2:C$129,2,FALSE)</f>
        <v>#N/A</v>
      </c>
    </row>
    <row r="206" spans="1:3" x14ac:dyDescent="0.25">
      <c r="A206" t="s">
        <v>202</v>
      </c>
      <c r="B206">
        <v>205</v>
      </c>
      <c r="C206" t="e">
        <f>VLOOKUP(A206,rankings_wk15!B$2:C$129,2,FALSE)</f>
        <v>#N/A</v>
      </c>
    </row>
    <row r="207" spans="1:3" x14ac:dyDescent="0.25">
      <c r="A207" t="s">
        <v>160</v>
      </c>
      <c r="B207">
        <v>206</v>
      </c>
      <c r="C207" t="e">
        <f>VLOOKUP(A207,rankings_wk15!B$2:C$129,2,FALSE)</f>
        <v>#N/A</v>
      </c>
    </row>
    <row r="208" spans="1:3" x14ac:dyDescent="0.25">
      <c r="A208" t="s">
        <v>176</v>
      </c>
      <c r="B208">
        <v>207</v>
      </c>
      <c r="C208" t="e">
        <f>VLOOKUP(A208,rankings_wk15!B$2:C$129,2,FALSE)</f>
        <v>#N/A</v>
      </c>
    </row>
    <row r="209" spans="1:3" x14ac:dyDescent="0.25">
      <c r="A209" t="s">
        <v>101</v>
      </c>
      <c r="B209">
        <v>208</v>
      </c>
      <c r="C209" t="e">
        <f>VLOOKUP(A209,rankings_wk15!B$2:C$129,2,FALSE)</f>
        <v>#N/A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72"/>
  <sheetViews>
    <sheetView topLeftCell="A69" workbookViewId="0">
      <selection activeCell="B80" sqref="B80"/>
    </sheetView>
  </sheetViews>
  <sheetFormatPr defaultRowHeight="15" x14ac:dyDescent="0.25"/>
  <cols>
    <col min="1" max="1" width="25" customWidth="1"/>
    <col min="2" max="2" width="9.140625" customWidth="1"/>
  </cols>
  <sheetData>
    <row r="2" spans="1:15" x14ac:dyDescent="0.25">
      <c r="A2" t="s">
        <v>503</v>
      </c>
      <c r="B2" s="3">
        <v>41957.833333333336</v>
      </c>
      <c r="L2" t="s">
        <v>245</v>
      </c>
      <c r="M2" t="s">
        <v>505</v>
      </c>
      <c r="N2" t="s">
        <v>506</v>
      </c>
      <c r="O2" t="s">
        <v>504</v>
      </c>
    </row>
    <row r="3" spans="1:15" x14ac:dyDescent="0.25">
      <c r="A3" t="str">
        <f t="shared" ref="A3:A34" si="0">RIGHT(B3,LEN(B3)-4)</f>
        <v>Tulsa</v>
      </c>
      <c r="B3" t="s">
        <v>237</v>
      </c>
      <c r="C3" t="s">
        <v>239</v>
      </c>
      <c r="D3" t="s">
        <v>241</v>
      </c>
      <c r="E3" t="s">
        <v>241</v>
      </c>
      <c r="F3" t="s">
        <v>241</v>
      </c>
      <c r="G3" t="s">
        <v>241</v>
      </c>
      <c r="H3" t="s">
        <v>239</v>
      </c>
      <c r="I3" t="s">
        <v>241</v>
      </c>
      <c r="J3" t="s">
        <v>241</v>
      </c>
      <c r="K3" t="s">
        <v>244</v>
      </c>
      <c r="L3">
        <f>VLOOKUP(A3,rankings_wk8!B$2:C$129,2,FALSE)</f>
        <v>52.930890888051707</v>
      </c>
    </row>
    <row r="4" spans="1:15" x14ac:dyDescent="0.25">
      <c r="A4" t="str">
        <f t="shared" si="0"/>
        <v>Central Florida</v>
      </c>
      <c r="B4" t="s">
        <v>238</v>
      </c>
      <c r="C4" t="s">
        <v>240</v>
      </c>
      <c r="D4" t="s">
        <v>242</v>
      </c>
      <c r="E4" t="s">
        <v>242</v>
      </c>
      <c r="F4" t="s">
        <v>243</v>
      </c>
      <c r="G4" t="s">
        <v>242</v>
      </c>
      <c r="H4" t="s">
        <v>240</v>
      </c>
      <c r="I4" t="s">
        <v>242</v>
      </c>
      <c r="J4" t="s">
        <v>242</v>
      </c>
      <c r="K4" t="s">
        <v>242</v>
      </c>
      <c r="L4">
        <f>VLOOKUP(A4,rankings_wk8!B$2:C$129,2,FALSE)</f>
        <v>23.105260859655292</v>
      </c>
      <c r="M4">
        <v>-19</v>
      </c>
      <c r="N4">
        <f>L4-L3</f>
        <v>-29.825630028396414</v>
      </c>
      <c r="O4">
        <f>M4+N4</f>
        <v>-48.825630028396418</v>
      </c>
    </row>
    <row r="5" spans="1:15" x14ac:dyDescent="0.25">
      <c r="A5" t="str">
        <f t="shared" si="0"/>
        <v>ESPN2, DTV: 209 | CLEAR, NORTH WIND 5-10. GAME TEMP 64, RH 62%</v>
      </c>
      <c r="B5" t="s">
        <v>246</v>
      </c>
    </row>
    <row r="6" spans="1:15" x14ac:dyDescent="0.25">
      <c r="A6" t="str">
        <f t="shared" si="0"/>
        <v>8.5208333333</v>
      </c>
      <c r="B6" s="3">
        <v>41958.520833333336</v>
      </c>
      <c r="L6" t="s">
        <v>245</v>
      </c>
    </row>
    <row r="7" spans="1:15" x14ac:dyDescent="0.25">
      <c r="A7" t="str">
        <f t="shared" si="0"/>
        <v>Pittsburgh</v>
      </c>
      <c r="B7" t="s">
        <v>247</v>
      </c>
      <c r="C7" t="s">
        <v>249</v>
      </c>
      <c r="D7" t="s">
        <v>251</v>
      </c>
      <c r="E7" t="s">
        <v>251</v>
      </c>
      <c r="F7" t="s">
        <v>253</v>
      </c>
      <c r="G7" t="s">
        <v>254</v>
      </c>
      <c r="H7" t="s">
        <v>255</v>
      </c>
      <c r="I7" t="s">
        <v>253</v>
      </c>
      <c r="J7" t="s">
        <v>255</v>
      </c>
      <c r="K7" t="s">
        <v>255</v>
      </c>
      <c r="L7">
        <f>VLOOKUP(A7,rankings_wk8!B$2:C$129,2,FALSE)</f>
        <v>79.235998395358507</v>
      </c>
    </row>
    <row r="8" spans="1:15" x14ac:dyDescent="0.25">
      <c r="A8" t="str">
        <f t="shared" si="0"/>
        <v>North Carolina</v>
      </c>
      <c r="B8" t="s">
        <v>248</v>
      </c>
      <c r="C8" t="s">
        <v>250</v>
      </c>
      <c r="D8" t="s">
        <v>252</v>
      </c>
      <c r="E8" t="s">
        <v>250</v>
      </c>
      <c r="F8" t="s">
        <v>252</v>
      </c>
      <c r="G8" t="s">
        <v>252</v>
      </c>
      <c r="H8" t="s">
        <v>252</v>
      </c>
      <c r="I8" t="s">
        <v>256</v>
      </c>
      <c r="J8" t="s">
        <v>252</v>
      </c>
      <c r="K8" t="s">
        <v>257</v>
      </c>
      <c r="L8">
        <f>VLOOKUP(A8,rankings_wk8!B$2:C$129,2,FALSE)</f>
        <v>96.360926328819048</v>
      </c>
      <c r="M8">
        <v>-2</v>
      </c>
      <c r="N8">
        <f>L8-L7</f>
        <v>17.12492793346054</v>
      </c>
      <c r="O8">
        <f>M8+N8</f>
        <v>15.12492793346054</v>
      </c>
    </row>
    <row r="9" spans="1:15" x14ac:dyDescent="0.25">
      <c r="A9" t="str">
        <f t="shared" si="0"/>
        <v>-change to 12:30pm EST | TV: ESPN3.com | MOSTLY SUNNY, NORTHEAST WIND 4-9. GAME TEMP 42, RH 51% WIND CHILL 38</v>
      </c>
      <c r="B9" t="s">
        <v>258</v>
      </c>
    </row>
    <row r="10" spans="1:15" x14ac:dyDescent="0.25">
      <c r="A10" t="str">
        <f t="shared" si="0"/>
        <v>8.625</v>
      </c>
      <c r="B10" s="3">
        <v>41958.625</v>
      </c>
      <c r="L10" t="s">
        <v>245</v>
      </c>
    </row>
    <row r="11" spans="1:15" x14ac:dyDescent="0.25">
      <c r="A11" t="str">
        <f t="shared" si="0"/>
        <v>Wake Forest</v>
      </c>
      <c r="B11" t="s">
        <v>259</v>
      </c>
      <c r="C11" t="s">
        <v>261</v>
      </c>
      <c r="D11" t="s">
        <v>263</v>
      </c>
      <c r="E11" t="s">
        <v>263</v>
      </c>
      <c r="F11" t="s">
        <v>263</v>
      </c>
      <c r="G11" t="s">
        <v>263</v>
      </c>
      <c r="H11" t="s">
        <v>263</v>
      </c>
      <c r="K11" t="s">
        <v>261</v>
      </c>
      <c r="L11">
        <f>VLOOKUP(A11,rankings_wk8!B$2:C$129,2,FALSE)</f>
        <v>37.043097025617143</v>
      </c>
    </row>
    <row r="12" spans="1:15" x14ac:dyDescent="0.25">
      <c r="A12" t="str">
        <f t="shared" si="0"/>
        <v>North Carolina State</v>
      </c>
      <c r="B12" t="s">
        <v>260</v>
      </c>
      <c r="C12" t="s">
        <v>262</v>
      </c>
      <c r="D12" t="s">
        <v>264</v>
      </c>
      <c r="E12" t="s">
        <v>264</v>
      </c>
      <c r="F12" t="s">
        <v>264</v>
      </c>
      <c r="G12" t="s">
        <v>264</v>
      </c>
      <c r="H12" t="s">
        <v>264</v>
      </c>
      <c r="I12" t="s">
        <v>264</v>
      </c>
      <c r="J12" t="s">
        <v>264</v>
      </c>
      <c r="K12" t="s">
        <v>264</v>
      </c>
      <c r="L12">
        <f>VLOOKUP(A12,rankings_wk8!B$2:C$129,2,FALSE)</f>
        <v>79.300770705191454</v>
      </c>
      <c r="M12">
        <v>-16.5</v>
      </c>
      <c r="N12">
        <f>L12-L11</f>
        <v>42.25767367957431</v>
      </c>
      <c r="O12">
        <f>M12+N12</f>
        <v>25.75767367957431</v>
      </c>
    </row>
    <row r="13" spans="1:15" x14ac:dyDescent="0.25">
      <c r="A13" t="str">
        <f t="shared" si="0"/>
        <v>-change to 03:00pm EST | TV: ESPN3.com | MOSTLY SUNNY, EAST WIND 4-9. GAME TEMP 45, RH 45%</v>
      </c>
      <c r="B13" t="s">
        <v>265</v>
      </c>
    </row>
    <row r="14" spans="1:15" x14ac:dyDescent="0.25">
      <c r="A14" t="str">
        <f t="shared" si="0"/>
        <v>8.5</v>
      </c>
      <c r="B14" s="3">
        <v>41958.5</v>
      </c>
      <c r="L14" t="s">
        <v>245</v>
      </c>
    </row>
    <row r="15" spans="1:15" x14ac:dyDescent="0.25">
      <c r="A15" t="str">
        <f t="shared" si="0"/>
        <v>Temple</v>
      </c>
      <c r="B15" t="s">
        <v>266</v>
      </c>
      <c r="C15" t="s">
        <v>268</v>
      </c>
      <c r="D15" t="s">
        <v>270</v>
      </c>
      <c r="E15" t="s">
        <v>270</v>
      </c>
      <c r="F15" t="s">
        <v>270</v>
      </c>
      <c r="G15" t="s">
        <v>270</v>
      </c>
      <c r="H15" t="s">
        <v>273</v>
      </c>
      <c r="J15" t="s">
        <v>270</v>
      </c>
      <c r="K15" t="s">
        <v>274</v>
      </c>
      <c r="L15">
        <f>VLOOKUP(A15,rankings_wk8!B$2:C$129,2,FALSE)</f>
        <v>95.081473117055864</v>
      </c>
    </row>
    <row r="16" spans="1:15" x14ac:dyDescent="0.25">
      <c r="A16" t="str">
        <f t="shared" si="0"/>
        <v>Penn State</v>
      </c>
      <c r="B16" t="s">
        <v>267</v>
      </c>
      <c r="C16" t="s">
        <v>269</v>
      </c>
      <c r="D16" t="s">
        <v>271</v>
      </c>
      <c r="E16" t="s">
        <v>272</v>
      </c>
      <c r="F16" t="s">
        <v>269</v>
      </c>
      <c r="G16" t="s">
        <v>272</v>
      </c>
      <c r="H16" t="s">
        <v>271</v>
      </c>
      <c r="I16" t="s">
        <v>269</v>
      </c>
      <c r="J16" t="s">
        <v>272</v>
      </c>
      <c r="K16" t="s">
        <v>272</v>
      </c>
      <c r="L16">
        <f>VLOOKUP(A16,rankings_wk8!B$2:C$129,2,FALSE)</f>
        <v>83.530314791348431</v>
      </c>
      <c r="M16">
        <v>-11</v>
      </c>
      <c r="N16">
        <f>L16-L15</f>
        <v>-11.551158325707434</v>
      </c>
      <c r="O16">
        <f>M16+N16</f>
        <v>-22.551158325707434</v>
      </c>
    </row>
    <row r="17" spans="1:15" x14ac:dyDescent="0.25">
      <c r="A17" t="str">
        <f t="shared" si="0"/>
        <v>ESPN2, DTV: 209 | PARTLY SUNNY, WEST WIND 5-10. GAME TEMP 37, RH 70% WIND CHILL 31</v>
      </c>
      <c r="B17" t="s">
        <v>275</v>
      </c>
    </row>
    <row r="18" spans="1:15" x14ac:dyDescent="0.25">
      <c r="A18" t="str">
        <f t="shared" si="0"/>
        <v>8.5</v>
      </c>
      <c r="B18" s="3">
        <v>41958.5</v>
      </c>
    </row>
    <row r="19" spans="1:15" x14ac:dyDescent="0.25">
      <c r="A19" t="str">
        <f t="shared" si="0"/>
        <v>Ohio State</v>
      </c>
      <c r="B19" t="s">
        <v>276</v>
      </c>
      <c r="C19" t="s">
        <v>278</v>
      </c>
      <c r="D19" t="s">
        <v>280</v>
      </c>
      <c r="E19" t="s">
        <v>280</v>
      </c>
      <c r="F19" t="s">
        <v>282</v>
      </c>
      <c r="G19" t="s">
        <v>280</v>
      </c>
      <c r="H19" t="s">
        <v>284</v>
      </c>
      <c r="I19" t="s">
        <v>285</v>
      </c>
      <c r="J19" t="s">
        <v>280</v>
      </c>
      <c r="K19" t="s">
        <v>284</v>
      </c>
      <c r="L19">
        <f>VLOOKUP(A19,rankings_wk8!B$2:C$129,2,FALSE)</f>
        <v>116.30032872263109</v>
      </c>
      <c r="M19">
        <v>-13.5</v>
      </c>
      <c r="N19">
        <f>L19-L20</f>
        <v>53.881894494868845</v>
      </c>
      <c r="O19">
        <f>M19+N19</f>
        <v>40.381894494868845</v>
      </c>
    </row>
    <row r="20" spans="1:15" x14ac:dyDescent="0.25">
      <c r="A20" t="str">
        <f t="shared" si="0"/>
        <v>Minnesota</v>
      </c>
      <c r="B20" t="s">
        <v>277</v>
      </c>
      <c r="C20" t="s">
        <v>279</v>
      </c>
      <c r="D20" t="s">
        <v>281</v>
      </c>
      <c r="E20" t="s">
        <v>281</v>
      </c>
      <c r="F20" t="s">
        <v>281</v>
      </c>
      <c r="G20" t="s">
        <v>283</v>
      </c>
      <c r="H20" t="s">
        <v>283</v>
      </c>
      <c r="J20" t="s">
        <v>281</v>
      </c>
      <c r="K20" t="s">
        <v>286</v>
      </c>
      <c r="L20">
        <f>VLOOKUP(A20,rankings_wk8!B$2:C$129,2,FALSE)</f>
        <v>62.418434227762248</v>
      </c>
    </row>
    <row r="21" spans="1:15" x14ac:dyDescent="0.25">
      <c r="A21" t="str">
        <f t="shared" si="0"/>
        <v>QB-Braxton Miller-OUT | TV: ABC | MOSTLY CLOUDY, 60% CHANCE LIGHT SNOW. SOUTH WIND 5-10. GAME TEMP 24, RH 71% WIND CHILL 15 (SNOWFALL MAY BE UP TO AN INCH)</v>
      </c>
      <c r="B21" t="s">
        <v>287</v>
      </c>
    </row>
    <row r="22" spans="1:15" x14ac:dyDescent="0.25">
      <c r="A22" t="str">
        <f t="shared" si="0"/>
        <v>8.5</v>
      </c>
      <c r="B22" s="3">
        <v>41958.5</v>
      </c>
      <c r="L22" t="s">
        <v>245</v>
      </c>
    </row>
    <row r="23" spans="1:15" x14ac:dyDescent="0.25">
      <c r="A23" t="str">
        <f t="shared" si="0"/>
        <v>Iowa</v>
      </c>
      <c r="B23" t="s">
        <v>288</v>
      </c>
      <c r="C23" t="s">
        <v>290</v>
      </c>
      <c r="D23" t="s">
        <v>291</v>
      </c>
      <c r="E23" t="s">
        <v>291</v>
      </c>
      <c r="F23" t="s">
        <v>292</v>
      </c>
      <c r="G23" t="s">
        <v>291</v>
      </c>
      <c r="H23" t="s">
        <v>292</v>
      </c>
      <c r="I23" t="s">
        <v>292</v>
      </c>
      <c r="J23" t="s">
        <v>292</v>
      </c>
      <c r="K23" t="s">
        <v>294</v>
      </c>
      <c r="L23">
        <f>VLOOKUP(A23,rankings_wk8!B$2:C$129,2,FALSE)</f>
        <v>117.18337799560588</v>
      </c>
      <c r="M23">
        <v>-4</v>
      </c>
      <c r="N23">
        <f>L23-L24</f>
        <v>49.40665581017592</v>
      </c>
      <c r="O23">
        <f>M23+N23</f>
        <v>45.40665581017592</v>
      </c>
    </row>
    <row r="24" spans="1:15" x14ac:dyDescent="0.25">
      <c r="A24" t="str">
        <f t="shared" si="0"/>
        <v>Illinois</v>
      </c>
      <c r="B24" t="s">
        <v>289</v>
      </c>
      <c r="C24" t="s">
        <v>283</v>
      </c>
      <c r="D24" t="s">
        <v>244</v>
      </c>
      <c r="E24" t="s">
        <v>244</v>
      </c>
      <c r="F24" t="s">
        <v>293</v>
      </c>
      <c r="G24" t="s">
        <v>293</v>
      </c>
      <c r="H24" t="s">
        <v>293</v>
      </c>
      <c r="J24" t="s">
        <v>293</v>
      </c>
      <c r="K24" t="s">
        <v>244</v>
      </c>
      <c r="L24">
        <f>VLOOKUP(A24,rankings_wk8!B$2:C$129,2,FALSE)</f>
        <v>67.776722185429961</v>
      </c>
    </row>
    <row r="25" spans="1:15" x14ac:dyDescent="0.25">
      <c r="A25" t="str">
        <f t="shared" si="0"/>
        <v>QB-Wes Lunt-Probable | TV: BTN, DTV: 610 | MOSTLY CLOUDY, SOUTH WIND 5-10. GAME TEMP 30, RH 72% WIND CHILL 22</v>
      </c>
      <c r="B25" t="s">
        <v>295</v>
      </c>
    </row>
    <row r="26" spans="1:15" x14ac:dyDescent="0.25">
      <c r="A26" t="str">
        <f t="shared" si="0"/>
        <v>8.5</v>
      </c>
      <c r="B26" s="3">
        <v>41958.5</v>
      </c>
    </row>
    <row r="27" spans="1:15" x14ac:dyDescent="0.25">
      <c r="A27" t="str">
        <f t="shared" si="0"/>
        <v>Army</v>
      </c>
      <c r="B27" t="s">
        <v>296</v>
      </c>
      <c r="C27" t="s">
        <v>298</v>
      </c>
      <c r="D27" t="s">
        <v>299</v>
      </c>
      <c r="E27" t="s">
        <v>299</v>
      </c>
      <c r="F27" t="s">
        <v>301</v>
      </c>
      <c r="G27" t="s">
        <v>299</v>
      </c>
      <c r="H27" t="s">
        <v>301</v>
      </c>
      <c r="I27" t="s">
        <v>304</v>
      </c>
      <c r="J27" t="s">
        <v>301</v>
      </c>
      <c r="K27" t="s">
        <v>306</v>
      </c>
      <c r="L27">
        <f>VLOOKUP(A27,rankings_wk8!B$2:C$129,2,FALSE)</f>
        <v>28.299786003035823</v>
      </c>
    </row>
    <row r="28" spans="1:15" x14ac:dyDescent="0.25">
      <c r="A28" t="str">
        <f t="shared" si="0"/>
        <v>Western Kentucky</v>
      </c>
      <c r="B28" t="s">
        <v>297</v>
      </c>
      <c r="C28" t="s">
        <v>269</v>
      </c>
      <c r="D28" t="s">
        <v>300</v>
      </c>
      <c r="E28" t="s">
        <v>300</v>
      </c>
      <c r="F28" t="s">
        <v>302</v>
      </c>
      <c r="G28" t="s">
        <v>303</v>
      </c>
      <c r="H28" t="s">
        <v>302</v>
      </c>
      <c r="I28" t="s">
        <v>305</v>
      </c>
      <c r="J28" t="s">
        <v>300</v>
      </c>
      <c r="K28" t="s">
        <v>307</v>
      </c>
      <c r="L28">
        <f>VLOOKUP(A28,rankings_wk8!B$2:C$129,2,FALSE)</f>
        <v>87.600250741526509</v>
      </c>
      <c r="M28">
        <v>-9</v>
      </c>
      <c r="N28">
        <f>L28-L27</f>
        <v>59.300464738490689</v>
      </c>
      <c r="O28">
        <f>M28+N28</f>
        <v>50.300464738490689</v>
      </c>
    </row>
    <row r="29" spans="1:15" x14ac:dyDescent="0.25">
      <c r="A29" t="str">
        <f t="shared" si="0"/>
        <v>CBSC, DTV: 221 | MOSTLY CLOUDY, SOUTHEAST WIND 4-9. GAME TEMP 36, RH 64% WIND CHILL 30</v>
      </c>
      <c r="B29" t="s">
        <v>308</v>
      </c>
    </row>
    <row r="30" spans="1:15" x14ac:dyDescent="0.25">
      <c r="A30" t="str">
        <f t="shared" si="0"/>
        <v>8.5833333333</v>
      </c>
      <c r="B30" s="3">
        <v>41958.583333333336</v>
      </c>
    </row>
    <row r="31" spans="1:15" x14ac:dyDescent="0.25">
      <c r="A31" t="str">
        <f t="shared" si="0"/>
        <v>Eastern Michigan</v>
      </c>
      <c r="B31" t="s">
        <v>309</v>
      </c>
      <c r="C31" t="s">
        <v>286</v>
      </c>
      <c r="D31" t="s">
        <v>286</v>
      </c>
      <c r="E31" t="s">
        <v>313</v>
      </c>
      <c r="F31" t="s">
        <v>283</v>
      </c>
      <c r="G31" t="s">
        <v>286</v>
      </c>
      <c r="I31" t="s">
        <v>313</v>
      </c>
      <c r="K31" t="s">
        <v>286</v>
      </c>
      <c r="L31">
        <f>VLOOKUP(A31,rankings_wk8!B$2:C$129,2,FALSE)</f>
        <v>25.520291824412297</v>
      </c>
    </row>
    <row r="32" spans="1:15" x14ac:dyDescent="0.25">
      <c r="A32" t="str">
        <f t="shared" si="0"/>
        <v>Western Michigan</v>
      </c>
      <c r="B32" t="s">
        <v>310</v>
      </c>
      <c r="C32" t="s">
        <v>311</v>
      </c>
      <c r="D32" t="s">
        <v>312</v>
      </c>
      <c r="E32" t="s">
        <v>312</v>
      </c>
      <c r="F32" t="s">
        <v>312</v>
      </c>
      <c r="G32" t="s">
        <v>312</v>
      </c>
      <c r="H32" t="s">
        <v>312</v>
      </c>
      <c r="I32" t="s">
        <v>312</v>
      </c>
      <c r="J32" t="s">
        <v>312</v>
      </c>
      <c r="K32" t="s">
        <v>312</v>
      </c>
      <c r="L32">
        <f>VLOOKUP(A32,rankings_wk8!B$2:C$129,2,FALSE)</f>
        <v>72.422411298860268</v>
      </c>
      <c r="M32">
        <v>-27</v>
      </c>
      <c r="N32">
        <f>L32-L31</f>
        <v>46.902119474447971</v>
      </c>
      <c r="O32">
        <f>M32+N32</f>
        <v>19.902119474447971</v>
      </c>
    </row>
    <row r="33" spans="1:15" x14ac:dyDescent="0.25">
      <c r="A33" t="str">
        <f t="shared" si="0"/>
        <v>-change to 02:00pm EST | TV: ESPN3.com | PARTLY SUNNY, SOUTHWEST WIND 6-11. GAME TEMP 31, RH 75% WIND CHILL 23</v>
      </c>
      <c r="B33" t="s">
        <v>314</v>
      </c>
    </row>
    <row r="34" spans="1:15" x14ac:dyDescent="0.25">
      <c r="A34" t="str">
        <f t="shared" si="0"/>
        <v>8.6458333333</v>
      </c>
      <c r="B34" s="3">
        <v>41958.645833333336</v>
      </c>
      <c r="L34" t="s">
        <v>245</v>
      </c>
    </row>
    <row r="35" spans="1:15" x14ac:dyDescent="0.25">
      <c r="A35" t="str">
        <f t="shared" ref="A35:A66" si="1">RIGHT(B35,LEN(B35)-4)</f>
        <v>Nebraska</v>
      </c>
      <c r="B35" t="s">
        <v>315</v>
      </c>
      <c r="C35" t="s">
        <v>244</v>
      </c>
      <c r="D35" t="s">
        <v>283</v>
      </c>
      <c r="E35" t="s">
        <v>283</v>
      </c>
      <c r="F35" t="s">
        <v>283</v>
      </c>
      <c r="G35" t="s">
        <v>283</v>
      </c>
      <c r="H35" t="s">
        <v>281</v>
      </c>
      <c r="J35" t="s">
        <v>283</v>
      </c>
      <c r="K35" t="s">
        <v>281</v>
      </c>
      <c r="L35">
        <f>VLOOKUP(A35,rankings_wk8!B$2:C$129,2,FALSE)</f>
        <v>88.003181520759995</v>
      </c>
    </row>
    <row r="36" spans="1:15" x14ac:dyDescent="0.25">
      <c r="A36" t="str">
        <f t="shared" si="1"/>
        <v>Wisconsin</v>
      </c>
      <c r="B36" t="s">
        <v>316</v>
      </c>
      <c r="C36" t="s">
        <v>292</v>
      </c>
      <c r="D36" t="s">
        <v>317</v>
      </c>
      <c r="E36" t="s">
        <v>317</v>
      </c>
      <c r="F36" t="s">
        <v>317</v>
      </c>
      <c r="G36" t="s">
        <v>317</v>
      </c>
      <c r="H36" t="s">
        <v>317</v>
      </c>
      <c r="I36" t="s">
        <v>317</v>
      </c>
      <c r="J36" t="s">
        <v>317</v>
      </c>
      <c r="K36" t="s">
        <v>318</v>
      </c>
      <c r="L36">
        <f>VLOOKUP(A36,rankings_wk8!B$2:C$129,2,FALSE)</f>
        <v>83.727892516087692</v>
      </c>
      <c r="M36">
        <v>-6.5</v>
      </c>
      <c r="N36">
        <f>L36-L35</f>
        <v>-4.2752890046723024</v>
      </c>
      <c r="O36">
        <f>M36+N36</f>
        <v>-10.775289004672302</v>
      </c>
    </row>
    <row r="37" spans="1:15" x14ac:dyDescent="0.25">
      <c r="A37" t="str">
        <f t="shared" si="1"/>
        <v>-change to 03:30pm EST | NEB-RB-Ameer Abdullah-Probable | TV: ABC | MOSTLY CLOUDY, 60% CHANCE LIGHT SNOW. SOUTHWEST WIND 5-10. GAME TEMP 31, RH 72% WIND CHILL 24 (SNOWFALL MAY BE UP TO AN INCH)</v>
      </c>
      <c r="B37" t="s">
        <v>319</v>
      </c>
    </row>
    <row r="38" spans="1:15" x14ac:dyDescent="0.25">
      <c r="A38" t="str">
        <f t="shared" si="1"/>
        <v>8.6666666667</v>
      </c>
      <c r="B38" s="3">
        <v>41958.666666666664</v>
      </c>
      <c r="L38" t="s">
        <v>245</v>
      </c>
    </row>
    <row r="39" spans="1:15" x14ac:dyDescent="0.25">
      <c r="A39" t="str">
        <f t="shared" si="1"/>
        <v>Kentucky</v>
      </c>
      <c r="B39" t="s">
        <v>320</v>
      </c>
      <c r="C39" t="s">
        <v>322</v>
      </c>
      <c r="D39" t="s">
        <v>323</v>
      </c>
      <c r="E39" t="s">
        <v>323</v>
      </c>
      <c r="F39" t="s">
        <v>323</v>
      </c>
      <c r="G39" t="s">
        <v>323</v>
      </c>
      <c r="H39" t="s">
        <v>241</v>
      </c>
      <c r="J39" t="s">
        <v>241</v>
      </c>
      <c r="K39" t="s">
        <v>323</v>
      </c>
      <c r="L39">
        <f>VLOOKUP(A39,rankings_wk8!B$2:C$129,2,FALSE)</f>
        <v>66.813796658144582</v>
      </c>
    </row>
    <row r="40" spans="1:15" x14ac:dyDescent="0.25">
      <c r="A40" t="str">
        <f t="shared" si="1"/>
        <v>Tennessee</v>
      </c>
      <c r="B40" t="s">
        <v>321</v>
      </c>
      <c r="C40" t="s">
        <v>317</v>
      </c>
      <c r="D40" t="s">
        <v>272</v>
      </c>
      <c r="E40" t="s">
        <v>269</v>
      </c>
      <c r="F40" t="s">
        <v>272</v>
      </c>
      <c r="G40" t="s">
        <v>269</v>
      </c>
      <c r="H40" t="s">
        <v>324</v>
      </c>
      <c r="I40" t="s">
        <v>325</v>
      </c>
      <c r="J40" t="s">
        <v>324</v>
      </c>
      <c r="K40" t="s">
        <v>272</v>
      </c>
      <c r="L40">
        <f>VLOOKUP(A40,rankings_wk8!B$2:C$129,2,FALSE)</f>
        <v>97.720114939481263</v>
      </c>
      <c r="M40">
        <v>-10.5</v>
      </c>
      <c r="N40">
        <f>L40-L39</f>
        <v>30.906318281336681</v>
      </c>
      <c r="O40">
        <f>M40+N40</f>
        <v>20.406318281336681</v>
      </c>
    </row>
    <row r="41" spans="1:15" x14ac:dyDescent="0.25">
      <c r="A41" t="str">
        <f t="shared" si="1"/>
        <v>-change to 04:00pm EST | TEN-QB-Justin Worley-OUT | TV: SEC, DTV: 611 | MOSTLY SUNNY, SOUTHEAST WIND 3-8. GAME TEMP 44, RH 47%</v>
      </c>
      <c r="B41" t="s">
        <v>326</v>
      </c>
    </row>
    <row r="42" spans="1:15" x14ac:dyDescent="0.25">
      <c r="A42" t="str">
        <f t="shared" si="1"/>
        <v>8.6458333333</v>
      </c>
      <c r="B42" s="3">
        <v>41958.645833333336</v>
      </c>
      <c r="L42" t="s">
        <v>245</v>
      </c>
    </row>
    <row r="43" spans="1:15" x14ac:dyDescent="0.25">
      <c r="A43" t="str">
        <f t="shared" si="1"/>
        <v>Indiana</v>
      </c>
      <c r="B43" t="s">
        <v>327</v>
      </c>
      <c r="C43" t="s">
        <v>293</v>
      </c>
      <c r="D43" t="s">
        <v>241</v>
      </c>
      <c r="E43" t="s">
        <v>241</v>
      </c>
      <c r="F43" t="s">
        <v>241</v>
      </c>
      <c r="G43" t="s">
        <v>239</v>
      </c>
      <c r="H43" t="s">
        <v>244</v>
      </c>
      <c r="J43" t="s">
        <v>244</v>
      </c>
      <c r="K43" t="s">
        <v>241</v>
      </c>
      <c r="L43">
        <f>VLOOKUP(A43,rankings_wk8!B$2:C$129,2,FALSE)</f>
        <v>67.051410656809679</v>
      </c>
    </row>
    <row r="44" spans="1:15" x14ac:dyDescent="0.25">
      <c r="A44" t="str">
        <f t="shared" si="1"/>
        <v>Rutgers</v>
      </c>
      <c r="B44" t="s">
        <v>328</v>
      </c>
      <c r="C44" t="s">
        <v>329</v>
      </c>
      <c r="D44" t="s">
        <v>330</v>
      </c>
      <c r="E44" t="s">
        <v>330</v>
      </c>
      <c r="F44" t="s">
        <v>330</v>
      </c>
      <c r="G44" t="s">
        <v>330</v>
      </c>
      <c r="H44" t="s">
        <v>330</v>
      </c>
      <c r="I44" t="s">
        <v>331</v>
      </c>
      <c r="J44" t="s">
        <v>332</v>
      </c>
      <c r="K44" t="s">
        <v>330</v>
      </c>
      <c r="L44">
        <f>VLOOKUP(A44,rankings_wk8!B$2:C$129,2,FALSE)</f>
        <v>50.977306269750407</v>
      </c>
      <c r="M44">
        <v>-7</v>
      </c>
      <c r="N44">
        <f>L44-L43</f>
        <v>-16.074104387059272</v>
      </c>
      <c r="O44">
        <f>M44+N44</f>
        <v>-23.074104387059272</v>
      </c>
    </row>
    <row r="45" spans="1:15" x14ac:dyDescent="0.25">
      <c r="A45" t="str">
        <f t="shared" si="1"/>
        <v>-change to 03:30pm EST | IND-QB-Nate Sudfeld-OUT | RUT-RB-Paul James-OUT | TV: BTN, DTV: 610 | MOSTLY SUNNY, NORTHWEST WIND 5-10. GAME TEMP 44, RH 53% WIND CHILL 39</v>
      </c>
      <c r="B45" t="s">
        <v>333</v>
      </c>
    </row>
    <row r="46" spans="1:15" x14ac:dyDescent="0.25">
      <c r="A46" t="str">
        <f t="shared" si="1"/>
        <v>8.5</v>
      </c>
      <c r="B46" s="3">
        <v>41958.5</v>
      </c>
      <c r="L46" t="s">
        <v>245</v>
      </c>
    </row>
    <row r="47" spans="1:15" x14ac:dyDescent="0.25">
      <c r="A47" t="str">
        <f t="shared" si="1"/>
        <v>Clemson</v>
      </c>
      <c r="B47" t="s">
        <v>334</v>
      </c>
      <c r="C47" t="s">
        <v>257</v>
      </c>
      <c r="D47" t="s">
        <v>290</v>
      </c>
      <c r="E47" t="s">
        <v>290</v>
      </c>
      <c r="F47" t="s">
        <v>338</v>
      </c>
      <c r="G47" t="s">
        <v>290</v>
      </c>
      <c r="H47" t="s">
        <v>290</v>
      </c>
      <c r="I47" t="s">
        <v>341</v>
      </c>
      <c r="J47" t="s">
        <v>257</v>
      </c>
      <c r="K47" t="s">
        <v>342</v>
      </c>
      <c r="L47">
        <f>VLOOKUP(A47,rankings_wk8!B$2:C$129,2,FALSE)</f>
        <v>125.06840099492879</v>
      </c>
      <c r="M47">
        <v>-2.5</v>
      </c>
      <c r="N47">
        <f>L47-L48</f>
        <v>46.236087019326135</v>
      </c>
      <c r="O47">
        <f>M47+N47</f>
        <v>43.736087019326135</v>
      </c>
    </row>
    <row r="48" spans="1:15" x14ac:dyDescent="0.25">
      <c r="A48" t="str">
        <f t="shared" si="1"/>
        <v>Georgia Tech</v>
      </c>
      <c r="B48" t="s">
        <v>335</v>
      </c>
      <c r="C48" t="s">
        <v>336</v>
      </c>
      <c r="D48" t="s">
        <v>279</v>
      </c>
      <c r="E48" t="s">
        <v>337</v>
      </c>
      <c r="F48" t="s">
        <v>339</v>
      </c>
      <c r="G48" t="s">
        <v>279</v>
      </c>
      <c r="H48" t="s">
        <v>340</v>
      </c>
      <c r="J48" t="s">
        <v>340</v>
      </c>
      <c r="K48" t="s">
        <v>339</v>
      </c>
      <c r="L48">
        <f>VLOOKUP(A48,rankings_wk8!B$2:C$129,2,FALSE)</f>
        <v>78.832313975602659</v>
      </c>
    </row>
    <row r="49" spans="1:15" x14ac:dyDescent="0.25">
      <c r="A49" t="str">
        <f t="shared" si="1"/>
        <v>QB-Deshaun Watson-Probable | TV: ESPN, DTV: 206 | MOSTLY SUNNY, SOUTHEAST WIND 4-9. GAME TEMP 51, RH 41%</v>
      </c>
      <c r="B49" t="s">
        <v>343</v>
      </c>
    </row>
    <row r="50" spans="1:15" x14ac:dyDescent="0.25">
      <c r="A50" t="str">
        <f t="shared" si="1"/>
        <v>8.5</v>
      </c>
      <c r="B50" s="3">
        <v>41958.5</v>
      </c>
      <c r="L50" t="s">
        <v>245</v>
      </c>
    </row>
    <row r="51" spans="1:15" x14ac:dyDescent="0.25">
      <c r="A51" t="str">
        <f t="shared" si="1"/>
        <v>Virginia Tech</v>
      </c>
      <c r="B51" t="s">
        <v>344</v>
      </c>
      <c r="C51" t="s">
        <v>261</v>
      </c>
      <c r="D51" t="s">
        <v>347</v>
      </c>
      <c r="E51" t="s">
        <v>347</v>
      </c>
      <c r="F51" t="s">
        <v>349</v>
      </c>
      <c r="G51" t="s">
        <v>347</v>
      </c>
      <c r="H51" t="s">
        <v>349</v>
      </c>
      <c r="J51" t="s">
        <v>347</v>
      </c>
      <c r="K51" t="s">
        <v>347</v>
      </c>
      <c r="L51">
        <f>VLOOKUP(A51,rankings_wk8!B$2:C$129,2,FALSE)</f>
        <v>66.188109395622789</v>
      </c>
    </row>
    <row r="52" spans="1:15" x14ac:dyDescent="0.25">
      <c r="A52" t="str">
        <f t="shared" si="1"/>
        <v>Duke</v>
      </c>
      <c r="B52" t="s">
        <v>345</v>
      </c>
      <c r="C52" t="s">
        <v>346</v>
      </c>
      <c r="D52" t="s">
        <v>348</v>
      </c>
      <c r="E52" t="s">
        <v>348</v>
      </c>
      <c r="F52" t="s">
        <v>348</v>
      </c>
      <c r="G52" t="s">
        <v>348</v>
      </c>
      <c r="H52" t="s">
        <v>350</v>
      </c>
      <c r="I52" t="s">
        <v>351</v>
      </c>
      <c r="J52" t="s">
        <v>350</v>
      </c>
      <c r="K52" t="s">
        <v>352</v>
      </c>
      <c r="L52">
        <f>VLOOKUP(A52,rankings_wk8!B$2:C$129,2,FALSE)</f>
        <v>82.230940261013274</v>
      </c>
      <c r="M52">
        <v>-5</v>
      </c>
      <c r="N52">
        <f>L52-L51</f>
        <v>16.042830865390485</v>
      </c>
      <c r="O52">
        <f>M52+N52</f>
        <v>11.042830865390485</v>
      </c>
    </row>
    <row r="53" spans="1:15" x14ac:dyDescent="0.25">
      <c r="A53" t="str">
        <f t="shared" si="1"/>
        <v>ESPNU, DTV: 208 | MOSTLY SUNNY, NORTHEAST WIND 4-9. GAME TEMP 43, RH 51% WIND CHILL 39</v>
      </c>
      <c r="B53" t="s">
        <v>353</v>
      </c>
    </row>
    <row r="54" spans="1:15" x14ac:dyDescent="0.25">
      <c r="A54" t="str">
        <f t="shared" si="1"/>
        <v>8.5833333333</v>
      </c>
      <c r="B54" s="3">
        <v>41958.583333333336</v>
      </c>
      <c r="L54" t="s">
        <v>245</v>
      </c>
    </row>
    <row r="55" spans="1:15" x14ac:dyDescent="0.25">
      <c r="A55" t="str">
        <f t="shared" si="1"/>
        <v>Nevada</v>
      </c>
      <c r="B55" t="s">
        <v>354</v>
      </c>
      <c r="C55" t="s">
        <v>257</v>
      </c>
      <c r="D55" t="s">
        <v>323</v>
      </c>
      <c r="E55" t="s">
        <v>323</v>
      </c>
      <c r="F55" t="s">
        <v>323</v>
      </c>
      <c r="G55" t="s">
        <v>323</v>
      </c>
      <c r="H55" t="s">
        <v>322</v>
      </c>
      <c r="K55" t="s">
        <v>239</v>
      </c>
      <c r="L55">
        <f>VLOOKUP(A55,rankings_wk8!B$2:C$129,2,FALSE)</f>
        <v>47.219663633563826</v>
      </c>
    </row>
    <row r="56" spans="1:15" x14ac:dyDescent="0.25">
      <c r="A56" t="str">
        <f t="shared" si="1"/>
        <v>Air Force</v>
      </c>
      <c r="B56" t="s">
        <v>355</v>
      </c>
      <c r="C56" t="s">
        <v>293</v>
      </c>
      <c r="D56" t="s">
        <v>257</v>
      </c>
      <c r="E56" t="s">
        <v>257</v>
      </c>
      <c r="F56" t="s">
        <v>257</v>
      </c>
      <c r="G56" t="s">
        <v>257</v>
      </c>
      <c r="H56" t="s">
        <v>252</v>
      </c>
      <c r="I56" t="s">
        <v>252</v>
      </c>
      <c r="J56" t="s">
        <v>252</v>
      </c>
      <c r="K56" t="s">
        <v>257</v>
      </c>
      <c r="L56">
        <f>VLOOKUP(A56,rankings_wk8!B$2:C$129,2,FALSE)</f>
        <v>62.649278122223663</v>
      </c>
      <c r="M56">
        <v>-2</v>
      </c>
      <c r="N56">
        <f>L56-L55</f>
        <v>15.429614488659837</v>
      </c>
      <c r="O56">
        <f>M56+N56</f>
        <v>13.429614488659837</v>
      </c>
    </row>
    <row r="57" spans="1:15" x14ac:dyDescent="0.25">
      <c r="A57" t="str">
        <f t="shared" si="1"/>
        <v>ROOT-Rocky Mountain, DTV: 683 | MOSTLY CLOUDY, 40% CHANCE SNOWSHOWERS. NORTHWEST WIND 5-10. GAME TEMP 28, RH 72% WIND CHILL 20</v>
      </c>
      <c r="B57" t="s">
        <v>356</v>
      </c>
    </row>
    <row r="58" spans="1:15" x14ac:dyDescent="0.25">
      <c r="A58" t="str">
        <f t="shared" si="1"/>
        <v>8.8333333333</v>
      </c>
      <c r="B58" s="3">
        <v>41958.833333333336</v>
      </c>
    </row>
    <row r="59" spans="1:15" x14ac:dyDescent="0.25">
      <c r="A59" t="str">
        <f t="shared" si="1"/>
        <v>South Florida</v>
      </c>
      <c r="B59" t="s">
        <v>357</v>
      </c>
      <c r="C59" t="s">
        <v>262</v>
      </c>
      <c r="D59" t="s">
        <v>269</v>
      </c>
      <c r="E59" t="s">
        <v>269</v>
      </c>
      <c r="F59" t="s">
        <v>269</v>
      </c>
      <c r="G59" t="s">
        <v>272</v>
      </c>
      <c r="H59" t="s">
        <v>272</v>
      </c>
      <c r="I59" t="s">
        <v>271</v>
      </c>
      <c r="J59" t="s">
        <v>272</v>
      </c>
      <c r="K59" t="s">
        <v>269</v>
      </c>
      <c r="L59">
        <f>VLOOKUP(A59,rankings_wk8!B$2:C$129,2,FALSE)</f>
        <v>63.371544267633944</v>
      </c>
      <c r="M59">
        <v>-11</v>
      </c>
      <c r="N59">
        <f>L59-L60</f>
        <v>30.551738616953962</v>
      </c>
      <c r="O59">
        <f>M59+N59</f>
        <v>19.551738616953962</v>
      </c>
    </row>
    <row r="60" spans="1:15" x14ac:dyDescent="0.25">
      <c r="A60" t="str">
        <f t="shared" si="1"/>
        <v>Southern Methodist</v>
      </c>
      <c r="B60" t="s">
        <v>358</v>
      </c>
      <c r="C60" t="s">
        <v>347</v>
      </c>
      <c r="D60" t="s">
        <v>359</v>
      </c>
      <c r="E60" t="s">
        <v>359</v>
      </c>
      <c r="F60" t="s">
        <v>360</v>
      </c>
      <c r="G60" t="s">
        <v>347</v>
      </c>
      <c r="J60" t="s">
        <v>347</v>
      </c>
      <c r="K60" t="s">
        <v>359</v>
      </c>
      <c r="L60">
        <f>VLOOKUP(A60,rankings_wk8!B$2:C$129,2,FALSE)</f>
        <v>32.819805650679982</v>
      </c>
    </row>
    <row r="61" spans="1:15" x14ac:dyDescent="0.25">
      <c r="A61" t="str">
        <f t="shared" si="1"/>
        <v>-change to 08:00pm EST | SMU-QB-Neal Burcham-OUT | TV: CBSC, DTV: 221 | MOSTLY CLOUDY, 40% CHANCE LIGHT RAIN. SOUTH WIND 6-11. GAME TEMP 46, RH 68%</v>
      </c>
      <c r="B61" t="s">
        <v>361</v>
      </c>
    </row>
    <row r="62" spans="1:15" x14ac:dyDescent="0.25">
      <c r="A62" t="str">
        <f t="shared" si="1"/>
        <v>8.8125</v>
      </c>
      <c r="B62" s="3">
        <v>41958.8125</v>
      </c>
      <c r="L62" t="s">
        <v>245</v>
      </c>
    </row>
    <row r="63" spans="1:15" x14ac:dyDescent="0.25">
      <c r="A63" t="str">
        <f t="shared" si="1"/>
        <v>Texas State</v>
      </c>
      <c r="B63" t="s">
        <v>362</v>
      </c>
      <c r="C63" t="s">
        <v>364</v>
      </c>
      <c r="D63" t="s">
        <v>365</v>
      </c>
      <c r="E63" t="s">
        <v>365</v>
      </c>
      <c r="F63" t="s">
        <v>366</v>
      </c>
      <c r="G63" t="s">
        <v>366</v>
      </c>
      <c r="K63" t="s">
        <v>367</v>
      </c>
      <c r="L63">
        <f>VLOOKUP(A63,rankings_wk8!B$2:C$129,2,FALSE)</f>
        <v>38.230325698584714</v>
      </c>
    </row>
    <row r="64" spans="1:15" x14ac:dyDescent="0.25">
      <c r="A64" t="str">
        <f t="shared" si="1"/>
        <v>South Alabama</v>
      </c>
      <c r="B64" t="s">
        <v>363</v>
      </c>
      <c r="C64" t="s">
        <v>348</v>
      </c>
      <c r="D64" t="s">
        <v>317</v>
      </c>
      <c r="E64" t="s">
        <v>329</v>
      </c>
      <c r="F64" t="s">
        <v>350</v>
      </c>
      <c r="G64" t="s">
        <v>329</v>
      </c>
      <c r="H64" t="s">
        <v>350</v>
      </c>
      <c r="I64" t="s">
        <v>329</v>
      </c>
      <c r="J64" t="s">
        <v>317</v>
      </c>
      <c r="K64" t="s">
        <v>330</v>
      </c>
      <c r="L64">
        <f>VLOOKUP(A64,rankings_wk8!B$2:C$129,2,FALSE)</f>
        <v>38.866245742252431</v>
      </c>
      <c r="M64">
        <v>-6</v>
      </c>
      <c r="N64">
        <f>L64-L63</f>
        <v>0.63592004366771704</v>
      </c>
      <c r="O64">
        <f>M64+N64</f>
        <v>-5.364079956332283</v>
      </c>
    </row>
    <row r="65" spans="1:15" x14ac:dyDescent="0.25">
      <c r="A65" t="str">
        <f t="shared" si="1"/>
        <v>-change to 07:30pm EST | Sal-QB-Brandon Bridge-Probable | Sal-RB-Jay Jones-OUT | TV: ESPN3.com | PARTLY CLOUDY, EAST WIND 4-9. GAME TEMP 52, RH 46%</v>
      </c>
      <c r="B65" t="s">
        <v>368</v>
      </c>
    </row>
    <row r="66" spans="1:15" x14ac:dyDescent="0.25">
      <c r="A66" t="str">
        <f t="shared" si="1"/>
        <v>8.625</v>
      </c>
      <c r="B66" s="3">
        <v>41958.625</v>
      </c>
      <c r="L66" t="s">
        <v>245</v>
      </c>
    </row>
    <row r="67" spans="1:15" x14ac:dyDescent="0.25">
      <c r="A67" t="str">
        <f t="shared" ref="A67:A74" si="2">RIGHT(B67,LEN(B67)-4)</f>
        <v>Texas Christian</v>
      </c>
      <c r="B67" t="s">
        <v>369</v>
      </c>
      <c r="C67" t="s">
        <v>371</v>
      </c>
      <c r="D67" t="s">
        <v>372</v>
      </c>
      <c r="E67" t="s">
        <v>372</v>
      </c>
      <c r="F67" t="s">
        <v>372</v>
      </c>
      <c r="G67" t="s">
        <v>372</v>
      </c>
      <c r="H67" t="s">
        <v>372</v>
      </c>
      <c r="I67" t="s">
        <v>372</v>
      </c>
      <c r="J67" t="s">
        <v>372</v>
      </c>
      <c r="K67" t="s">
        <v>373</v>
      </c>
      <c r="L67">
        <f>VLOOKUP(A67,rankings_wk8!B$2:C$129,2,FALSE)</f>
        <v>101.76609885315079</v>
      </c>
      <c r="M67">
        <v>-28</v>
      </c>
      <c r="N67">
        <f>L67-L68</f>
        <v>75.329143937058461</v>
      </c>
      <c r="O67">
        <f>M67+N67</f>
        <v>47.329143937058461</v>
      </c>
    </row>
    <row r="68" spans="1:15" x14ac:dyDescent="0.25">
      <c r="A68" t="str">
        <f t="shared" si="2"/>
        <v>Kansas</v>
      </c>
      <c r="B68" t="s">
        <v>370</v>
      </c>
      <c r="C68" t="s">
        <v>340</v>
      </c>
      <c r="D68" t="s">
        <v>313</v>
      </c>
      <c r="E68" t="s">
        <v>313</v>
      </c>
      <c r="F68" t="s">
        <v>313</v>
      </c>
      <c r="G68" t="s">
        <v>313</v>
      </c>
      <c r="H68" t="s">
        <v>286</v>
      </c>
      <c r="I68" t="s">
        <v>336</v>
      </c>
      <c r="J68" t="s">
        <v>337</v>
      </c>
      <c r="K68" t="s">
        <v>336</v>
      </c>
      <c r="L68">
        <f>VLOOKUP(A68,rankings_wk8!B$2:C$129,2,FALSE)</f>
        <v>26.436954916092326</v>
      </c>
    </row>
    <row r="69" spans="1:15" x14ac:dyDescent="0.25">
      <c r="A69" t="str">
        <f t="shared" si="2"/>
        <v>-change to 03:00pm EST | TV: FS-1, DTV: 219 | CLOUDY, 70% CHANCE SNOW. SOUTHEAST WIND 6-11. GAME TEMP 31, RH 75% WIND CHILL 23 (SNOWFALL COULD BE 2-4 INCHES)</v>
      </c>
      <c r="B69" t="s">
        <v>374</v>
      </c>
    </row>
    <row r="70" spans="1:15" x14ac:dyDescent="0.25">
      <c r="A70" t="str">
        <f t="shared" si="2"/>
        <v>8.625</v>
      </c>
      <c r="B70" s="3">
        <v>41958.625</v>
      </c>
    </row>
    <row r="71" spans="1:15" x14ac:dyDescent="0.25">
      <c r="A71" t="str">
        <f t="shared" si="2"/>
        <v>Appalachian State</v>
      </c>
      <c r="B71" t="s">
        <v>375</v>
      </c>
      <c r="C71" t="s">
        <v>377</v>
      </c>
      <c r="D71" t="s">
        <v>379</v>
      </c>
      <c r="E71" t="s">
        <v>379</v>
      </c>
      <c r="F71" t="s">
        <v>381</v>
      </c>
      <c r="G71" t="s">
        <v>379</v>
      </c>
      <c r="K71" t="s">
        <v>379</v>
      </c>
      <c r="L71">
        <f>VLOOKUP(A71,rankings_wk8!B$2:C$129,2,FALSE)</f>
        <v>98.416899810317943</v>
      </c>
    </row>
    <row r="72" spans="1:15" x14ac:dyDescent="0.25">
      <c r="A72" t="str">
        <f t="shared" si="2"/>
        <v>Arkansas State</v>
      </c>
      <c r="B72" t="s">
        <v>376</v>
      </c>
      <c r="C72" t="s">
        <v>378</v>
      </c>
      <c r="D72" t="s">
        <v>380</v>
      </c>
      <c r="E72" t="s">
        <v>380</v>
      </c>
      <c r="F72" t="s">
        <v>378</v>
      </c>
      <c r="G72" t="s">
        <v>380</v>
      </c>
      <c r="H72" t="s">
        <v>284</v>
      </c>
      <c r="I72" t="s">
        <v>378</v>
      </c>
      <c r="J72" t="s">
        <v>378</v>
      </c>
      <c r="K72" t="s">
        <v>378</v>
      </c>
      <c r="L72">
        <f>VLOOKUP(A72,rankings_wk8!B$2:C$129,2,FALSE)</f>
        <v>58.709543037349022</v>
      </c>
      <c r="M72">
        <v>-15</v>
      </c>
      <c r="N72">
        <f>L72-L71</f>
        <v>-39.707356772968922</v>
      </c>
      <c r="O72">
        <f>M72+N72</f>
        <v>-54.707356772968922</v>
      </c>
    </row>
    <row r="73" spans="1:15" x14ac:dyDescent="0.25">
      <c r="A73" t="str">
        <f t="shared" si="2"/>
        <v>ESPN3.com | MOSTLY CLOUDY, 40% CHANCE LIGHT RAIN LATE. SOUTH WIND 5-10. GAME TEMP 39, RH 76% WIND CHILL 33</v>
      </c>
      <c r="B73" t="s">
        <v>382</v>
      </c>
    </row>
    <row r="74" spans="1:15" x14ac:dyDescent="0.25">
      <c r="A74" t="str">
        <f t="shared" si="2"/>
        <v>8.7916666667</v>
      </c>
      <c r="B74" s="3">
        <v>41958.791666666664</v>
      </c>
    </row>
    <row r="75" spans="1:15" x14ac:dyDescent="0.25">
      <c r="A75" t="s">
        <v>16</v>
      </c>
      <c r="B75" t="s">
        <v>383</v>
      </c>
      <c r="C75" t="s">
        <v>385</v>
      </c>
      <c r="D75" t="s">
        <v>377</v>
      </c>
      <c r="E75" t="s">
        <v>377</v>
      </c>
      <c r="F75" t="s">
        <v>388</v>
      </c>
      <c r="G75" t="s">
        <v>388</v>
      </c>
      <c r="H75" t="s">
        <v>377</v>
      </c>
      <c r="J75" t="s">
        <v>388</v>
      </c>
      <c r="K75" t="s">
        <v>377</v>
      </c>
      <c r="L75">
        <f>VLOOKUP(A75,rankings_wk8!B$2:C$129,2,FALSE)</f>
        <v>35.571358076244195</v>
      </c>
    </row>
    <row r="76" spans="1:15" x14ac:dyDescent="0.25">
      <c r="A76" t="s">
        <v>5</v>
      </c>
      <c r="B76" t="s">
        <v>384</v>
      </c>
      <c r="C76" t="s">
        <v>386</v>
      </c>
      <c r="D76" t="s">
        <v>387</v>
      </c>
      <c r="E76" t="s">
        <v>387</v>
      </c>
      <c r="F76" t="s">
        <v>387</v>
      </c>
      <c r="G76" t="s">
        <v>389</v>
      </c>
      <c r="H76" t="s">
        <v>390</v>
      </c>
      <c r="I76" t="s">
        <v>391</v>
      </c>
      <c r="J76" t="s">
        <v>390</v>
      </c>
      <c r="K76" t="s">
        <v>387</v>
      </c>
      <c r="L76">
        <f>VLOOKUP(A76,rankings_wk8!B$2:C$129,2,FALSE)</f>
        <v>89.934917831991129</v>
      </c>
      <c r="M76">
        <v>-26</v>
      </c>
      <c r="N76">
        <f>L76-L75</f>
        <v>54.363559755746934</v>
      </c>
      <c r="O76">
        <f>M76+N76</f>
        <v>28.363559755746934</v>
      </c>
    </row>
    <row r="77" spans="1:15" x14ac:dyDescent="0.25">
      <c r="A77" t="str">
        <f t="shared" ref="A77:A94" si="3">RIGHT(B77,LEN(B77)-4)</f>
        <v>-change to 07:00pm EST | NLV-QB-Blake Decker-Probable | BYU-RB-Jamaal Williams-OUT | BYU-QB-Taysom Hill-OUT | TV: ESPNU, DTV: 208 | PARTLY CLOUDY, NORTHWEST WIND 8-13. GAME TEMP 33, RH 75% WIND CHILL 24</v>
      </c>
      <c r="B77" t="s">
        <v>392</v>
      </c>
    </row>
    <row r="78" spans="1:15" x14ac:dyDescent="0.25">
      <c r="A78" t="str">
        <f t="shared" si="3"/>
        <v>8.75</v>
      </c>
      <c r="B78" s="3">
        <v>41958.75</v>
      </c>
      <c r="L78" t="s">
        <v>245</v>
      </c>
    </row>
    <row r="79" spans="1:15" x14ac:dyDescent="0.25">
      <c r="A79" t="str">
        <f t="shared" si="3"/>
        <v>Utah</v>
      </c>
      <c r="B79" t="s">
        <v>393</v>
      </c>
      <c r="C79" t="s">
        <v>263</v>
      </c>
      <c r="D79" t="s">
        <v>395</v>
      </c>
      <c r="E79" t="s">
        <v>395</v>
      </c>
      <c r="F79" t="s">
        <v>396</v>
      </c>
      <c r="G79" t="s">
        <v>395</v>
      </c>
      <c r="H79" t="s">
        <v>397</v>
      </c>
      <c r="J79" t="s">
        <v>395</v>
      </c>
      <c r="K79" t="s">
        <v>396</v>
      </c>
      <c r="L79">
        <f>VLOOKUP(A79,rankings_wk8!B$2:C$129,2,FALSE)</f>
        <v>110.45805536779812</v>
      </c>
    </row>
    <row r="80" spans="1:15" x14ac:dyDescent="0.25">
      <c r="A80" t="str">
        <f t="shared" si="3"/>
        <v>Stanford</v>
      </c>
      <c r="B80" t="s">
        <v>394</v>
      </c>
      <c r="C80" t="s">
        <v>331</v>
      </c>
      <c r="D80" t="s">
        <v>300</v>
      </c>
      <c r="E80" t="s">
        <v>302</v>
      </c>
      <c r="F80" t="s">
        <v>302</v>
      </c>
      <c r="G80" t="s">
        <v>300</v>
      </c>
      <c r="H80" t="s">
        <v>300</v>
      </c>
      <c r="I80" t="s">
        <v>307</v>
      </c>
      <c r="J80" t="s">
        <v>302</v>
      </c>
      <c r="K80" t="s">
        <v>300</v>
      </c>
      <c r="L80">
        <f>VLOOKUP(A80,rankings_wk8!B$2:C$129,2,FALSE)</f>
        <v>107.7260723091016</v>
      </c>
      <c r="M80">
        <v>-8.5</v>
      </c>
      <c r="N80">
        <f>L80-L79</f>
        <v>-2.7319830586965281</v>
      </c>
      <c r="O80">
        <f>M80+N80</f>
        <v>-11.231983058696528</v>
      </c>
    </row>
    <row r="81" spans="1:15" x14ac:dyDescent="0.25">
      <c r="A81" t="str">
        <f t="shared" si="3"/>
        <v>-change to 06:00pm EST | UTA-WR-Dres Anderson-OUT | TV: Pac-12 Network | PARTLY CLOUDY, WEST WIND 6-11. GAME TEMP 63, RH 51%</v>
      </c>
      <c r="B81" t="s">
        <v>398</v>
      </c>
    </row>
    <row r="82" spans="1:15" x14ac:dyDescent="0.25">
      <c r="A82" t="str">
        <f t="shared" si="3"/>
        <v>8.6666666667</v>
      </c>
      <c r="B82" s="3">
        <v>41958.666666666664</v>
      </c>
      <c r="L82" t="s">
        <v>245</v>
      </c>
    </row>
    <row r="83" spans="1:15" x14ac:dyDescent="0.25">
      <c r="A83" t="str">
        <f t="shared" si="3"/>
        <v>New Mexico</v>
      </c>
      <c r="B83" t="s">
        <v>399</v>
      </c>
      <c r="C83" t="s">
        <v>244</v>
      </c>
      <c r="D83" t="s">
        <v>239</v>
      </c>
      <c r="E83" t="s">
        <v>239</v>
      </c>
      <c r="F83" t="s">
        <v>323</v>
      </c>
      <c r="G83" t="s">
        <v>239</v>
      </c>
      <c r="H83" t="s">
        <v>239</v>
      </c>
      <c r="J83" t="s">
        <v>239</v>
      </c>
      <c r="K83" t="s">
        <v>239</v>
      </c>
      <c r="L83">
        <f>VLOOKUP(A83,rankings_wk8!B$2:C$129,2,FALSE)</f>
        <v>32.803671163331373</v>
      </c>
    </row>
    <row r="84" spans="1:15" x14ac:dyDescent="0.25">
      <c r="A84" t="str">
        <f t="shared" si="3"/>
        <v>Utah State</v>
      </c>
      <c r="B84" t="s">
        <v>400</v>
      </c>
      <c r="C84" t="s">
        <v>401</v>
      </c>
      <c r="D84" t="s">
        <v>243</v>
      </c>
      <c r="E84" t="s">
        <v>243</v>
      </c>
      <c r="F84" t="s">
        <v>242</v>
      </c>
      <c r="G84" t="s">
        <v>243</v>
      </c>
      <c r="H84" t="s">
        <v>242</v>
      </c>
      <c r="I84" t="s">
        <v>402</v>
      </c>
      <c r="J84" t="s">
        <v>403</v>
      </c>
      <c r="K84" t="s">
        <v>403</v>
      </c>
      <c r="L84">
        <f>VLOOKUP(A84,rankings_wk8!B$2:C$129,2,FALSE)</f>
        <v>76.261428080329452</v>
      </c>
      <c r="M84">
        <v>-19</v>
      </c>
      <c r="N84">
        <f>L84-L83</f>
        <v>43.457756916998079</v>
      </c>
      <c r="O84">
        <f>M84+N84</f>
        <v>24.457756916998079</v>
      </c>
    </row>
    <row r="85" spans="1:15" x14ac:dyDescent="0.25">
      <c r="A85" t="str">
        <f t="shared" si="3"/>
        <v>-change to 04:00pm EST | NME-RB-Jhurell Pressley-Doubtful | UST-QB-Craig Harrison-OUT | UST-QB-Darell Garretson-OUT | UST-QB-Chuckie Keeton-OUT | TV: ESPNN, DTV: 207 | PARTLY CLOUDY, NORTH WIND 6-11. GAME TEMP 28, RH 69% WIND CHILL 19</v>
      </c>
      <c r="B85" t="s">
        <v>404</v>
      </c>
    </row>
    <row r="86" spans="1:15" x14ac:dyDescent="0.25">
      <c r="A86" t="str">
        <f t="shared" si="3"/>
        <v>8.9270833333</v>
      </c>
      <c r="B86" s="3">
        <v>41958.927083333336</v>
      </c>
    </row>
    <row r="87" spans="1:15" x14ac:dyDescent="0.25">
      <c r="A87" t="str">
        <f t="shared" si="3"/>
        <v>San Diego State</v>
      </c>
      <c r="B87" t="s">
        <v>405</v>
      </c>
      <c r="C87" t="s">
        <v>281</v>
      </c>
      <c r="D87" t="s">
        <v>293</v>
      </c>
      <c r="E87" t="s">
        <v>281</v>
      </c>
      <c r="F87" t="s">
        <v>281</v>
      </c>
      <c r="G87" t="s">
        <v>241</v>
      </c>
      <c r="H87" t="s">
        <v>239</v>
      </c>
      <c r="I87" t="s">
        <v>407</v>
      </c>
      <c r="J87" t="s">
        <v>293</v>
      </c>
      <c r="K87" t="s">
        <v>241</v>
      </c>
      <c r="L87">
        <f>VLOOKUP(A87,rankings_wk8!B$2:C$129,2,FALSE)</f>
        <v>71.428076256654009</v>
      </c>
    </row>
    <row r="88" spans="1:15" x14ac:dyDescent="0.25">
      <c r="A88" t="str">
        <f t="shared" si="3"/>
        <v>Boise State</v>
      </c>
      <c r="B88" t="s">
        <v>406</v>
      </c>
      <c r="C88" t="s">
        <v>378</v>
      </c>
      <c r="D88" t="s">
        <v>284</v>
      </c>
      <c r="E88" t="s">
        <v>284</v>
      </c>
      <c r="F88" t="s">
        <v>284</v>
      </c>
      <c r="G88" t="s">
        <v>284</v>
      </c>
      <c r="H88" t="s">
        <v>280</v>
      </c>
      <c r="I88" t="s">
        <v>408</v>
      </c>
      <c r="J88" t="s">
        <v>280</v>
      </c>
      <c r="K88" t="s">
        <v>284</v>
      </c>
      <c r="L88">
        <f>VLOOKUP(A88,rankings_wk8!B$2:C$129,2,FALSE)+4.5</f>
        <v>87.487387747480923</v>
      </c>
      <c r="M88">
        <v>-13.5</v>
      </c>
      <c r="N88">
        <f>L88-L87</f>
        <v>16.059311490826914</v>
      </c>
      <c r="O88">
        <f>M88+N88</f>
        <v>2.5593114908269143</v>
      </c>
    </row>
    <row r="89" spans="1:15" x14ac:dyDescent="0.25">
      <c r="A89" t="str">
        <f t="shared" si="3"/>
        <v>-change to 10:15pm EST | BOI-WR-Matt Miller-OUT | TV: ESPNU, DTV: 208 | MOSTLY FAIR, NORTHEAST WIND 6-11. GAME TEMP 24, RH 60% WIND CHILL 14</v>
      </c>
      <c r="B89" t="s">
        <v>409</v>
      </c>
    </row>
    <row r="90" spans="1:15" x14ac:dyDescent="0.25">
      <c r="A90" t="str">
        <f t="shared" si="3"/>
        <v>8.6458333333</v>
      </c>
      <c r="B90" s="3">
        <v>41958.645833333336</v>
      </c>
    </row>
    <row r="91" spans="1:15" x14ac:dyDescent="0.25">
      <c r="A91" t="str">
        <f t="shared" si="3"/>
        <v>Oklahoma</v>
      </c>
      <c r="B91" t="s">
        <v>410</v>
      </c>
      <c r="C91" t="s">
        <v>412</v>
      </c>
      <c r="D91" t="s">
        <v>282</v>
      </c>
      <c r="E91" t="s">
        <v>282</v>
      </c>
      <c r="F91" t="s">
        <v>282</v>
      </c>
      <c r="G91" t="s">
        <v>282</v>
      </c>
      <c r="H91" t="s">
        <v>282</v>
      </c>
      <c r="I91" t="s">
        <v>282</v>
      </c>
      <c r="J91" t="s">
        <v>282</v>
      </c>
      <c r="K91" t="s">
        <v>280</v>
      </c>
      <c r="L91">
        <f>VLOOKUP(A91,rankings_wk8!B$2:C$129,2,FALSE)</f>
        <v>116.16475418964694</v>
      </c>
      <c r="M91">
        <v>-13</v>
      </c>
      <c r="N91">
        <f>L91-L92</f>
        <v>36.332770007091156</v>
      </c>
      <c r="O91">
        <f>M91+N91</f>
        <v>23.332770007091156</v>
      </c>
    </row>
    <row r="92" spans="1:15" x14ac:dyDescent="0.25">
      <c r="A92" t="str">
        <f t="shared" si="3"/>
        <v>Texas Tech</v>
      </c>
      <c r="B92" t="s">
        <v>411</v>
      </c>
      <c r="C92" t="s">
        <v>377</v>
      </c>
      <c r="D92" t="s">
        <v>377</v>
      </c>
      <c r="E92" t="s">
        <v>377</v>
      </c>
      <c r="F92" t="s">
        <v>377</v>
      </c>
      <c r="G92" t="s">
        <v>377</v>
      </c>
      <c r="H92" t="s">
        <v>385</v>
      </c>
      <c r="I92" t="s">
        <v>377</v>
      </c>
      <c r="J92" t="s">
        <v>377</v>
      </c>
      <c r="K92" t="s">
        <v>377</v>
      </c>
      <c r="L92">
        <f>VLOOKUP(A92,rankings_wk8!B$2:C$129,2,FALSE)+4.5</f>
        <v>79.831984182555786</v>
      </c>
    </row>
    <row r="93" spans="1:15" x14ac:dyDescent="0.25">
      <c r="A93" t="str">
        <f t="shared" si="3"/>
        <v>QB-Cody Thomas-Probable | OKL-WR-Sterling Shepard-? | OKL-QB-Trevor Knight-OUT | TET-QB-Davis Webb-Probable | TET-QB-Patrick Mahomes-Probable | TV: ESPN, DTV: 206 | MOSTLY SUNNY, SOUTH WIND 6-11. GAME TEMP 66, RH 30%</v>
      </c>
      <c r="B93" t="s">
        <v>413</v>
      </c>
    </row>
    <row r="94" spans="1:15" x14ac:dyDescent="0.25">
      <c r="A94" t="str">
        <f t="shared" si="3"/>
        <v>8.8333333333</v>
      </c>
      <c r="B94" s="3">
        <v>41958.833333333336</v>
      </c>
      <c r="L94" t="s">
        <v>245</v>
      </c>
    </row>
    <row r="95" spans="1:15" x14ac:dyDescent="0.25">
      <c r="A95" t="s">
        <v>75</v>
      </c>
      <c r="B95" t="s">
        <v>414</v>
      </c>
      <c r="C95" t="s">
        <v>366</v>
      </c>
      <c r="D95" t="s">
        <v>347</v>
      </c>
      <c r="E95" t="s">
        <v>347</v>
      </c>
      <c r="F95" t="s">
        <v>417</v>
      </c>
      <c r="G95" t="s">
        <v>349</v>
      </c>
      <c r="H95" t="s">
        <v>347</v>
      </c>
      <c r="J95" t="s">
        <v>349</v>
      </c>
      <c r="K95" t="s">
        <v>359</v>
      </c>
      <c r="L95">
        <f>VLOOKUP(A95,rankings_wk8!B$2:C$129,2,FALSE)</f>
        <v>120.53125227935571</v>
      </c>
    </row>
    <row r="96" spans="1:15" x14ac:dyDescent="0.25">
      <c r="A96" t="str">
        <f t="shared" ref="A96:A130" si="4">RIGHT(B96,LEN(B96)-4)</f>
        <v>Arkansas</v>
      </c>
      <c r="B96" t="s">
        <v>415</v>
      </c>
      <c r="C96" t="s">
        <v>416</v>
      </c>
      <c r="D96" t="s">
        <v>416</v>
      </c>
      <c r="E96" t="s">
        <v>416</v>
      </c>
      <c r="F96" t="s">
        <v>416</v>
      </c>
      <c r="G96" t="s">
        <v>250</v>
      </c>
      <c r="H96" t="s">
        <v>416</v>
      </c>
      <c r="I96" t="s">
        <v>250</v>
      </c>
      <c r="J96" t="s">
        <v>416</v>
      </c>
      <c r="K96" t="s">
        <v>416</v>
      </c>
      <c r="L96">
        <f>VLOOKUP(A96,rankings_wk8!B$2:C$129,2,FALSE)+4.5</f>
        <v>83.607546311667789</v>
      </c>
      <c r="M96">
        <v>-1</v>
      </c>
      <c r="N96">
        <f>L96-L95</f>
        <v>-36.923705967687923</v>
      </c>
      <c r="O96">
        <f>M96+N96</f>
        <v>-37.923705967687923</v>
      </c>
    </row>
    <row r="97" spans="1:15" x14ac:dyDescent="0.25">
      <c r="A97" t="str">
        <f t="shared" si="4"/>
        <v>-change to 08:00pm EST | TV: ESPN2, DTV: 209 | CLOUDY, 40% CHANCE LIGHT RAIN. SOUTHEAST WIND 6-11. GAME TEMP 37, RH 79% WIND CHILL 30</v>
      </c>
      <c r="B97" t="s">
        <v>418</v>
      </c>
    </row>
    <row r="98" spans="1:15" x14ac:dyDescent="0.25">
      <c r="A98" t="str">
        <f t="shared" si="4"/>
        <v>8.6458333333</v>
      </c>
      <c r="B98" s="3">
        <v>41958.645833333336</v>
      </c>
      <c r="L98" t="s">
        <v>245</v>
      </c>
    </row>
    <row r="99" spans="1:15" x14ac:dyDescent="0.25">
      <c r="A99" t="str">
        <f t="shared" si="4"/>
        <v>Washington</v>
      </c>
      <c r="B99" t="s">
        <v>419</v>
      </c>
      <c r="C99" t="s">
        <v>421</v>
      </c>
      <c r="D99" t="s">
        <v>337</v>
      </c>
      <c r="E99" t="s">
        <v>337</v>
      </c>
      <c r="F99" t="s">
        <v>279</v>
      </c>
      <c r="G99" t="s">
        <v>337</v>
      </c>
      <c r="H99" t="s">
        <v>336</v>
      </c>
      <c r="I99" t="s">
        <v>336</v>
      </c>
      <c r="J99" t="s">
        <v>340</v>
      </c>
      <c r="K99" t="s">
        <v>340</v>
      </c>
      <c r="L99">
        <f>VLOOKUP(A99,rankings_wk8!B$2:C$129,2,FALSE)</f>
        <v>72.794818926955259</v>
      </c>
    </row>
    <row r="100" spans="1:15" x14ac:dyDescent="0.25">
      <c r="A100" t="str">
        <f t="shared" si="4"/>
        <v>Arizona</v>
      </c>
      <c r="B100" t="s">
        <v>420</v>
      </c>
      <c r="C100" t="s">
        <v>302</v>
      </c>
      <c r="D100" t="s">
        <v>303</v>
      </c>
      <c r="E100" t="s">
        <v>303</v>
      </c>
      <c r="F100" t="s">
        <v>303</v>
      </c>
      <c r="G100" t="s">
        <v>303</v>
      </c>
      <c r="H100" t="s">
        <v>302</v>
      </c>
      <c r="I100" t="s">
        <v>422</v>
      </c>
      <c r="J100" t="s">
        <v>303</v>
      </c>
      <c r="K100" t="s">
        <v>303</v>
      </c>
      <c r="L100">
        <f>VLOOKUP(A100,rankings_wk8!B$2:C$129,2,FALSE)+4.5</f>
        <v>76.225896411692801</v>
      </c>
      <c r="M100">
        <v>-9.5</v>
      </c>
      <c r="N100">
        <f>L100-L99</f>
        <v>3.4310774847375427</v>
      </c>
      <c r="O100">
        <f>M100+N100</f>
        <v>-6.0689225152624573</v>
      </c>
    </row>
    <row r="101" spans="1:15" x14ac:dyDescent="0.25">
      <c r="A101" t="str">
        <f t="shared" si="4"/>
        <v>FOX | MOSTLY SUNNY, SOUTHWEST WIND 5-10. GAME TEMP 71, RH 39%</v>
      </c>
      <c r="B101" t="s">
        <v>423</v>
      </c>
    </row>
    <row r="102" spans="1:15" x14ac:dyDescent="0.25">
      <c r="A102" t="str">
        <f t="shared" si="4"/>
        <v>8.8020833333</v>
      </c>
      <c r="B102" s="3">
        <v>41958.802083333336</v>
      </c>
      <c r="L102" t="s">
        <v>245</v>
      </c>
    </row>
    <row r="103" spans="1:15" x14ac:dyDescent="0.25">
      <c r="A103" t="str">
        <f t="shared" si="4"/>
        <v>Auburn</v>
      </c>
      <c r="B103" t="s">
        <v>424</v>
      </c>
      <c r="C103" t="s">
        <v>254</v>
      </c>
      <c r="D103" t="s">
        <v>298</v>
      </c>
      <c r="E103" t="s">
        <v>298</v>
      </c>
      <c r="F103" t="s">
        <v>249</v>
      </c>
      <c r="G103" t="s">
        <v>298</v>
      </c>
      <c r="H103" t="s">
        <v>304</v>
      </c>
      <c r="J103" t="s">
        <v>249</v>
      </c>
      <c r="K103" t="s">
        <v>304</v>
      </c>
      <c r="L103">
        <f>VLOOKUP(A103,rankings_wk8!B$2:C$129,2,FALSE)</f>
        <v>72.889363878410705</v>
      </c>
    </row>
    <row r="104" spans="1:15" x14ac:dyDescent="0.25">
      <c r="A104" t="str">
        <f t="shared" si="4"/>
        <v>Georgia</v>
      </c>
      <c r="B104" t="s">
        <v>425</v>
      </c>
      <c r="C104" t="s">
        <v>416</v>
      </c>
      <c r="D104" t="s">
        <v>257</v>
      </c>
      <c r="E104" t="s">
        <v>257</v>
      </c>
      <c r="F104" t="s">
        <v>257</v>
      </c>
      <c r="G104" t="s">
        <v>257</v>
      </c>
      <c r="H104" t="s">
        <v>257</v>
      </c>
      <c r="I104" t="s">
        <v>252</v>
      </c>
      <c r="J104" t="s">
        <v>257</v>
      </c>
      <c r="K104" t="s">
        <v>426</v>
      </c>
      <c r="L104">
        <f>VLOOKUP(A104,rankings_wk8!B$2:C$129,2,FALSE)+4.5</f>
        <v>88.112768268542297</v>
      </c>
      <c r="M104">
        <v>-2.5</v>
      </c>
      <c r="N104">
        <f>L104-L103</f>
        <v>15.223404390131591</v>
      </c>
      <c r="O104">
        <f>M104+N104</f>
        <v>12.723404390131591</v>
      </c>
    </row>
    <row r="105" spans="1:15" x14ac:dyDescent="0.25">
      <c r="A105" t="str">
        <f t="shared" si="4"/>
        <v>-change to 07:15pm EST | GEO-RB-Todd Gurley-Probable | TV: ESPN, DTV: 206 | CLEAR, EAST WIND 3-8. GAME TEMP 50, RH 50%</v>
      </c>
      <c r="B105" t="s">
        <v>427</v>
      </c>
    </row>
    <row r="106" spans="1:15" x14ac:dyDescent="0.25">
      <c r="A106" t="str">
        <f t="shared" si="4"/>
        <v>8.5</v>
      </c>
      <c r="B106" s="3">
        <v>41958.5</v>
      </c>
      <c r="L106" t="s">
        <v>245</v>
      </c>
    </row>
    <row r="107" spans="1:15" x14ac:dyDescent="0.25">
      <c r="A107" t="str">
        <f t="shared" si="4"/>
        <v>South Carolina</v>
      </c>
      <c r="B107" t="s">
        <v>428</v>
      </c>
      <c r="C107" t="s">
        <v>283</v>
      </c>
      <c r="D107" t="s">
        <v>286</v>
      </c>
      <c r="E107" t="s">
        <v>286</v>
      </c>
      <c r="F107" t="s">
        <v>313</v>
      </c>
      <c r="G107" t="s">
        <v>313</v>
      </c>
      <c r="H107" t="s">
        <v>313</v>
      </c>
      <c r="I107" t="s">
        <v>313</v>
      </c>
      <c r="J107" t="s">
        <v>336</v>
      </c>
      <c r="K107" t="s">
        <v>313</v>
      </c>
      <c r="L107">
        <f>VLOOKUP(A107,rankings_wk8!B$2:C$129,2,FALSE)</f>
        <v>61.647396339528228</v>
      </c>
    </row>
    <row r="108" spans="1:15" x14ac:dyDescent="0.25">
      <c r="A108" t="str">
        <f t="shared" si="4"/>
        <v>Florida</v>
      </c>
      <c r="B108" t="s">
        <v>429</v>
      </c>
      <c r="C108" t="s">
        <v>291</v>
      </c>
      <c r="D108" t="s">
        <v>330</v>
      </c>
      <c r="E108" t="s">
        <v>330</v>
      </c>
      <c r="F108" t="s">
        <v>330</v>
      </c>
      <c r="G108" t="s">
        <v>330</v>
      </c>
      <c r="H108" t="s">
        <v>330</v>
      </c>
      <c r="I108" t="s">
        <v>430</v>
      </c>
      <c r="J108" t="s">
        <v>330</v>
      </c>
      <c r="K108" t="s">
        <v>330</v>
      </c>
      <c r="L108">
        <f>VLOOKUP(A108,rankings_wk8!B$2:C$129,2,FALSE)+4.5</f>
        <v>109.60393275025771</v>
      </c>
      <c r="M108">
        <v>-7</v>
      </c>
      <c r="N108">
        <f>L108-L107</f>
        <v>47.956536410729484</v>
      </c>
      <c r="O108">
        <f>M108+N108</f>
        <v>40.956536410729484</v>
      </c>
    </row>
    <row r="109" spans="1:15" x14ac:dyDescent="0.25">
      <c r="A109" t="str">
        <f t="shared" si="4"/>
        <v>-change to 12:00pm EST | TV: SEC, DTV: 611 | PARTLY SUNNY, EAST WIND 7-12. GAME TEMP 67, RH 45%</v>
      </c>
      <c r="B109" t="s">
        <v>431</v>
      </c>
    </row>
    <row r="110" spans="1:15" x14ac:dyDescent="0.25">
      <c r="A110" t="str">
        <f t="shared" si="4"/>
        <v>8.8333333333</v>
      </c>
      <c r="B110" s="3">
        <v>41958.833333333336</v>
      </c>
      <c r="L110" t="s">
        <v>245</v>
      </c>
    </row>
    <row r="111" spans="1:15" x14ac:dyDescent="0.25">
      <c r="A111" t="str">
        <f t="shared" si="4"/>
        <v>Florida State</v>
      </c>
      <c r="B111" t="s">
        <v>432</v>
      </c>
      <c r="C111" t="s">
        <v>342</v>
      </c>
      <c r="D111" t="s">
        <v>257</v>
      </c>
      <c r="E111" t="s">
        <v>257</v>
      </c>
      <c r="F111" t="s">
        <v>257</v>
      </c>
      <c r="G111" t="s">
        <v>257</v>
      </c>
      <c r="H111" t="s">
        <v>338</v>
      </c>
      <c r="I111" t="s">
        <v>257</v>
      </c>
      <c r="J111" t="s">
        <v>257</v>
      </c>
      <c r="K111" t="s">
        <v>434</v>
      </c>
      <c r="L111">
        <f>VLOOKUP(A111,rankings_wk8!B$2:C$129,2,FALSE)</f>
        <v>93.543184300104173</v>
      </c>
      <c r="M111">
        <v>-2.5</v>
      </c>
      <c r="N111">
        <f>L111-L112</f>
        <v>25.771882517173481</v>
      </c>
      <c r="O111">
        <f>M111+N111</f>
        <v>23.271882517173481</v>
      </c>
    </row>
    <row r="112" spans="1:15" x14ac:dyDescent="0.25">
      <c r="A112" t="str">
        <f t="shared" si="4"/>
        <v>Miami (FL)</v>
      </c>
      <c r="B112" t="s">
        <v>433</v>
      </c>
      <c r="C112" t="s">
        <v>421</v>
      </c>
      <c r="D112" t="s">
        <v>377</v>
      </c>
      <c r="E112" t="s">
        <v>385</v>
      </c>
      <c r="F112" t="s">
        <v>385</v>
      </c>
      <c r="G112" t="s">
        <v>388</v>
      </c>
      <c r="H112" t="s">
        <v>421</v>
      </c>
      <c r="I112" t="s">
        <v>385</v>
      </c>
      <c r="J112" t="s">
        <v>377</v>
      </c>
      <c r="K112" t="s">
        <v>388</v>
      </c>
      <c r="L112">
        <f>VLOOKUP(A112,rankings_wk8!B$2:C$129,2,FALSE)+4.5</f>
        <v>67.771301782930692</v>
      </c>
    </row>
    <row r="113" spans="1:15" x14ac:dyDescent="0.25">
      <c r="A113" t="str">
        <f t="shared" si="4"/>
        <v>-change to 08:00pm EST | TV: ABC | PARTLY CLOUDY, EAST WIND 4-9. GAME TEMP 74, RH 57% HEAT INDEX 76</v>
      </c>
      <c r="B113" t="s">
        <v>435</v>
      </c>
    </row>
    <row r="114" spans="1:15" x14ac:dyDescent="0.25">
      <c r="A114" t="str">
        <f t="shared" si="4"/>
        <v>8.6458333333</v>
      </c>
      <c r="B114" s="3">
        <v>41958.645833333336</v>
      </c>
      <c r="L114" t="s">
        <v>245</v>
      </c>
    </row>
    <row r="115" spans="1:15" x14ac:dyDescent="0.25">
      <c r="A115" t="str">
        <f t="shared" si="4"/>
        <v>Georgia Southern</v>
      </c>
      <c r="B115" t="s">
        <v>436</v>
      </c>
      <c r="C115" t="s">
        <v>381</v>
      </c>
      <c r="D115" t="s">
        <v>438</v>
      </c>
      <c r="E115" t="s">
        <v>438</v>
      </c>
      <c r="F115" t="s">
        <v>438</v>
      </c>
      <c r="G115" t="s">
        <v>385</v>
      </c>
      <c r="I115" t="s">
        <v>388</v>
      </c>
      <c r="J115" t="s">
        <v>438</v>
      </c>
      <c r="K115" t="s">
        <v>385</v>
      </c>
      <c r="L115">
        <f>VLOOKUP(A115,rankings_wk8!B$2:C$129,2,FALSE)</f>
        <v>71.505341227409986</v>
      </c>
    </row>
    <row r="116" spans="1:15" x14ac:dyDescent="0.25">
      <c r="A116" t="str">
        <f t="shared" si="4"/>
        <v>Navy</v>
      </c>
      <c r="B116" t="s">
        <v>437</v>
      </c>
      <c r="C116" t="s">
        <v>291</v>
      </c>
      <c r="D116" t="s">
        <v>290</v>
      </c>
      <c r="E116" t="s">
        <v>290</v>
      </c>
      <c r="F116" t="s">
        <v>341</v>
      </c>
      <c r="G116" t="s">
        <v>257</v>
      </c>
      <c r="H116" t="s">
        <v>257</v>
      </c>
      <c r="I116" t="s">
        <v>257</v>
      </c>
      <c r="J116" t="s">
        <v>257</v>
      </c>
      <c r="K116" t="s">
        <v>439</v>
      </c>
      <c r="L116">
        <f>VLOOKUP(A116,rankings_wk8!B$2:C$129,2,FALSE)+4.5</f>
        <v>98.085583093474156</v>
      </c>
      <c r="M116">
        <v>-2.5</v>
      </c>
      <c r="N116">
        <f>L116-L115</f>
        <v>26.580241866064171</v>
      </c>
      <c r="O116">
        <f>M116+N116</f>
        <v>24.080241866064171</v>
      </c>
    </row>
    <row r="117" spans="1:15" x14ac:dyDescent="0.25">
      <c r="A117" t="str">
        <f t="shared" si="4"/>
        <v>CBSC, DTV: 221 | MOSTLY SUNNY, WEST WIND 3-8. GAME TEMP 42, RH 53% WIND CHILL 38</v>
      </c>
      <c r="B117" t="s">
        <v>440</v>
      </c>
    </row>
    <row r="118" spans="1:15" x14ac:dyDescent="0.25">
      <c r="A118" t="str">
        <f t="shared" si="4"/>
        <v>8.6041666667</v>
      </c>
      <c r="B118" s="3">
        <v>41958.604166666664</v>
      </c>
    </row>
    <row r="119" spans="1:15" x14ac:dyDescent="0.25">
      <c r="A119" t="str">
        <f t="shared" si="4"/>
        <v>Rice</v>
      </c>
      <c r="B119" t="s">
        <v>441</v>
      </c>
      <c r="C119" t="s">
        <v>438</v>
      </c>
      <c r="D119" t="s">
        <v>443</v>
      </c>
      <c r="E119" t="s">
        <v>443</v>
      </c>
      <c r="F119" t="s">
        <v>379</v>
      </c>
      <c r="G119" t="s">
        <v>379</v>
      </c>
      <c r="J119" t="s">
        <v>443</v>
      </c>
      <c r="K119" t="s">
        <v>443</v>
      </c>
      <c r="L119">
        <f>VLOOKUP(A119,rankings_wk8!B$2:C$129,2,FALSE)</f>
        <v>40.028977425140027</v>
      </c>
    </row>
    <row r="120" spans="1:15" x14ac:dyDescent="0.25">
      <c r="A120" t="str">
        <f t="shared" si="4"/>
        <v>Marshall</v>
      </c>
      <c r="B120" t="s">
        <v>442</v>
      </c>
      <c r="C120" t="s">
        <v>243</v>
      </c>
      <c r="D120" t="s">
        <v>444</v>
      </c>
      <c r="E120" t="s">
        <v>386</v>
      </c>
      <c r="F120" t="s">
        <v>444</v>
      </c>
      <c r="G120" t="s">
        <v>386</v>
      </c>
      <c r="H120" t="s">
        <v>386</v>
      </c>
      <c r="I120" t="s">
        <v>445</v>
      </c>
      <c r="J120" t="s">
        <v>445</v>
      </c>
      <c r="K120" t="s">
        <v>444</v>
      </c>
      <c r="L120">
        <f>VLOOKUP(A120,rankings_wk8!B$2:C$129,2,FALSE)+4.5</f>
        <v>78.477546049470476</v>
      </c>
      <c r="M120">
        <v>-21.5</v>
      </c>
      <c r="N120">
        <f>L120-L119</f>
        <v>38.448568624330449</v>
      </c>
      <c r="O120">
        <f>M120+N120</f>
        <v>16.948568624330449</v>
      </c>
    </row>
    <row r="121" spans="1:15" x14ac:dyDescent="0.25">
      <c r="A121" t="str">
        <f t="shared" si="4"/>
        <v>-change to 02:30pm EST | MRS-RB-Devon Johnson-Probable | TV: FSN, DTV: 668 | MOSTLY SUNNY, SOUTHWEST WIND 4-9. GAME TEMP 38, RH 59% WIND CHILL 33</v>
      </c>
      <c r="B121" t="s">
        <v>446</v>
      </c>
    </row>
    <row r="122" spans="1:15" x14ac:dyDescent="0.25">
      <c r="A122" t="str">
        <f t="shared" si="4"/>
        <v>8.6458333333</v>
      </c>
      <c r="B122" s="3">
        <v>41958.645833333336</v>
      </c>
    </row>
    <row r="123" spans="1:15" x14ac:dyDescent="0.25">
      <c r="A123" t="str">
        <f t="shared" si="4"/>
        <v>Northwestern</v>
      </c>
      <c r="B123" t="s">
        <v>447</v>
      </c>
      <c r="C123" t="s">
        <v>360</v>
      </c>
      <c r="D123" t="s">
        <v>449</v>
      </c>
      <c r="E123" t="s">
        <v>364</v>
      </c>
      <c r="F123" t="s">
        <v>367</v>
      </c>
      <c r="G123" t="s">
        <v>449</v>
      </c>
      <c r="H123" t="s">
        <v>451</v>
      </c>
      <c r="I123" t="s">
        <v>364</v>
      </c>
      <c r="J123" t="s">
        <v>449</v>
      </c>
      <c r="K123" t="s">
        <v>449</v>
      </c>
      <c r="L123">
        <f>VLOOKUP(A123,rankings_wk8!B$2:C$129,2,FALSE)</f>
        <v>90.790786680211426</v>
      </c>
    </row>
    <row r="124" spans="1:15" x14ac:dyDescent="0.25">
      <c r="A124" t="str">
        <f t="shared" si="4"/>
        <v>Notre Dame</v>
      </c>
      <c r="B124" t="s">
        <v>448</v>
      </c>
      <c r="C124" t="s">
        <v>264</v>
      </c>
      <c r="D124" t="s">
        <v>402</v>
      </c>
      <c r="E124" t="s">
        <v>450</v>
      </c>
      <c r="F124" t="s">
        <v>450</v>
      </c>
      <c r="G124" t="s">
        <v>450</v>
      </c>
      <c r="H124" t="s">
        <v>402</v>
      </c>
      <c r="I124" t="s">
        <v>450</v>
      </c>
      <c r="J124" t="s">
        <v>450</v>
      </c>
      <c r="K124" t="s">
        <v>450</v>
      </c>
      <c r="L124">
        <f>VLOOKUP(A124,rankings_wk8!B$2:C$129,2,FALSE)+4.5</f>
        <v>117.37181433078808</v>
      </c>
      <c r="M124">
        <v>-18</v>
      </c>
      <c r="N124">
        <f>L124-L123</f>
        <v>26.581027650576658</v>
      </c>
      <c r="O124">
        <f>M124+N124</f>
        <v>8.5810276505766581</v>
      </c>
    </row>
    <row r="125" spans="1:15" x14ac:dyDescent="0.25">
      <c r="A125" t="str">
        <f t="shared" si="4"/>
        <v>WR-Christian Jones-OUT | TV: NBC | PARTLY SUNNY, WEST WIND 5-10. GAME TEMP 33, RH 69% WIND CHILL 26</v>
      </c>
      <c r="B125" t="s">
        <v>452</v>
      </c>
    </row>
    <row r="126" spans="1:15" x14ac:dyDescent="0.25">
      <c r="A126" t="str">
        <f t="shared" si="4"/>
        <v>8.5416666667</v>
      </c>
      <c r="B126" s="3">
        <v>41958.541666666664</v>
      </c>
    </row>
    <row r="127" spans="1:15" x14ac:dyDescent="0.25">
      <c r="A127" t="str">
        <f t="shared" si="4"/>
        <v>Miami (OH)</v>
      </c>
      <c r="B127" t="s">
        <v>453</v>
      </c>
      <c r="C127" t="s">
        <v>359</v>
      </c>
      <c r="D127" t="s">
        <v>347</v>
      </c>
      <c r="E127" t="s">
        <v>347</v>
      </c>
      <c r="F127" t="s">
        <v>347</v>
      </c>
      <c r="G127" t="s">
        <v>347</v>
      </c>
      <c r="K127" t="s">
        <v>359</v>
      </c>
      <c r="L127">
        <f>VLOOKUP(A127,rankings_wk8!B$2:C$129,2,FALSE)</f>
        <v>24.210538308072547</v>
      </c>
    </row>
    <row r="128" spans="1:15" x14ac:dyDescent="0.25">
      <c r="A128" t="str">
        <f t="shared" si="4"/>
        <v>Central Michigan</v>
      </c>
      <c r="B128" t="s">
        <v>454</v>
      </c>
      <c r="C128" t="s">
        <v>280</v>
      </c>
      <c r="D128" t="s">
        <v>450</v>
      </c>
      <c r="E128" t="s">
        <v>242</v>
      </c>
      <c r="F128" t="s">
        <v>450</v>
      </c>
      <c r="G128" t="s">
        <v>450</v>
      </c>
      <c r="H128" t="s">
        <v>240</v>
      </c>
      <c r="I128" t="s">
        <v>455</v>
      </c>
      <c r="J128" t="s">
        <v>402</v>
      </c>
      <c r="K128" t="s">
        <v>240</v>
      </c>
      <c r="L128">
        <f>VLOOKUP(A128,rankings_wk8!B$2:C$129,2,FALSE)+4.5</f>
        <v>75.165684746636316</v>
      </c>
      <c r="M128">
        <v>-18</v>
      </c>
      <c r="N128">
        <f>L128-L127</f>
        <v>50.955146438563773</v>
      </c>
      <c r="O128">
        <f>M128+N128</f>
        <v>32.955146438563773</v>
      </c>
    </row>
    <row r="129" spans="1:15" x14ac:dyDescent="0.25">
      <c r="A129" t="str">
        <f t="shared" si="4"/>
        <v>-change to 01:00pm EST | CMU-RB-Thomas Rawls-Probable | TV: ESPN3.com | PARTLY SUNNY, WEST WIND 8-13. GAME TEMP 30, RH 72% WIND CHILL 21</v>
      </c>
      <c r="B129" t="s">
        <v>456</v>
      </c>
    </row>
    <row r="130" spans="1:15" x14ac:dyDescent="0.25">
      <c r="A130" t="str">
        <f t="shared" si="4"/>
        <v>8.6458333333</v>
      </c>
      <c r="B130" s="3">
        <v>41958.645833333336</v>
      </c>
      <c r="L130" t="s">
        <v>245</v>
      </c>
    </row>
    <row r="131" spans="1:15" x14ac:dyDescent="0.25">
      <c r="A131" t="s">
        <v>194</v>
      </c>
      <c r="B131" t="s">
        <v>457</v>
      </c>
      <c r="C131" t="s">
        <v>290</v>
      </c>
      <c r="D131" t="s">
        <v>352</v>
      </c>
      <c r="E131" t="s">
        <v>352</v>
      </c>
      <c r="F131" t="s">
        <v>348</v>
      </c>
      <c r="G131" t="s">
        <v>352</v>
      </c>
      <c r="H131" t="s">
        <v>348</v>
      </c>
      <c r="I131" t="s">
        <v>461</v>
      </c>
      <c r="J131" t="s">
        <v>352</v>
      </c>
      <c r="K131" t="s">
        <v>352</v>
      </c>
      <c r="L131">
        <f>VLOOKUP(A131,rankings_wk8!B$2:C$129,2,FALSE)</f>
        <v>50.971523461644232</v>
      </c>
      <c r="M131">
        <v>-5</v>
      </c>
      <c r="N131">
        <f>L131-L132</f>
        <v>-6.1086987032318589</v>
      </c>
      <c r="O131">
        <f>M131+N131</f>
        <v>-11.108698703231859</v>
      </c>
    </row>
    <row r="132" spans="1:15" x14ac:dyDescent="0.25">
      <c r="A132" t="s">
        <v>188</v>
      </c>
      <c r="B132" t="s">
        <v>458</v>
      </c>
      <c r="C132" t="s">
        <v>459</v>
      </c>
      <c r="D132" t="s">
        <v>366</v>
      </c>
      <c r="E132" t="s">
        <v>366</v>
      </c>
      <c r="F132" t="s">
        <v>460</v>
      </c>
      <c r="G132" t="s">
        <v>460</v>
      </c>
      <c r="J132" t="s">
        <v>366</v>
      </c>
      <c r="K132" t="s">
        <v>365</v>
      </c>
      <c r="L132">
        <f>VLOOKUP(A132,rankings_wk8!B$2:C$129,2,FALSE)+4.5</f>
        <v>57.080222164876091</v>
      </c>
    </row>
    <row r="133" spans="1:15" x14ac:dyDescent="0.25">
      <c r="A133" t="str">
        <f t="shared" ref="A133:A143" si="5">RIGHT(B133,LEN(B133)-4)</f>
        <v>LY SUNNY, NORTHEAST WIND 4-9. GAME TEMP 75, RH 49% HEAT INDEX 77</v>
      </c>
      <c r="B133" t="s">
        <v>462</v>
      </c>
    </row>
    <row r="134" spans="1:15" x14ac:dyDescent="0.25">
      <c r="A134" t="str">
        <f t="shared" si="5"/>
        <v>8.6875</v>
      </c>
      <c r="B134" s="3">
        <v>41958.6875</v>
      </c>
    </row>
    <row r="135" spans="1:15" x14ac:dyDescent="0.25">
      <c r="A135" t="str">
        <f t="shared" si="5"/>
        <v>Hawaii</v>
      </c>
      <c r="B135" t="s">
        <v>463</v>
      </c>
      <c r="C135" t="s">
        <v>239</v>
      </c>
      <c r="D135" t="s">
        <v>239</v>
      </c>
      <c r="E135" t="s">
        <v>239</v>
      </c>
      <c r="F135" t="s">
        <v>323</v>
      </c>
      <c r="G135" t="s">
        <v>241</v>
      </c>
      <c r="K135" t="s">
        <v>323</v>
      </c>
      <c r="L135">
        <f>VLOOKUP(A135,rankings_wk8!B$2:C$129,2,FALSE)</f>
        <v>35.46489165493481</v>
      </c>
    </row>
    <row r="136" spans="1:15" x14ac:dyDescent="0.25">
      <c r="A136" t="str">
        <f t="shared" si="5"/>
        <v>San Jose State</v>
      </c>
      <c r="B136" t="s">
        <v>464</v>
      </c>
      <c r="C136" t="s">
        <v>465</v>
      </c>
      <c r="D136" t="s">
        <v>303</v>
      </c>
      <c r="E136" t="s">
        <v>303</v>
      </c>
      <c r="F136" t="s">
        <v>303</v>
      </c>
      <c r="G136" t="s">
        <v>324</v>
      </c>
      <c r="H136" t="s">
        <v>324</v>
      </c>
      <c r="I136" t="s">
        <v>466</v>
      </c>
      <c r="J136" t="s">
        <v>303</v>
      </c>
      <c r="K136" t="s">
        <v>465</v>
      </c>
      <c r="L136">
        <f>VLOOKUP(A136,rankings_wk8!B$2:C$129,2,FALSE)+4.5</f>
        <v>50.28893174255446</v>
      </c>
      <c r="M136">
        <v>-10</v>
      </c>
      <c r="N136">
        <f>L136-L135</f>
        <v>14.82404008761965</v>
      </c>
      <c r="O136">
        <f>M136+N136</f>
        <v>4.8240400876196503</v>
      </c>
    </row>
    <row r="137" spans="1:15" x14ac:dyDescent="0.25">
      <c r="A137" t="str">
        <f t="shared" si="5"/>
        <v>QB-Joe Gray-Probable | PARTLY SUNNY, NORTHWEST WIND 5-10. GAME TEMP 64, RH 56%</v>
      </c>
      <c r="B137" t="s">
        <v>467</v>
      </c>
    </row>
    <row r="138" spans="1:15" x14ac:dyDescent="0.25">
      <c r="A138" t="str">
        <f t="shared" si="5"/>
        <v>8.7083333333</v>
      </c>
      <c r="B138" s="3">
        <v>41958.708333333336</v>
      </c>
      <c r="L138" t="s">
        <v>245</v>
      </c>
    </row>
    <row r="139" spans="1:15" x14ac:dyDescent="0.25">
      <c r="A139" t="str">
        <f t="shared" si="5"/>
        <v>Troy</v>
      </c>
      <c r="B139" t="s">
        <v>468</v>
      </c>
      <c r="C139" t="s">
        <v>438</v>
      </c>
      <c r="D139" t="s">
        <v>251</v>
      </c>
      <c r="E139" t="s">
        <v>251</v>
      </c>
      <c r="F139" t="s">
        <v>251</v>
      </c>
      <c r="G139" t="s">
        <v>381</v>
      </c>
      <c r="K139" t="s">
        <v>251</v>
      </c>
      <c r="L139">
        <f>VLOOKUP(A139,rankings_wk8!B$2:C$129,2,FALSE)</f>
        <v>35.798848794008073</v>
      </c>
    </row>
    <row r="140" spans="1:15" x14ac:dyDescent="0.25">
      <c r="A140" t="str">
        <f t="shared" si="5"/>
        <v>Idaho</v>
      </c>
      <c r="B140" t="s">
        <v>469</v>
      </c>
      <c r="C140" t="s">
        <v>291</v>
      </c>
      <c r="D140" t="s">
        <v>329</v>
      </c>
      <c r="E140" t="s">
        <v>329</v>
      </c>
      <c r="F140" t="s">
        <v>329</v>
      </c>
      <c r="G140" t="s">
        <v>329</v>
      </c>
      <c r="H140" t="s">
        <v>329</v>
      </c>
      <c r="I140" t="s">
        <v>470</v>
      </c>
      <c r="J140" t="s">
        <v>329</v>
      </c>
      <c r="K140" t="s">
        <v>329</v>
      </c>
      <c r="L140">
        <f>VLOOKUP(A140,rankings_wk8!B$2:C$129,2,FALSE)+4.5</f>
        <v>40.114260759713616</v>
      </c>
      <c r="M140">
        <v>-6</v>
      </c>
      <c r="N140">
        <f>L140-L139</f>
        <v>4.3154119657055432</v>
      </c>
      <c r="O140">
        <f>M140+N140</f>
        <v>-1.6845880342944568</v>
      </c>
    </row>
    <row r="141" spans="1:15" x14ac:dyDescent="0.25">
      <c r="A141" t="str">
        <f t="shared" si="5"/>
        <v>WR-Dezmon Epps-OUT | TV: ESPN3.com | Dome</v>
      </c>
      <c r="B141" t="s">
        <v>471</v>
      </c>
    </row>
    <row r="142" spans="1:15" x14ac:dyDescent="0.25">
      <c r="A142" t="str">
        <f t="shared" si="5"/>
        <v>8.8125</v>
      </c>
      <c r="B142" s="3">
        <v>41958.8125</v>
      </c>
      <c r="L142" t="s">
        <v>245</v>
      </c>
    </row>
    <row r="143" spans="1:15" x14ac:dyDescent="0.25">
      <c r="A143" t="str">
        <f t="shared" si="5"/>
        <v>Missouri</v>
      </c>
      <c r="B143" t="s">
        <v>472</v>
      </c>
      <c r="C143" t="s">
        <v>313</v>
      </c>
      <c r="D143" t="s">
        <v>293</v>
      </c>
      <c r="E143" t="s">
        <v>293</v>
      </c>
      <c r="F143" t="s">
        <v>293</v>
      </c>
      <c r="G143" t="s">
        <v>293</v>
      </c>
      <c r="H143" t="s">
        <v>281</v>
      </c>
      <c r="I143" t="s">
        <v>244</v>
      </c>
      <c r="J143" t="s">
        <v>244</v>
      </c>
      <c r="K143" t="s">
        <v>244</v>
      </c>
      <c r="L143">
        <f>VLOOKUP(A143,rankings_wk8!B$2:C$129,2,FALSE)</f>
        <v>63.000415027436631</v>
      </c>
    </row>
    <row r="144" spans="1:15" x14ac:dyDescent="0.25">
      <c r="A144" t="s">
        <v>222</v>
      </c>
      <c r="B144" t="s">
        <v>473</v>
      </c>
      <c r="C144" t="s">
        <v>317</v>
      </c>
      <c r="D144" t="s">
        <v>292</v>
      </c>
      <c r="E144" t="s">
        <v>292</v>
      </c>
      <c r="F144" t="s">
        <v>292</v>
      </c>
      <c r="G144" t="s">
        <v>348</v>
      </c>
      <c r="H144" t="s">
        <v>348</v>
      </c>
      <c r="I144" t="s">
        <v>474</v>
      </c>
      <c r="J144" t="s">
        <v>292</v>
      </c>
      <c r="K144" t="s">
        <v>294</v>
      </c>
      <c r="L144">
        <f>VLOOKUP(A144,rankings_wk8!B$2:C$129,2,FALSE)+4.5</f>
        <v>101.25517508401201</v>
      </c>
      <c r="M144">
        <v>-4.5</v>
      </c>
      <c r="N144">
        <f>L144-L143</f>
        <v>38.254760056575378</v>
      </c>
      <c r="O144">
        <f>M144+N144</f>
        <v>33.754760056575378</v>
      </c>
    </row>
    <row r="145" spans="1:15" x14ac:dyDescent="0.25">
      <c r="A145" t="str">
        <f t="shared" ref="A145:A171" si="6">RIGHT(B145,LEN(B145)-4)</f>
        <v>-change to 07:30pm EST | AM-QB-Kenny Hill-Probable | AM-QB-Kyle Allen-Probable | TV: SEC, DTV: 611 | MOSTLY CLOUDY, 60% CHANCE SHOWERS. SOUTH WIND 7-12. GAME TEMP 49, RH 83%</v>
      </c>
      <c r="B145" t="s">
        <v>475</v>
      </c>
    </row>
    <row r="146" spans="1:15" x14ac:dyDescent="0.25">
      <c r="A146" t="str">
        <f t="shared" si="6"/>
        <v>8.6458333333</v>
      </c>
      <c r="B146" s="3">
        <v>41958.645833333336</v>
      </c>
    </row>
    <row r="147" spans="1:15" x14ac:dyDescent="0.25">
      <c r="A147" t="str">
        <f t="shared" si="6"/>
        <v>Memphis</v>
      </c>
      <c r="B147" t="s">
        <v>476</v>
      </c>
      <c r="C147" t="s">
        <v>272</v>
      </c>
      <c r="D147" t="s">
        <v>303</v>
      </c>
      <c r="E147" t="s">
        <v>303</v>
      </c>
      <c r="F147" t="s">
        <v>478</v>
      </c>
      <c r="G147" t="s">
        <v>303</v>
      </c>
      <c r="H147" t="s">
        <v>303</v>
      </c>
      <c r="I147" t="s">
        <v>466</v>
      </c>
      <c r="J147" t="s">
        <v>303</v>
      </c>
      <c r="K147" t="s">
        <v>303</v>
      </c>
      <c r="L147">
        <f>VLOOKUP(A147,rankings_wk8!B$2:C$129,2,FALSE)</f>
        <v>111.15416091422378</v>
      </c>
      <c r="M147">
        <v>-9.5</v>
      </c>
      <c r="N147">
        <f>L147-L148</f>
        <v>72.924622645974665</v>
      </c>
      <c r="O147">
        <f>M147+N147</f>
        <v>63.424622645974665</v>
      </c>
    </row>
    <row r="148" spans="1:15" x14ac:dyDescent="0.25">
      <c r="A148" t="str">
        <f t="shared" si="6"/>
        <v>Tulane</v>
      </c>
      <c r="B148" t="s">
        <v>477</v>
      </c>
      <c r="C148" t="s">
        <v>347</v>
      </c>
      <c r="D148" t="s">
        <v>261</v>
      </c>
      <c r="E148" t="s">
        <v>261</v>
      </c>
      <c r="F148" t="s">
        <v>261</v>
      </c>
      <c r="G148" t="s">
        <v>349</v>
      </c>
      <c r="H148" t="s">
        <v>263</v>
      </c>
      <c r="J148" t="s">
        <v>349</v>
      </c>
      <c r="K148" t="s">
        <v>261</v>
      </c>
      <c r="L148">
        <f>VLOOKUP(A148,rankings_wk8!B$2:C$129,2,FALSE)+4.5</f>
        <v>38.229538268249108</v>
      </c>
    </row>
    <row r="149" spans="1:15" x14ac:dyDescent="0.25">
      <c r="A149" t="str">
        <f t="shared" si="6"/>
        <v>-change to 03:30pm EST | TV: ESPNU, DTV: 208 | Dome</v>
      </c>
      <c r="B149" t="s">
        <v>479</v>
      </c>
    </row>
    <row r="150" spans="1:15" x14ac:dyDescent="0.25">
      <c r="A150" t="str">
        <f t="shared" si="6"/>
        <v>8.7916666667</v>
      </c>
      <c r="B150" s="3">
        <v>41958.791666666664</v>
      </c>
    </row>
    <row r="151" spans="1:15" x14ac:dyDescent="0.25">
      <c r="A151" t="str">
        <f t="shared" si="6"/>
        <v>Louisiana-Lafayette</v>
      </c>
      <c r="B151" t="s">
        <v>480</v>
      </c>
      <c r="C151" t="s">
        <v>331</v>
      </c>
      <c r="D151" t="s">
        <v>317</v>
      </c>
      <c r="E151" t="s">
        <v>329</v>
      </c>
      <c r="F151" t="s">
        <v>317</v>
      </c>
      <c r="G151" t="s">
        <v>317</v>
      </c>
      <c r="H151" t="s">
        <v>317</v>
      </c>
      <c r="I151" t="s">
        <v>330</v>
      </c>
      <c r="J151" t="s">
        <v>317</v>
      </c>
      <c r="K151" t="s">
        <v>317</v>
      </c>
      <c r="L151">
        <f>VLOOKUP(A151,rankings_wk8!B$2:C$129,2,FALSE)</f>
        <v>38.339217725700728</v>
      </c>
      <c r="M151">
        <v>-6.5</v>
      </c>
      <c r="N151">
        <f>L151-L152</f>
        <v>8.8470091329354368</v>
      </c>
      <c r="O151">
        <f>M151+N151</f>
        <v>2.3470091329354368</v>
      </c>
    </row>
    <row r="152" spans="1:15" x14ac:dyDescent="0.25">
      <c r="A152" t="str">
        <f t="shared" si="6"/>
        <v>Louisiana-Monroe</v>
      </c>
      <c r="B152" t="s">
        <v>481</v>
      </c>
      <c r="C152" t="s">
        <v>459</v>
      </c>
      <c r="D152" t="s">
        <v>451</v>
      </c>
      <c r="E152" t="s">
        <v>451</v>
      </c>
      <c r="F152" t="s">
        <v>449</v>
      </c>
      <c r="G152" t="s">
        <v>451</v>
      </c>
      <c r="K152" t="s">
        <v>449</v>
      </c>
      <c r="L152">
        <f>VLOOKUP(A152,rankings_wk8!B$2:C$129,2,FALSE)+4.5</f>
        <v>29.492208592765291</v>
      </c>
    </row>
    <row r="153" spans="1:15" x14ac:dyDescent="0.25">
      <c r="A153" t="str">
        <f t="shared" si="6"/>
        <v>WR-Jamal Robinson-OUT | TV: ESPN3.com | MOSTLY CLOUDY, 40% CHANCE SHOWERS. SOUTHEAST WIND 6-11. GAME TEMP 49, RH 68%</v>
      </c>
      <c r="B153" t="s">
        <v>482</v>
      </c>
    </row>
    <row r="154" spans="1:15" x14ac:dyDescent="0.25">
      <c r="A154" t="str">
        <f t="shared" si="6"/>
        <v>8.9479166667</v>
      </c>
      <c r="B154" s="3">
        <v>41958.947916666664</v>
      </c>
      <c r="L154" t="s">
        <v>245</v>
      </c>
    </row>
    <row r="155" spans="1:15" x14ac:dyDescent="0.25">
      <c r="A155" t="str">
        <f t="shared" si="6"/>
        <v>Arizona State</v>
      </c>
      <c r="B155" t="s">
        <v>483</v>
      </c>
      <c r="C155" t="s">
        <v>317</v>
      </c>
      <c r="D155" t="s">
        <v>332</v>
      </c>
      <c r="E155" t="s">
        <v>332</v>
      </c>
      <c r="F155" t="s">
        <v>332</v>
      </c>
      <c r="G155" t="s">
        <v>332</v>
      </c>
      <c r="H155" t="s">
        <v>307</v>
      </c>
      <c r="I155" t="s">
        <v>486</v>
      </c>
      <c r="J155" t="s">
        <v>307</v>
      </c>
      <c r="K155" t="s">
        <v>332</v>
      </c>
      <c r="L155">
        <f>VLOOKUP(A155,rankings_wk8!B$2:C$129,2,FALSE)</f>
        <v>82.373486977884653</v>
      </c>
      <c r="M155">
        <v>-8</v>
      </c>
      <c r="N155">
        <f>L155-L156</f>
        <v>35.694631146189089</v>
      </c>
      <c r="O155">
        <f>M155+N155</f>
        <v>27.694631146189089</v>
      </c>
    </row>
    <row r="156" spans="1:15" x14ac:dyDescent="0.25">
      <c r="A156" t="str">
        <f t="shared" si="6"/>
        <v>Oregon State</v>
      </c>
      <c r="B156" t="s">
        <v>484</v>
      </c>
      <c r="C156" t="s">
        <v>421</v>
      </c>
      <c r="D156" t="s">
        <v>485</v>
      </c>
      <c r="E156" t="s">
        <v>485</v>
      </c>
      <c r="F156" t="s">
        <v>421</v>
      </c>
      <c r="G156" t="s">
        <v>485</v>
      </c>
      <c r="H156" t="s">
        <v>421</v>
      </c>
      <c r="J156" t="s">
        <v>485</v>
      </c>
      <c r="K156" t="s">
        <v>421</v>
      </c>
      <c r="L156">
        <f>VLOOKUP(A156,rankings_wk8!B$2:C$129,2,FALSE)+4.5</f>
        <v>46.678855831695564</v>
      </c>
    </row>
    <row r="157" spans="1:15" x14ac:dyDescent="0.25">
      <c r="A157" t="str">
        <f t="shared" si="6"/>
        <v>-change to 10:45pm EST | TV: ESPN, DTV: 206 | PARTLY CLOUDY, SOUTHEAST WIND 4-9. GAME TEMP 38, RH 62% WIND CHILL 33</v>
      </c>
      <c r="B157" t="s">
        <v>487</v>
      </c>
    </row>
    <row r="158" spans="1:15" x14ac:dyDescent="0.25">
      <c r="A158" t="str">
        <f t="shared" si="6"/>
        <v>8.6458333333</v>
      </c>
      <c r="B158" s="3">
        <v>41958.645833333336</v>
      </c>
      <c r="L158" t="s">
        <v>245</v>
      </c>
    </row>
    <row r="159" spans="1:15" x14ac:dyDescent="0.25">
      <c r="A159" t="str">
        <f t="shared" si="6"/>
        <v>Mississippi State</v>
      </c>
      <c r="B159" t="s">
        <v>488</v>
      </c>
      <c r="C159" t="s">
        <v>449</v>
      </c>
      <c r="D159" t="s">
        <v>459</v>
      </c>
      <c r="E159" t="s">
        <v>459</v>
      </c>
      <c r="F159" t="s">
        <v>364</v>
      </c>
      <c r="G159" t="s">
        <v>459</v>
      </c>
      <c r="H159" t="s">
        <v>364</v>
      </c>
      <c r="I159" t="s">
        <v>459</v>
      </c>
      <c r="J159" t="s">
        <v>449</v>
      </c>
      <c r="K159" t="s">
        <v>322</v>
      </c>
      <c r="L159">
        <f>VLOOKUP(A159,rankings_wk8!B$2:C$129,2,FALSE)</f>
        <v>111.01624495074813</v>
      </c>
    </row>
    <row r="160" spans="1:15" x14ac:dyDescent="0.25">
      <c r="A160" t="str">
        <f t="shared" si="6"/>
        <v>Alabama</v>
      </c>
      <c r="B160" t="s">
        <v>489</v>
      </c>
      <c r="C160" t="s">
        <v>317</v>
      </c>
      <c r="D160" t="s">
        <v>303</v>
      </c>
      <c r="E160" t="s">
        <v>303</v>
      </c>
      <c r="F160" t="s">
        <v>302</v>
      </c>
      <c r="G160" t="s">
        <v>303</v>
      </c>
      <c r="H160" t="s">
        <v>302</v>
      </c>
      <c r="I160" t="s">
        <v>302</v>
      </c>
      <c r="J160" t="s">
        <v>302</v>
      </c>
      <c r="K160" t="s">
        <v>302</v>
      </c>
      <c r="L160">
        <f>VLOOKUP(A160,rankings_wk8!B$2:C$129,2,FALSE)+4.5</f>
        <v>120.79197057930787</v>
      </c>
      <c r="M160">
        <v>-9</v>
      </c>
      <c r="N160">
        <f>L160-L159</f>
        <v>9.7757256285597407</v>
      </c>
      <c r="O160">
        <f>M160+N160</f>
        <v>0.7757256285597407</v>
      </c>
    </row>
    <row r="161" spans="1:15" x14ac:dyDescent="0.25">
      <c r="A161" t="str">
        <f t="shared" si="6"/>
        <v>-change to 03:30pm EST | ALA-RB-T.J. Yeldon-Probable | TV: CBS | PARTLY SUNNY, EAST WIND 4-9. GAME TEMP 48, RH 45%</v>
      </c>
      <c r="B161" t="s">
        <v>490</v>
      </c>
    </row>
    <row r="162" spans="1:15" x14ac:dyDescent="0.25">
      <c r="A162" t="str">
        <f t="shared" si="6"/>
        <v>8.8125</v>
      </c>
      <c r="B162" s="3">
        <v>41958.8125</v>
      </c>
      <c r="L162" t="s">
        <v>245</v>
      </c>
    </row>
    <row r="163" spans="1:15" x14ac:dyDescent="0.25">
      <c r="A163" t="str">
        <f t="shared" si="6"/>
        <v>Texas</v>
      </c>
      <c r="B163" t="s">
        <v>491</v>
      </c>
      <c r="C163" t="s">
        <v>367</v>
      </c>
      <c r="D163" t="s">
        <v>257</v>
      </c>
      <c r="E163" t="s">
        <v>257</v>
      </c>
      <c r="F163" t="s">
        <v>252</v>
      </c>
      <c r="G163" t="s">
        <v>257</v>
      </c>
      <c r="H163" t="s">
        <v>257</v>
      </c>
      <c r="I163" t="s">
        <v>257</v>
      </c>
      <c r="J163" t="s">
        <v>257</v>
      </c>
      <c r="K163" t="s">
        <v>257</v>
      </c>
      <c r="L163">
        <f>VLOOKUP(A163,rankings_wk8!B$2:C$129,2,FALSE)</f>
        <v>78.896961376859366</v>
      </c>
      <c r="M163">
        <v>-2.5</v>
      </c>
      <c r="N163">
        <f>L163-L164</f>
        <v>-20.954865283917997</v>
      </c>
      <c r="O163">
        <f>M163+N163</f>
        <v>-23.454865283917997</v>
      </c>
    </row>
    <row r="164" spans="1:15" x14ac:dyDescent="0.25">
      <c r="A164" t="str">
        <f t="shared" si="6"/>
        <v>Oklahoma State</v>
      </c>
      <c r="B164" t="s">
        <v>492</v>
      </c>
      <c r="C164" t="s">
        <v>416</v>
      </c>
      <c r="D164" t="s">
        <v>349</v>
      </c>
      <c r="E164" t="s">
        <v>349</v>
      </c>
      <c r="F164" t="s">
        <v>347</v>
      </c>
      <c r="G164" t="s">
        <v>347</v>
      </c>
      <c r="H164" t="s">
        <v>349</v>
      </c>
      <c r="J164" t="s">
        <v>347</v>
      </c>
      <c r="K164" t="s">
        <v>359</v>
      </c>
      <c r="L164">
        <f>VLOOKUP(A164,rankings_wk8!B$2:C$129,2,FALSE)+4.5</f>
        <v>99.851826660777363</v>
      </c>
    </row>
    <row r="165" spans="1:15" x14ac:dyDescent="0.25">
      <c r="A165" t="str">
        <f t="shared" si="6"/>
        <v>-change to 07:30pm EST | TEX-RB-Johnathan Gray-Probable | TEX-RB-Malcolm Brown-Probable | TEX-QB-Tyrone Swoopes-Probable | TEX-QB-David Ash-OUT | OKS-RB-Desmond Roland-Probable | OKS-QB-J.W. Walsh-OUT | TV: FOX | CLOUDY, 30% CHANCE LIGHT RAIN. EAST WIND 5-10. GAME TEMP 39, RH 82% WIND CHILL 33</v>
      </c>
      <c r="B165" t="s">
        <v>493</v>
      </c>
    </row>
    <row r="166" spans="1:15" x14ac:dyDescent="0.25">
      <c r="A166" t="str">
        <f t="shared" si="6"/>
        <v>8.8333333333</v>
      </c>
      <c r="B166" s="3">
        <v>41958.833333333336</v>
      </c>
      <c r="L166" t="s">
        <v>245</v>
      </c>
    </row>
    <row r="167" spans="1:15" x14ac:dyDescent="0.25">
      <c r="A167" t="str">
        <f t="shared" si="6"/>
        <v>Michigan State</v>
      </c>
      <c r="B167" t="s">
        <v>494</v>
      </c>
      <c r="C167" t="s">
        <v>496</v>
      </c>
      <c r="D167" t="s">
        <v>262</v>
      </c>
      <c r="E167" t="s">
        <v>272</v>
      </c>
      <c r="F167" t="s">
        <v>262</v>
      </c>
      <c r="G167" t="s">
        <v>262</v>
      </c>
      <c r="H167" t="s">
        <v>262</v>
      </c>
      <c r="I167" t="s">
        <v>497</v>
      </c>
      <c r="J167" t="s">
        <v>271</v>
      </c>
      <c r="K167" t="s">
        <v>498</v>
      </c>
      <c r="L167">
        <f>VLOOKUP(A167,rankings_wk8!B$2:C$129,2,FALSE)</f>
        <v>102.96727338846863</v>
      </c>
      <c r="M167">
        <v>-12</v>
      </c>
      <c r="N167">
        <f>L167-L168</f>
        <v>49.121250296397434</v>
      </c>
      <c r="O167">
        <f>M167+N167</f>
        <v>37.121250296397434</v>
      </c>
    </row>
    <row r="168" spans="1:15" x14ac:dyDescent="0.25">
      <c r="A168" t="str">
        <f t="shared" si="6"/>
        <v>Maryland</v>
      </c>
      <c r="B168" t="s">
        <v>495</v>
      </c>
      <c r="C168" t="s">
        <v>485</v>
      </c>
      <c r="D168" t="s">
        <v>313</v>
      </c>
      <c r="E168" t="s">
        <v>313</v>
      </c>
      <c r="F168" t="s">
        <v>336</v>
      </c>
      <c r="G168" t="s">
        <v>337</v>
      </c>
      <c r="H168" t="s">
        <v>337</v>
      </c>
      <c r="I168" t="s">
        <v>336</v>
      </c>
      <c r="J168" t="s">
        <v>337</v>
      </c>
      <c r="K168" t="s">
        <v>337</v>
      </c>
      <c r="L168">
        <f>VLOOKUP(A168,rankings_wk8!B$2:C$129,2,FALSE)+4.5</f>
        <v>53.846023092071192</v>
      </c>
    </row>
    <row r="169" spans="1:15" x14ac:dyDescent="0.25">
      <c r="A169" t="str">
        <f t="shared" si="6"/>
        <v>WR-Stefon Diggs-OUT | TV: BTN, DTV: 610 | MOSTLY FAIR, SOUTHWEST WIND 4-9. GAME TEMP 38, RH 59% WIND CHILL 33</v>
      </c>
      <c r="B169" t="s">
        <v>499</v>
      </c>
    </row>
    <row r="170" spans="1:15" x14ac:dyDescent="0.25">
      <c r="A170" t="str">
        <f t="shared" si="6"/>
        <v>8.9166666667</v>
      </c>
      <c r="B170" s="3">
        <v>41958.916666666664</v>
      </c>
      <c r="L170" t="s">
        <v>502</v>
      </c>
    </row>
    <row r="171" spans="1:15" x14ac:dyDescent="0.25">
      <c r="A171" t="str">
        <f t="shared" si="6"/>
        <v>North Texas</v>
      </c>
      <c r="B171" t="s">
        <v>500</v>
      </c>
      <c r="C171" t="s">
        <v>336</v>
      </c>
      <c r="D171" t="s">
        <v>451</v>
      </c>
      <c r="E171" t="s">
        <v>451</v>
      </c>
      <c r="F171" t="s">
        <v>459</v>
      </c>
      <c r="G171" t="s">
        <v>459</v>
      </c>
      <c r="H171" t="s">
        <v>364</v>
      </c>
      <c r="I171" t="s">
        <v>451</v>
      </c>
      <c r="J171" t="s">
        <v>364</v>
      </c>
      <c r="K171" t="s">
        <v>451</v>
      </c>
      <c r="L171">
        <f>VLOOKUP(A171,rankings_wk8!B$2:C$129,2,FALSE)</f>
        <v>23.7476596097979</v>
      </c>
    </row>
    <row r="172" spans="1:15" x14ac:dyDescent="0.25">
      <c r="A172" t="s">
        <v>201</v>
      </c>
      <c r="B172" t="s">
        <v>501</v>
      </c>
      <c r="C172" t="s">
        <v>300</v>
      </c>
      <c r="D172" t="s">
        <v>329</v>
      </c>
      <c r="E172" t="s">
        <v>329</v>
      </c>
      <c r="F172" t="s">
        <v>317</v>
      </c>
      <c r="G172" t="s">
        <v>317</v>
      </c>
      <c r="H172" t="s">
        <v>317</v>
      </c>
      <c r="I172" t="s">
        <v>317</v>
      </c>
      <c r="J172" t="s">
        <v>329</v>
      </c>
      <c r="K172" t="s">
        <v>329</v>
      </c>
      <c r="L172">
        <f>VLOOKUP(A172,rankings_wk8!B$2:C$129,2,FALSE)+4.5</f>
        <v>29.535453330209478</v>
      </c>
      <c r="M172">
        <v>-6</v>
      </c>
      <c r="N172">
        <f>L172-L171</f>
        <v>5.7877937204115781</v>
      </c>
      <c r="O172">
        <f>M172+N172</f>
        <v>-0.21220627958842186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174"/>
  <sheetViews>
    <sheetView workbookViewId="0">
      <selection activeCell="N5" sqref="N5:N11"/>
    </sheetView>
  </sheetViews>
  <sheetFormatPr defaultRowHeight="15" x14ac:dyDescent="0.25"/>
  <sheetData>
    <row r="4" spans="2:17" x14ac:dyDescent="0.25">
      <c r="B4" t="s">
        <v>503</v>
      </c>
      <c r="C4">
        <v>41957.833333333336</v>
      </c>
      <c r="M4" t="s">
        <v>245</v>
      </c>
      <c r="N4" t="s">
        <v>505</v>
      </c>
      <c r="O4" t="s">
        <v>506</v>
      </c>
      <c r="P4" t="s">
        <v>504</v>
      </c>
      <c r="Q4" t="s">
        <v>567</v>
      </c>
    </row>
    <row r="5" spans="2:17" x14ac:dyDescent="0.25">
      <c r="B5" t="s">
        <v>26</v>
      </c>
      <c r="C5" t="s">
        <v>406</v>
      </c>
      <c r="D5" t="s">
        <v>378</v>
      </c>
      <c r="E5" t="s">
        <v>284</v>
      </c>
      <c r="F5" t="s">
        <v>284</v>
      </c>
      <c r="G5" t="s">
        <v>284</v>
      </c>
      <c r="H5" t="s">
        <v>284</v>
      </c>
      <c r="I5" t="s">
        <v>280</v>
      </c>
      <c r="J5" t="s">
        <v>408</v>
      </c>
      <c r="K5" t="s">
        <v>280</v>
      </c>
      <c r="L5" t="s">
        <v>284</v>
      </c>
      <c r="M5">
        <v>69.082017533596655</v>
      </c>
      <c r="N5">
        <v>-13.5</v>
      </c>
      <c r="O5">
        <v>31.859083988624356</v>
      </c>
      <c r="P5">
        <v>18.359083988624356</v>
      </c>
      <c r="Q5">
        <f t="shared" ref="Q5:Q36" si="0">ABS(P5)</f>
        <v>18.359083988624356</v>
      </c>
    </row>
    <row r="6" spans="2:17" x14ac:dyDescent="0.25">
      <c r="B6" t="s">
        <v>1</v>
      </c>
      <c r="C6" t="s">
        <v>483</v>
      </c>
      <c r="D6" t="s">
        <v>317</v>
      </c>
      <c r="E6" t="s">
        <v>332</v>
      </c>
      <c r="F6" t="s">
        <v>332</v>
      </c>
      <c r="G6" t="s">
        <v>332</v>
      </c>
      <c r="H6" t="s">
        <v>332</v>
      </c>
      <c r="I6" t="s">
        <v>307</v>
      </c>
      <c r="J6" t="s">
        <v>486</v>
      </c>
      <c r="K6" t="s">
        <v>307</v>
      </c>
      <c r="L6" t="s">
        <v>332</v>
      </c>
      <c r="M6">
        <v>72.940989543238175</v>
      </c>
      <c r="N6">
        <v>-8</v>
      </c>
      <c r="O6">
        <v>24.518021798291841</v>
      </c>
      <c r="P6">
        <v>16.518021798291841</v>
      </c>
      <c r="Q6">
        <f t="shared" si="0"/>
        <v>16.518021798291841</v>
      </c>
    </row>
    <row r="7" spans="2:17" x14ac:dyDescent="0.25">
      <c r="B7" t="s">
        <v>32</v>
      </c>
      <c r="C7" t="s">
        <v>394</v>
      </c>
      <c r="D7" t="s">
        <v>331</v>
      </c>
      <c r="E7" t="s">
        <v>300</v>
      </c>
      <c r="F7" t="s">
        <v>302</v>
      </c>
      <c r="G7" t="s">
        <v>302</v>
      </c>
      <c r="H7" t="s">
        <v>300</v>
      </c>
      <c r="I7" t="s">
        <v>300</v>
      </c>
      <c r="J7" t="s">
        <v>307</v>
      </c>
      <c r="K7" t="s">
        <v>302</v>
      </c>
      <c r="L7" t="s">
        <v>300</v>
      </c>
      <c r="M7">
        <v>58.255400603630363</v>
      </c>
      <c r="N7">
        <v>-8.5</v>
      </c>
      <c r="O7">
        <v>-7.1209818031028647</v>
      </c>
      <c r="P7">
        <v>-15.620981803102865</v>
      </c>
      <c r="Q7">
        <f t="shared" si="0"/>
        <v>15.620981803102865</v>
      </c>
    </row>
    <row r="8" spans="2:17" x14ac:dyDescent="0.25">
      <c r="B8" t="s">
        <v>110</v>
      </c>
      <c r="C8" t="s">
        <v>357</v>
      </c>
      <c r="D8" t="s">
        <v>262</v>
      </c>
      <c r="E8" t="s">
        <v>269</v>
      </c>
      <c r="F8" t="s">
        <v>269</v>
      </c>
      <c r="G8" t="s">
        <v>269</v>
      </c>
      <c r="H8" t="s">
        <v>272</v>
      </c>
      <c r="I8" t="s">
        <v>272</v>
      </c>
      <c r="J8" t="s">
        <v>271</v>
      </c>
      <c r="K8" t="s">
        <v>272</v>
      </c>
      <c r="L8" t="s">
        <v>269</v>
      </c>
      <c r="M8">
        <v>35.43358335121399</v>
      </c>
      <c r="N8">
        <v>-11</v>
      </c>
      <c r="O8">
        <v>-0.60442426559132656</v>
      </c>
      <c r="P8">
        <v>-11.604424265591327</v>
      </c>
      <c r="Q8">
        <f t="shared" si="0"/>
        <v>11.604424265591327</v>
      </c>
    </row>
    <row r="9" spans="2:17" x14ac:dyDescent="0.25">
      <c r="B9" t="s">
        <v>144</v>
      </c>
      <c r="C9" t="s">
        <v>369</v>
      </c>
      <c r="D9" t="s">
        <v>371</v>
      </c>
      <c r="E9" t="s">
        <v>372</v>
      </c>
      <c r="F9" t="s">
        <v>372</v>
      </c>
      <c r="G9" t="s">
        <v>372</v>
      </c>
      <c r="H9" t="s">
        <v>372</v>
      </c>
      <c r="I9" t="s">
        <v>372</v>
      </c>
      <c r="J9" t="s">
        <v>372</v>
      </c>
      <c r="K9" t="s">
        <v>372</v>
      </c>
      <c r="L9" t="s">
        <v>373</v>
      </c>
      <c r="M9">
        <v>81.177749426138973</v>
      </c>
      <c r="N9">
        <v>-28</v>
      </c>
      <c r="O9">
        <v>36.823181815764961</v>
      </c>
      <c r="P9">
        <v>8.8231818157649613</v>
      </c>
      <c r="Q9">
        <f t="shared" si="0"/>
        <v>8.8231818157649613</v>
      </c>
    </row>
    <row r="10" spans="2:17" x14ac:dyDescent="0.25">
      <c r="B10" t="s">
        <v>123</v>
      </c>
      <c r="C10" t="s">
        <v>316</v>
      </c>
      <c r="D10" t="s">
        <v>292</v>
      </c>
      <c r="E10" t="s">
        <v>317</v>
      </c>
      <c r="F10" t="s">
        <v>317</v>
      </c>
      <c r="G10" t="s">
        <v>317</v>
      </c>
      <c r="H10" t="s">
        <v>317</v>
      </c>
      <c r="I10" t="s">
        <v>317</v>
      </c>
      <c r="J10" t="s">
        <v>317</v>
      </c>
      <c r="K10" t="s">
        <v>317</v>
      </c>
      <c r="L10" t="s">
        <v>318</v>
      </c>
      <c r="M10">
        <v>70.91546382889976</v>
      </c>
      <c r="N10">
        <v>-6.5</v>
      </c>
      <c r="O10">
        <v>-2.2657667688175422</v>
      </c>
      <c r="P10">
        <v>-8.7657667688175422</v>
      </c>
      <c r="Q10">
        <f t="shared" si="0"/>
        <v>8.7657667688175422</v>
      </c>
    </row>
    <row r="11" spans="2:17" x14ac:dyDescent="0.25">
      <c r="B11" t="s">
        <v>49</v>
      </c>
      <c r="C11" t="s">
        <v>425</v>
      </c>
      <c r="D11" t="s">
        <v>416</v>
      </c>
      <c r="E11" t="s">
        <v>257</v>
      </c>
      <c r="F11" t="s">
        <v>257</v>
      </c>
      <c r="G11" t="s">
        <v>257</v>
      </c>
      <c r="H11" t="s">
        <v>257</v>
      </c>
      <c r="I11" t="s">
        <v>257</v>
      </c>
      <c r="J11" t="s">
        <v>252</v>
      </c>
      <c r="K11" t="s">
        <v>257</v>
      </c>
      <c r="L11" t="s">
        <v>426</v>
      </c>
      <c r="M11">
        <v>77.348346720960492</v>
      </c>
      <c r="N11">
        <v>-2.5</v>
      </c>
      <c r="O11">
        <v>-5.9218728601811677</v>
      </c>
      <c r="P11">
        <v>-8.4218728601811677</v>
      </c>
      <c r="Q11">
        <f t="shared" si="0"/>
        <v>8.4218728601811677</v>
      </c>
    </row>
    <row r="12" spans="2:17" x14ac:dyDescent="0.25">
      <c r="B12" t="s">
        <v>64</v>
      </c>
      <c r="C12" t="s">
        <v>310</v>
      </c>
      <c r="D12" t="s">
        <v>311</v>
      </c>
      <c r="E12" t="s">
        <v>312</v>
      </c>
      <c r="F12" t="s">
        <v>312</v>
      </c>
      <c r="G12" t="s">
        <v>312</v>
      </c>
      <c r="H12" t="s">
        <v>312</v>
      </c>
      <c r="I12" t="s">
        <v>312</v>
      </c>
      <c r="J12" t="s">
        <v>312</v>
      </c>
      <c r="K12" t="s">
        <v>312</v>
      </c>
      <c r="L12" t="s">
        <v>312</v>
      </c>
      <c r="M12">
        <v>47.927504331841945</v>
      </c>
      <c r="N12">
        <v>-27</v>
      </c>
      <c r="O12">
        <v>19.056509841325052</v>
      </c>
      <c r="P12">
        <v>-7.9434901586749476</v>
      </c>
      <c r="Q12">
        <f t="shared" si="0"/>
        <v>7.9434901586749476</v>
      </c>
    </row>
    <row r="13" spans="2:17" x14ac:dyDescent="0.25">
      <c r="B13" t="s">
        <v>97</v>
      </c>
      <c r="C13" t="s">
        <v>410</v>
      </c>
      <c r="D13" t="s">
        <v>412</v>
      </c>
      <c r="E13" t="s">
        <v>282</v>
      </c>
      <c r="F13" t="s">
        <v>282</v>
      </c>
      <c r="G13" t="s">
        <v>282</v>
      </c>
      <c r="H13" t="s">
        <v>282</v>
      </c>
      <c r="I13" t="s">
        <v>282</v>
      </c>
      <c r="J13" t="s">
        <v>282</v>
      </c>
      <c r="K13" t="s">
        <v>282</v>
      </c>
      <c r="L13" t="s">
        <v>280</v>
      </c>
      <c r="M13">
        <v>73.103944088320873</v>
      </c>
      <c r="N13">
        <v>-13</v>
      </c>
      <c r="O13">
        <v>20.395526391224898</v>
      </c>
      <c r="P13">
        <v>7.3955263912248981</v>
      </c>
      <c r="Q13">
        <f t="shared" si="0"/>
        <v>7.3955263912248981</v>
      </c>
    </row>
    <row r="14" spans="2:17" x14ac:dyDescent="0.25">
      <c r="B14" t="s">
        <v>10</v>
      </c>
      <c r="C14" t="s">
        <v>469</v>
      </c>
      <c r="D14" t="s">
        <v>291</v>
      </c>
      <c r="E14" t="s">
        <v>329</v>
      </c>
      <c r="F14" t="s">
        <v>329</v>
      </c>
      <c r="G14" t="s">
        <v>329</v>
      </c>
      <c r="H14" t="s">
        <v>329</v>
      </c>
      <c r="I14" t="s">
        <v>329</v>
      </c>
      <c r="J14" t="s">
        <v>470</v>
      </c>
      <c r="K14" t="s">
        <v>329</v>
      </c>
      <c r="L14" t="s">
        <v>329</v>
      </c>
      <c r="M14">
        <v>30.692986212150903</v>
      </c>
      <c r="N14">
        <v>-6</v>
      </c>
      <c r="O14">
        <v>-0.91246244329881776</v>
      </c>
      <c r="P14">
        <v>-6.9124624432988178</v>
      </c>
      <c r="Q14">
        <f t="shared" si="0"/>
        <v>6.9124624432988178</v>
      </c>
    </row>
    <row r="15" spans="2:17" x14ac:dyDescent="0.25">
      <c r="B15" t="s">
        <v>80</v>
      </c>
      <c r="C15" t="s">
        <v>476</v>
      </c>
      <c r="D15" t="s">
        <v>272</v>
      </c>
      <c r="E15" t="s">
        <v>303</v>
      </c>
      <c r="F15" t="s">
        <v>303</v>
      </c>
      <c r="G15" t="s">
        <v>478</v>
      </c>
      <c r="H15" t="s">
        <v>303</v>
      </c>
      <c r="I15" t="s">
        <v>303</v>
      </c>
      <c r="J15" t="s">
        <v>466</v>
      </c>
      <c r="K15" t="s">
        <v>303</v>
      </c>
      <c r="L15" t="s">
        <v>303</v>
      </c>
      <c r="M15">
        <v>59.602457867838339</v>
      </c>
      <c r="N15">
        <v>-9.5</v>
      </c>
      <c r="O15">
        <v>16.176407087096891</v>
      </c>
      <c r="P15">
        <v>6.6764070870968908</v>
      </c>
      <c r="Q15">
        <f t="shared" si="0"/>
        <v>6.6764070870968908</v>
      </c>
    </row>
    <row r="16" spans="2:17" x14ac:dyDescent="0.25">
      <c r="B16" t="s">
        <v>199</v>
      </c>
      <c r="C16" t="s">
        <v>238</v>
      </c>
      <c r="D16" t="s">
        <v>240</v>
      </c>
      <c r="E16" t="s">
        <v>242</v>
      </c>
      <c r="F16" t="s">
        <v>242</v>
      </c>
      <c r="G16" t="s">
        <v>243</v>
      </c>
      <c r="H16" t="s">
        <v>242</v>
      </c>
      <c r="I16" t="s">
        <v>240</v>
      </c>
      <c r="J16" t="s">
        <v>242</v>
      </c>
      <c r="K16" t="s">
        <v>242</v>
      </c>
      <c r="L16" t="s">
        <v>242</v>
      </c>
      <c r="M16">
        <v>48.20135231649509</v>
      </c>
      <c r="N16">
        <v>-19</v>
      </c>
      <c r="O16">
        <v>12.740469836463419</v>
      </c>
      <c r="P16">
        <v>-6.2595301635365814</v>
      </c>
      <c r="Q16">
        <f t="shared" si="0"/>
        <v>6.2595301635365814</v>
      </c>
    </row>
    <row r="17" spans="2:17" x14ac:dyDescent="0.25">
      <c r="B17" t="s">
        <v>88</v>
      </c>
      <c r="C17" t="s">
        <v>448</v>
      </c>
      <c r="D17" t="s">
        <v>264</v>
      </c>
      <c r="E17" t="s">
        <v>402</v>
      </c>
      <c r="F17" t="s">
        <v>450</v>
      </c>
      <c r="G17" t="s">
        <v>450</v>
      </c>
      <c r="H17" t="s">
        <v>450</v>
      </c>
      <c r="I17" t="s">
        <v>402</v>
      </c>
      <c r="J17" t="s">
        <v>450</v>
      </c>
      <c r="K17" t="s">
        <v>450</v>
      </c>
      <c r="L17" t="s">
        <v>450</v>
      </c>
      <c r="M17">
        <v>72.15051058687331</v>
      </c>
      <c r="N17">
        <v>-18</v>
      </c>
      <c r="O17">
        <v>24.204030829271957</v>
      </c>
      <c r="P17">
        <v>6.2040308292719573</v>
      </c>
      <c r="Q17">
        <f t="shared" si="0"/>
        <v>6.2040308292719573</v>
      </c>
    </row>
    <row r="18" spans="2:17" x14ac:dyDescent="0.25">
      <c r="B18" t="s">
        <v>45</v>
      </c>
      <c r="C18" t="s">
        <v>334</v>
      </c>
      <c r="D18" t="s">
        <v>257</v>
      </c>
      <c r="E18" t="s">
        <v>290</v>
      </c>
      <c r="F18" t="s">
        <v>290</v>
      </c>
      <c r="G18" t="s">
        <v>338</v>
      </c>
      <c r="H18" t="s">
        <v>290</v>
      </c>
      <c r="I18" t="s">
        <v>290</v>
      </c>
      <c r="J18" t="s">
        <v>341</v>
      </c>
      <c r="K18" t="s">
        <v>257</v>
      </c>
      <c r="L18" t="s">
        <v>342</v>
      </c>
      <c r="M18">
        <v>65.454975507982709</v>
      </c>
      <c r="N18">
        <v>-2.5</v>
      </c>
      <c r="O18">
        <v>-3.5272086481554368</v>
      </c>
      <c r="P18">
        <v>-6.0272086481554368</v>
      </c>
      <c r="Q18">
        <f t="shared" si="0"/>
        <v>6.0272086481554368</v>
      </c>
    </row>
    <row r="19" spans="2:17" x14ac:dyDescent="0.25">
      <c r="B19" t="s">
        <v>35</v>
      </c>
      <c r="C19" t="s">
        <v>355</v>
      </c>
      <c r="D19" t="s">
        <v>293</v>
      </c>
      <c r="E19" t="s">
        <v>257</v>
      </c>
      <c r="F19" t="s">
        <v>257</v>
      </c>
      <c r="G19" t="s">
        <v>257</v>
      </c>
      <c r="H19" t="s">
        <v>257</v>
      </c>
      <c r="I19" t="s">
        <v>252</v>
      </c>
      <c r="J19" t="s">
        <v>252</v>
      </c>
      <c r="K19" t="s">
        <v>252</v>
      </c>
      <c r="L19" t="s">
        <v>257</v>
      </c>
      <c r="M19">
        <v>49.999898790896864</v>
      </c>
      <c r="N19">
        <v>-2</v>
      </c>
      <c r="O19">
        <v>-3.8781066054501352</v>
      </c>
      <c r="P19">
        <v>-5.8781066054501352</v>
      </c>
      <c r="Q19">
        <f t="shared" si="0"/>
        <v>5.8781066054501352</v>
      </c>
    </row>
    <row r="20" spans="2:17" x14ac:dyDescent="0.25">
      <c r="B20" t="s">
        <v>121</v>
      </c>
      <c r="C20" t="s">
        <v>297</v>
      </c>
      <c r="D20" t="s">
        <v>269</v>
      </c>
      <c r="E20" t="s">
        <v>300</v>
      </c>
      <c r="F20" t="s">
        <v>300</v>
      </c>
      <c r="G20" t="s">
        <v>302</v>
      </c>
      <c r="H20" t="s">
        <v>303</v>
      </c>
      <c r="I20" t="s">
        <v>302</v>
      </c>
      <c r="J20" t="s">
        <v>305</v>
      </c>
      <c r="K20" t="s">
        <v>300</v>
      </c>
      <c r="L20" t="s">
        <v>307</v>
      </c>
      <c r="M20">
        <v>46.985188182784945</v>
      </c>
      <c r="N20">
        <v>-9</v>
      </c>
      <c r="O20">
        <v>13.983991272120122</v>
      </c>
      <c r="P20">
        <v>4.9839912721201216</v>
      </c>
      <c r="Q20">
        <f t="shared" si="0"/>
        <v>4.9839912721201216</v>
      </c>
    </row>
    <row r="21" spans="2:17" x14ac:dyDescent="0.25">
      <c r="B21" t="s">
        <v>41</v>
      </c>
      <c r="C21" t="s">
        <v>415</v>
      </c>
      <c r="D21" t="s">
        <v>416</v>
      </c>
      <c r="E21" t="s">
        <v>416</v>
      </c>
      <c r="F21" t="s">
        <v>416</v>
      </c>
      <c r="G21" t="s">
        <v>416</v>
      </c>
      <c r="H21" t="s">
        <v>250</v>
      </c>
      <c r="I21" t="s">
        <v>416</v>
      </c>
      <c r="J21" t="s">
        <v>250</v>
      </c>
      <c r="K21" t="s">
        <v>416</v>
      </c>
      <c r="L21" t="s">
        <v>416</v>
      </c>
      <c r="M21">
        <v>69.185091348071296</v>
      </c>
      <c r="N21">
        <v>-1</v>
      </c>
      <c r="O21">
        <v>-3.9169299419332049</v>
      </c>
      <c r="P21">
        <v>-4.9169299419332049</v>
      </c>
      <c r="Q21">
        <f t="shared" si="0"/>
        <v>4.9169299419332049</v>
      </c>
    </row>
    <row r="22" spans="2:17" x14ac:dyDescent="0.25">
      <c r="B22" t="s">
        <v>191</v>
      </c>
      <c r="C22" t="s">
        <v>480</v>
      </c>
      <c r="D22" t="s">
        <v>331</v>
      </c>
      <c r="E22" t="s">
        <v>317</v>
      </c>
      <c r="F22" t="s">
        <v>329</v>
      </c>
      <c r="G22" t="s">
        <v>317</v>
      </c>
      <c r="H22" t="s">
        <v>317</v>
      </c>
      <c r="I22" t="s">
        <v>317</v>
      </c>
      <c r="J22" t="s">
        <v>330</v>
      </c>
      <c r="K22" t="s">
        <v>317</v>
      </c>
      <c r="L22" t="s">
        <v>317</v>
      </c>
      <c r="M22">
        <v>51.350713901304189</v>
      </c>
      <c r="N22">
        <v>-6.5</v>
      </c>
      <c r="O22">
        <v>11.350849990782109</v>
      </c>
      <c r="P22">
        <v>4.850849990782109</v>
      </c>
      <c r="Q22">
        <f t="shared" si="0"/>
        <v>4.850849990782109</v>
      </c>
    </row>
    <row r="23" spans="2:17" x14ac:dyDescent="0.25">
      <c r="B23" t="s">
        <v>222</v>
      </c>
      <c r="C23" t="s">
        <v>473</v>
      </c>
      <c r="D23" t="s">
        <v>317</v>
      </c>
      <c r="E23" t="s">
        <v>292</v>
      </c>
      <c r="F23" t="s">
        <v>292</v>
      </c>
      <c r="G23" t="s">
        <v>292</v>
      </c>
      <c r="H23" t="s">
        <v>348</v>
      </c>
      <c r="I23" t="s">
        <v>348</v>
      </c>
      <c r="J23" t="s">
        <v>474</v>
      </c>
      <c r="K23" t="s">
        <v>292</v>
      </c>
      <c r="L23" t="s">
        <v>294</v>
      </c>
      <c r="M23">
        <v>72.888642290144617</v>
      </c>
      <c r="N23">
        <v>-4.5</v>
      </c>
      <c r="O23">
        <v>9.1327474287833468</v>
      </c>
      <c r="P23">
        <v>4.6327474287833468</v>
      </c>
      <c r="Q23">
        <f t="shared" si="0"/>
        <v>4.6327474287833468</v>
      </c>
    </row>
    <row r="24" spans="2:17" x14ac:dyDescent="0.25">
      <c r="B24" t="s">
        <v>96</v>
      </c>
      <c r="C24" t="s">
        <v>267</v>
      </c>
      <c r="D24" t="s">
        <v>269</v>
      </c>
      <c r="E24" t="s">
        <v>271</v>
      </c>
      <c r="F24" t="s">
        <v>272</v>
      </c>
      <c r="G24" t="s">
        <v>269</v>
      </c>
      <c r="H24" t="s">
        <v>272</v>
      </c>
      <c r="I24" t="s">
        <v>271</v>
      </c>
      <c r="J24" t="s">
        <v>269</v>
      </c>
      <c r="K24" t="s">
        <v>272</v>
      </c>
      <c r="L24" t="s">
        <v>272</v>
      </c>
      <c r="M24">
        <v>52.401824894794188</v>
      </c>
      <c r="N24">
        <v>-11</v>
      </c>
      <c r="O24">
        <v>6.7007058593836675</v>
      </c>
      <c r="P24">
        <v>-4.2992941406163325</v>
      </c>
      <c r="Q24">
        <f t="shared" si="0"/>
        <v>4.2992941406163325</v>
      </c>
    </row>
    <row r="25" spans="2:17" x14ac:dyDescent="0.25">
      <c r="B25" t="s">
        <v>197</v>
      </c>
      <c r="C25" t="s">
        <v>260</v>
      </c>
      <c r="D25" t="s">
        <v>262</v>
      </c>
      <c r="E25" t="s">
        <v>264</v>
      </c>
      <c r="F25" t="s">
        <v>264</v>
      </c>
      <c r="G25" t="s">
        <v>264</v>
      </c>
      <c r="H25" t="s">
        <v>264</v>
      </c>
      <c r="I25" t="s">
        <v>264</v>
      </c>
      <c r="J25" t="s">
        <v>264</v>
      </c>
      <c r="K25" t="s">
        <v>264</v>
      </c>
      <c r="L25" t="s">
        <v>264</v>
      </c>
      <c r="M25">
        <v>52.051002212220581</v>
      </c>
      <c r="N25">
        <v>-16.5</v>
      </c>
      <c r="O25">
        <v>12.590012821080784</v>
      </c>
      <c r="P25">
        <v>-3.9099871789192164</v>
      </c>
      <c r="Q25">
        <f t="shared" si="0"/>
        <v>3.9099871789192164</v>
      </c>
    </row>
    <row r="26" spans="2:17" x14ac:dyDescent="0.25">
      <c r="B26" t="s">
        <v>112</v>
      </c>
      <c r="C26" t="s">
        <v>491</v>
      </c>
      <c r="D26" t="s">
        <v>367</v>
      </c>
      <c r="E26" t="s">
        <v>257</v>
      </c>
      <c r="F26" t="s">
        <v>257</v>
      </c>
      <c r="G26" t="s">
        <v>252</v>
      </c>
      <c r="H26" t="s">
        <v>257</v>
      </c>
      <c r="I26" t="s">
        <v>257</v>
      </c>
      <c r="J26" t="s">
        <v>257</v>
      </c>
      <c r="K26" t="s">
        <v>257</v>
      </c>
      <c r="L26" t="s">
        <v>257</v>
      </c>
      <c r="M26">
        <v>55.783168244962823</v>
      </c>
      <c r="N26">
        <v>-2.5</v>
      </c>
      <c r="O26">
        <v>-1.2139516961153021</v>
      </c>
      <c r="P26">
        <v>-3.7139516961153021</v>
      </c>
      <c r="Q26">
        <f t="shared" si="0"/>
        <v>3.7139516961153021</v>
      </c>
    </row>
    <row r="27" spans="2:17" x14ac:dyDescent="0.25">
      <c r="B27" t="s">
        <v>47</v>
      </c>
      <c r="C27" t="s">
        <v>429</v>
      </c>
      <c r="D27" t="s">
        <v>291</v>
      </c>
      <c r="E27" t="s">
        <v>330</v>
      </c>
      <c r="F27" t="s">
        <v>330</v>
      </c>
      <c r="G27" t="s">
        <v>330</v>
      </c>
      <c r="H27" t="s">
        <v>330</v>
      </c>
      <c r="I27" t="s">
        <v>330</v>
      </c>
      <c r="J27" t="s">
        <v>430</v>
      </c>
      <c r="K27" t="s">
        <v>330</v>
      </c>
      <c r="L27" t="s">
        <v>330</v>
      </c>
      <c r="M27">
        <v>68.899630946806894</v>
      </c>
      <c r="N27">
        <v>-7</v>
      </c>
      <c r="O27">
        <v>10.546349792744643</v>
      </c>
      <c r="P27">
        <v>3.5463497927446426</v>
      </c>
      <c r="Q27">
        <f t="shared" si="0"/>
        <v>3.5463497927446426</v>
      </c>
    </row>
    <row r="28" spans="2:17" x14ac:dyDescent="0.25">
      <c r="B28" t="s">
        <v>31</v>
      </c>
      <c r="C28" t="s">
        <v>464</v>
      </c>
      <c r="D28" t="s">
        <v>465</v>
      </c>
      <c r="E28" t="s">
        <v>303</v>
      </c>
      <c r="F28" t="s">
        <v>303</v>
      </c>
      <c r="G28" t="s">
        <v>303</v>
      </c>
      <c r="H28" t="s">
        <v>324</v>
      </c>
      <c r="I28" t="s">
        <v>324</v>
      </c>
      <c r="J28" t="s">
        <v>466</v>
      </c>
      <c r="K28" t="s">
        <v>303</v>
      </c>
      <c r="L28" t="s">
        <v>465</v>
      </c>
      <c r="M28">
        <v>48.500576640197764</v>
      </c>
      <c r="N28">
        <v>-10</v>
      </c>
      <c r="O28">
        <v>13.351488386790088</v>
      </c>
      <c r="P28">
        <v>3.3514883867900878</v>
      </c>
      <c r="Q28">
        <f t="shared" si="0"/>
        <v>3.3514883867900878</v>
      </c>
    </row>
    <row r="29" spans="2:17" x14ac:dyDescent="0.25">
      <c r="B29" t="s">
        <v>201</v>
      </c>
      <c r="C29" t="s">
        <v>501</v>
      </c>
      <c r="D29" t="s">
        <v>300</v>
      </c>
      <c r="E29" t="s">
        <v>329</v>
      </c>
      <c r="F29" t="s">
        <v>329</v>
      </c>
      <c r="G29" t="s">
        <v>317</v>
      </c>
      <c r="H29" t="s">
        <v>317</v>
      </c>
      <c r="I29" t="s">
        <v>317</v>
      </c>
      <c r="J29" t="s">
        <v>317</v>
      </c>
      <c r="K29" t="s">
        <v>329</v>
      </c>
      <c r="L29" t="s">
        <v>329</v>
      </c>
      <c r="M29">
        <v>48.619500565909462</v>
      </c>
      <c r="N29">
        <v>-6</v>
      </c>
      <c r="O29">
        <v>9.2284153937531954</v>
      </c>
      <c r="P29">
        <v>3.2284153937531954</v>
      </c>
      <c r="Q29">
        <f t="shared" si="0"/>
        <v>3.2284153937531954</v>
      </c>
    </row>
    <row r="30" spans="2:17" x14ac:dyDescent="0.25">
      <c r="B30" t="s">
        <v>7</v>
      </c>
      <c r="C30" t="s">
        <v>454</v>
      </c>
      <c r="D30" t="s">
        <v>280</v>
      </c>
      <c r="E30" t="s">
        <v>450</v>
      </c>
      <c r="F30" t="s">
        <v>242</v>
      </c>
      <c r="G30" t="s">
        <v>450</v>
      </c>
      <c r="H30" t="s">
        <v>450</v>
      </c>
      <c r="I30" t="s">
        <v>240</v>
      </c>
      <c r="J30" t="s">
        <v>455</v>
      </c>
      <c r="K30" t="s">
        <v>402</v>
      </c>
      <c r="L30" t="s">
        <v>240</v>
      </c>
      <c r="M30">
        <v>48.981674782517757</v>
      </c>
      <c r="N30">
        <v>-18</v>
      </c>
      <c r="O30">
        <v>20.972630743897838</v>
      </c>
      <c r="P30">
        <v>2.9726307438978381</v>
      </c>
      <c r="Q30">
        <f t="shared" si="0"/>
        <v>2.9726307438978381</v>
      </c>
    </row>
    <row r="31" spans="2:17" x14ac:dyDescent="0.25">
      <c r="B31" t="s">
        <v>37</v>
      </c>
      <c r="C31" t="s">
        <v>489</v>
      </c>
      <c r="D31" t="s">
        <v>317</v>
      </c>
      <c r="E31" t="s">
        <v>303</v>
      </c>
      <c r="F31" t="s">
        <v>303</v>
      </c>
      <c r="G31" t="s">
        <v>302</v>
      </c>
      <c r="H31" t="s">
        <v>303</v>
      </c>
      <c r="I31" t="s">
        <v>302</v>
      </c>
      <c r="J31" t="s">
        <v>302</v>
      </c>
      <c r="K31" t="s">
        <v>302</v>
      </c>
      <c r="L31" t="s">
        <v>302</v>
      </c>
      <c r="M31">
        <v>87.20514630039024</v>
      </c>
      <c r="N31">
        <v>-9</v>
      </c>
      <c r="O31">
        <v>6.0964403887893326</v>
      </c>
      <c r="P31">
        <v>-2.9035596112106674</v>
      </c>
      <c r="Q31">
        <f t="shared" si="0"/>
        <v>2.9035596112106674</v>
      </c>
    </row>
    <row r="32" spans="2:17" x14ac:dyDescent="0.25">
      <c r="B32" t="s">
        <v>39</v>
      </c>
      <c r="C32" t="s">
        <v>420</v>
      </c>
      <c r="D32" t="s">
        <v>302</v>
      </c>
      <c r="E32" t="s">
        <v>303</v>
      </c>
      <c r="F32" t="s">
        <v>303</v>
      </c>
      <c r="G32" t="s">
        <v>303</v>
      </c>
      <c r="H32" t="s">
        <v>303</v>
      </c>
      <c r="I32" t="s">
        <v>302</v>
      </c>
      <c r="J32" t="s">
        <v>422</v>
      </c>
      <c r="K32" t="s">
        <v>303</v>
      </c>
      <c r="L32" t="s">
        <v>303</v>
      </c>
      <c r="M32">
        <v>69.338659767097809</v>
      </c>
      <c r="N32">
        <v>-9.5</v>
      </c>
      <c r="O32">
        <v>12.146579111784106</v>
      </c>
      <c r="P32">
        <v>2.6465791117841064</v>
      </c>
      <c r="Q32">
        <f t="shared" si="0"/>
        <v>2.6465791117841064</v>
      </c>
    </row>
    <row r="33" spans="2:17" x14ac:dyDescent="0.25">
      <c r="B33" t="s">
        <v>77</v>
      </c>
      <c r="C33" t="s">
        <v>442</v>
      </c>
      <c r="D33" t="s">
        <v>243</v>
      </c>
      <c r="E33" t="s">
        <v>444</v>
      </c>
      <c r="F33" t="s">
        <v>386</v>
      </c>
      <c r="G33" t="s">
        <v>444</v>
      </c>
      <c r="H33" t="s">
        <v>386</v>
      </c>
      <c r="I33" t="s">
        <v>386</v>
      </c>
      <c r="J33" t="s">
        <v>445</v>
      </c>
      <c r="K33" t="s">
        <v>445</v>
      </c>
      <c r="L33" t="s">
        <v>444</v>
      </c>
      <c r="M33">
        <v>69.479160576899631</v>
      </c>
      <c r="N33">
        <v>-21.5</v>
      </c>
      <c r="O33">
        <v>23.90748797497416</v>
      </c>
      <c r="P33">
        <v>2.4074879749741598</v>
      </c>
      <c r="Q33">
        <f t="shared" si="0"/>
        <v>2.4074879749741598</v>
      </c>
    </row>
    <row r="34" spans="2:17" x14ac:dyDescent="0.25">
      <c r="B34" t="s">
        <v>56</v>
      </c>
      <c r="C34" t="s">
        <v>432</v>
      </c>
      <c r="D34" t="s">
        <v>342</v>
      </c>
      <c r="E34" t="s">
        <v>257</v>
      </c>
      <c r="F34" t="s">
        <v>257</v>
      </c>
      <c r="G34" t="s">
        <v>257</v>
      </c>
      <c r="H34" t="s">
        <v>257</v>
      </c>
      <c r="I34" t="s">
        <v>338</v>
      </c>
      <c r="J34" t="s">
        <v>257</v>
      </c>
      <c r="K34" t="s">
        <v>257</v>
      </c>
      <c r="L34" t="s">
        <v>434</v>
      </c>
      <c r="M34">
        <v>74.855623554622227</v>
      </c>
      <c r="N34">
        <v>-2.5</v>
      </c>
      <c r="O34">
        <v>0.17289633670873172</v>
      </c>
      <c r="P34">
        <v>-2.3271036632912683</v>
      </c>
      <c r="Q34">
        <f t="shared" si="0"/>
        <v>2.3271036632912683</v>
      </c>
    </row>
    <row r="35" spans="2:17" x14ac:dyDescent="0.25">
      <c r="B35" t="s">
        <v>87</v>
      </c>
      <c r="C35" t="s">
        <v>437</v>
      </c>
      <c r="D35" t="s">
        <v>291</v>
      </c>
      <c r="E35" t="s">
        <v>290</v>
      </c>
      <c r="F35" t="s">
        <v>290</v>
      </c>
      <c r="G35" t="s">
        <v>341</v>
      </c>
      <c r="H35" t="s">
        <v>257</v>
      </c>
      <c r="I35" t="s">
        <v>257</v>
      </c>
      <c r="J35" t="s">
        <v>257</v>
      </c>
      <c r="K35" t="s">
        <v>257</v>
      </c>
      <c r="L35" t="s">
        <v>439</v>
      </c>
      <c r="M35">
        <v>51.231290220250955</v>
      </c>
      <c r="N35">
        <v>-2.5</v>
      </c>
      <c r="O35">
        <v>0.72949907033415684</v>
      </c>
      <c r="P35">
        <v>-1.7705009296658432</v>
      </c>
      <c r="Q35">
        <f t="shared" si="0"/>
        <v>1.7705009296658432</v>
      </c>
    </row>
    <row r="36" spans="2:17" x14ac:dyDescent="0.25">
      <c r="B36" t="s">
        <v>108</v>
      </c>
      <c r="C36" t="s">
        <v>363</v>
      </c>
      <c r="D36" t="s">
        <v>348</v>
      </c>
      <c r="E36" t="s">
        <v>317</v>
      </c>
      <c r="F36" t="s">
        <v>329</v>
      </c>
      <c r="G36" t="s">
        <v>350</v>
      </c>
      <c r="H36" t="s">
        <v>329</v>
      </c>
      <c r="I36" t="s">
        <v>350</v>
      </c>
      <c r="J36" t="s">
        <v>329</v>
      </c>
      <c r="K36" t="s">
        <v>317</v>
      </c>
      <c r="L36" t="s">
        <v>330</v>
      </c>
      <c r="M36">
        <v>40.361539824538617</v>
      </c>
      <c r="N36">
        <v>-6</v>
      </c>
      <c r="O36">
        <v>4.5330507116694818</v>
      </c>
      <c r="P36">
        <v>-1.4669492883305182</v>
      </c>
      <c r="Q36">
        <f t="shared" si="0"/>
        <v>1.4669492883305182</v>
      </c>
    </row>
    <row r="37" spans="2:17" x14ac:dyDescent="0.25">
      <c r="B37" t="s">
        <v>194</v>
      </c>
      <c r="C37" t="s">
        <v>457</v>
      </c>
      <c r="D37" t="s">
        <v>290</v>
      </c>
      <c r="E37" t="s">
        <v>352</v>
      </c>
      <c r="F37" t="s">
        <v>352</v>
      </c>
      <c r="G37" t="s">
        <v>348</v>
      </c>
      <c r="H37" t="s">
        <v>352</v>
      </c>
      <c r="I37" t="s">
        <v>348</v>
      </c>
      <c r="J37" t="s">
        <v>461</v>
      </c>
      <c r="K37" t="s">
        <v>352</v>
      </c>
      <c r="L37" t="s">
        <v>352</v>
      </c>
      <c r="M37">
        <v>46.174819662533935</v>
      </c>
      <c r="N37">
        <v>-5</v>
      </c>
      <c r="O37">
        <v>3.5783590275385535</v>
      </c>
      <c r="P37">
        <v>-1.4216409724614465</v>
      </c>
      <c r="Q37">
        <f t="shared" ref="Q37:Q68" si="1">ABS(P37)</f>
        <v>1.4216409724614465</v>
      </c>
    </row>
    <row r="38" spans="2:17" x14ac:dyDescent="0.25">
      <c r="B38" t="s">
        <v>42</v>
      </c>
      <c r="C38" t="s">
        <v>376</v>
      </c>
      <c r="D38" t="s">
        <v>378</v>
      </c>
      <c r="E38" t="s">
        <v>380</v>
      </c>
      <c r="F38" t="s">
        <v>380</v>
      </c>
      <c r="G38" t="s">
        <v>378</v>
      </c>
      <c r="H38" t="s">
        <v>380</v>
      </c>
      <c r="I38" t="s">
        <v>284</v>
      </c>
      <c r="J38" t="s">
        <v>378</v>
      </c>
      <c r="K38" t="s">
        <v>378</v>
      </c>
      <c r="L38" t="s">
        <v>378</v>
      </c>
      <c r="M38">
        <v>54.258565588599893</v>
      </c>
      <c r="N38">
        <v>-15</v>
      </c>
      <c r="O38">
        <v>16.247696939352245</v>
      </c>
      <c r="P38">
        <v>1.2476969393522452</v>
      </c>
      <c r="Q38">
        <f t="shared" si="1"/>
        <v>1.2476969393522452</v>
      </c>
    </row>
    <row r="39" spans="2:17" x14ac:dyDescent="0.25">
      <c r="B39" t="s">
        <v>104</v>
      </c>
      <c r="C39" t="s">
        <v>328</v>
      </c>
      <c r="D39" t="s">
        <v>329</v>
      </c>
      <c r="E39" t="s">
        <v>330</v>
      </c>
      <c r="F39" t="s">
        <v>330</v>
      </c>
      <c r="G39" t="s">
        <v>330</v>
      </c>
      <c r="H39" t="s">
        <v>330</v>
      </c>
      <c r="I39" t="s">
        <v>330</v>
      </c>
      <c r="J39" t="s">
        <v>331</v>
      </c>
      <c r="K39" t="s">
        <v>332</v>
      </c>
      <c r="L39" t="s">
        <v>330</v>
      </c>
      <c r="M39">
        <v>50.012296723750531</v>
      </c>
      <c r="N39">
        <v>-7</v>
      </c>
      <c r="O39">
        <v>5.7876178443773014</v>
      </c>
      <c r="P39">
        <v>-1.2123821556226986</v>
      </c>
      <c r="Q39">
        <f t="shared" si="1"/>
        <v>1.2123821556226986</v>
      </c>
    </row>
    <row r="40" spans="2:17" x14ac:dyDescent="0.25">
      <c r="B40" t="s">
        <v>91</v>
      </c>
      <c r="C40" t="s">
        <v>248</v>
      </c>
      <c r="D40" t="s">
        <v>250</v>
      </c>
      <c r="E40" t="s">
        <v>252</v>
      </c>
      <c r="F40" t="s">
        <v>250</v>
      </c>
      <c r="G40" t="s">
        <v>252</v>
      </c>
      <c r="H40" t="s">
        <v>252</v>
      </c>
      <c r="I40" t="s">
        <v>252</v>
      </c>
      <c r="J40" t="s">
        <v>256</v>
      </c>
      <c r="K40" t="s">
        <v>252</v>
      </c>
      <c r="L40" t="s">
        <v>257</v>
      </c>
      <c r="M40">
        <v>51.669690748565074</v>
      </c>
      <c r="N40">
        <v>-2</v>
      </c>
      <c r="O40">
        <v>2.8748467745514148</v>
      </c>
      <c r="P40">
        <v>0.8748467745514148</v>
      </c>
      <c r="Q40">
        <f t="shared" si="1"/>
        <v>0.8748467745514148</v>
      </c>
    </row>
    <row r="41" spans="2:17" x14ac:dyDescent="0.25">
      <c r="B41" t="s">
        <v>30</v>
      </c>
      <c r="C41" t="s">
        <v>321</v>
      </c>
      <c r="D41" t="s">
        <v>317</v>
      </c>
      <c r="E41" t="s">
        <v>272</v>
      </c>
      <c r="F41" t="s">
        <v>269</v>
      </c>
      <c r="G41" t="s">
        <v>272</v>
      </c>
      <c r="H41" t="s">
        <v>269</v>
      </c>
      <c r="I41" t="s">
        <v>324</v>
      </c>
      <c r="J41" t="s">
        <v>325</v>
      </c>
      <c r="K41" t="s">
        <v>324</v>
      </c>
      <c r="L41" t="s">
        <v>272</v>
      </c>
      <c r="M41">
        <v>62.170349350476087</v>
      </c>
      <c r="N41">
        <v>-10.5</v>
      </c>
      <c r="O41">
        <v>9.8924222059916005</v>
      </c>
      <c r="P41">
        <v>-0.60757779400839951</v>
      </c>
      <c r="Q41">
        <f t="shared" si="1"/>
        <v>0.60757779400839951</v>
      </c>
    </row>
    <row r="42" spans="2:17" x14ac:dyDescent="0.25">
      <c r="B42" t="s">
        <v>24</v>
      </c>
      <c r="C42" t="s">
        <v>400</v>
      </c>
      <c r="D42" t="s">
        <v>401</v>
      </c>
      <c r="E42" t="s">
        <v>243</v>
      </c>
      <c r="F42" t="s">
        <v>243</v>
      </c>
      <c r="G42" t="s">
        <v>242</v>
      </c>
      <c r="H42" t="s">
        <v>243</v>
      </c>
      <c r="I42" t="s">
        <v>242</v>
      </c>
      <c r="J42" t="s">
        <v>402</v>
      </c>
      <c r="K42" t="s">
        <v>403</v>
      </c>
      <c r="L42" t="s">
        <v>403</v>
      </c>
      <c r="M42">
        <v>53.955798357030275</v>
      </c>
      <c r="N42">
        <v>-19</v>
      </c>
      <c r="O42">
        <v>18.560056460866107</v>
      </c>
      <c r="P42">
        <v>-0.43994353913389261</v>
      </c>
      <c r="Q42">
        <f t="shared" si="1"/>
        <v>0.43994353913389261</v>
      </c>
    </row>
    <row r="43" spans="2:17" x14ac:dyDescent="0.25">
      <c r="B43" t="s">
        <v>82</v>
      </c>
      <c r="C43" t="s">
        <v>276</v>
      </c>
      <c r="D43" t="s">
        <v>278</v>
      </c>
      <c r="E43" t="s">
        <v>280</v>
      </c>
      <c r="F43" t="s">
        <v>280</v>
      </c>
      <c r="G43" t="s">
        <v>282</v>
      </c>
      <c r="H43" t="s">
        <v>280</v>
      </c>
      <c r="I43" t="s">
        <v>284</v>
      </c>
      <c r="J43" t="s">
        <v>285</v>
      </c>
      <c r="K43" t="s">
        <v>280</v>
      </c>
      <c r="L43" t="s">
        <v>284</v>
      </c>
      <c r="M43">
        <v>75.153015211310475</v>
      </c>
      <c r="N43">
        <v>-13.5</v>
      </c>
      <c r="O43">
        <v>13.929691382164656</v>
      </c>
      <c r="P43">
        <v>0.42969138216465552</v>
      </c>
      <c r="Q43">
        <f t="shared" si="1"/>
        <v>0.42969138216465552</v>
      </c>
    </row>
    <row r="44" spans="2:17" x14ac:dyDescent="0.25">
      <c r="B44" t="s">
        <v>5</v>
      </c>
      <c r="C44" t="s">
        <v>384</v>
      </c>
      <c r="D44" t="s">
        <v>386</v>
      </c>
      <c r="E44" t="s">
        <v>387</v>
      </c>
      <c r="F44" t="s">
        <v>387</v>
      </c>
      <c r="G44" t="s">
        <v>387</v>
      </c>
      <c r="H44" t="s">
        <v>389</v>
      </c>
      <c r="I44" t="s">
        <v>390</v>
      </c>
      <c r="J44" t="s">
        <v>391</v>
      </c>
      <c r="K44" t="s">
        <v>390</v>
      </c>
      <c r="L44" t="s">
        <v>387</v>
      </c>
      <c r="M44">
        <v>56.390071699808672</v>
      </c>
      <c r="N44">
        <v>-26</v>
      </c>
      <c r="O44">
        <v>25.627689093111055</v>
      </c>
      <c r="P44">
        <v>-0.37231090688894497</v>
      </c>
      <c r="Q44">
        <f t="shared" si="1"/>
        <v>0.37231090688894497</v>
      </c>
    </row>
    <row r="45" spans="2:17" x14ac:dyDescent="0.25">
      <c r="B45" t="s">
        <v>27</v>
      </c>
      <c r="C45" t="s">
        <v>494</v>
      </c>
      <c r="D45" t="s">
        <v>496</v>
      </c>
      <c r="E45" t="s">
        <v>262</v>
      </c>
      <c r="F45" t="s">
        <v>272</v>
      </c>
      <c r="G45" t="s">
        <v>262</v>
      </c>
      <c r="H45" t="s">
        <v>262</v>
      </c>
      <c r="I45" t="s">
        <v>262</v>
      </c>
      <c r="J45" t="s">
        <v>497</v>
      </c>
      <c r="K45" t="s">
        <v>271</v>
      </c>
      <c r="L45" t="s">
        <v>498</v>
      </c>
      <c r="M45">
        <v>71.393662813920699</v>
      </c>
      <c r="N45">
        <v>-12</v>
      </c>
      <c r="O45">
        <v>12.310030458224006</v>
      </c>
      <c r="P45">
        <v>0.31003045822400566</v>
      </c>
      <c r="Q45">
        <f t="shared" si="1"/>
        <v>0.31003045822400566</v>
      </c>
    </row>
    <row r="46" spans="2:17" x14ac:dyDescent="0.25">
      <c r="B46" t="s">
        <v>53</v>
      </c>
      <c r="C46" t="s">
        <v>345</v>
      </c>
      <c r="D46" t="s">
        <v>346</v>
      </c>
      <c r="E46" t="s">
        <v>348</v>
      </c>
      <c r="F46" t="s">
        <v>348</v>
      </c>
      <c r="G46" t="s">
        <v>348</v>
      </c>
      <c r="H46" t="s">
        <v>348</v>
      </c>
      <c r="I46" t="s">
        <v>350</v>
      </c>
      <c r="J46" t="s">
        <v>351</v>
      </c>
      <c r="K46" t="s">
        <v>350</v>
      </c>
      <c r="L46" t="s">
        <v>352</v>
      </c>
      <c r="M46">
        <v>64.201328234494255</v>
      </c>
      <c r="N46">
        <v>-5</v>
      </c>
      <c r="O46">
        <v>4.7781961410981779</v>
      </c>
      <c r="P46">
        <v>-0.22180385890182208</v>
      </c>
      <c r="Q46">
        <f t="shared" si="1"/>
        <v>0.22180385890182208</v>
      </c>
    </row>
    <row r="47" spans="2:17" x14ac:dyDescent="0.25">
      <c r="B47" t="s">
        <v>67</v>
      </c>
      <c r="C47" t="s">
        <v>288</v>
      </c>
      <c r="D47" t="s">
        <v>290</v>
      </c>
      <c r="E47" t="s">
        <v>291</v>
      </c>
      <c r="F47" t="s">
        <v>291</v>
      </c>
      <c r="G47" t="s">
        <v>292</v>
      </c>
      <c r="H47" t="s">
        <v>291</v>
      </c>
      <c r="I47" t="s">
        <v>292</v>
      </c>
      <c r="J47" t="s">
        <v>292</v>
      </c>
      <c r="K47" t="s">
        <v>292</v>
      </c>
      <c r="L47" t="s">
        <v>294</v>
      </c>
      <c r="M47">
        <v>52.401363572907343</v>
      </c>
      <c r="N47">
        <v>-4</v>
      </c>
      <c r="O47">
        <v>3.8490685399904265</v>
      </c>
      <c r="P47">
        <v>-0.15093146000957347</v>
      </c>
      <c r="Q47">
        <f t="shared" si="1"/>
        <v>0.15093146000957347</v>
      </c>
    </row>
    <row r="48" spans="2:17" x14ac:dyDescent="0.25">
      <c r="B48" t="s">
        <v>70</v>
      </c>
      <c r="C48" t="s">
        <v>237</v>
      </c>
      <c r="D48" t="s">
        <v>239</v>
      </c>
      <c r="E48" t="s">
        <v>241</v>
      </c>
      <c r="F48" t="s">
        <v>241</v>
      </c>
      <c r="G48" t="s">
        <v>241</v>
      </c>
      <c r="H48" t="s">
        <v>241</v>
      </c>
      <c r="I48" t="s">
        <v>239</v>
      </c>
      <c r="J48" t="s">
        <v>241</v>
      </c>
      <c r="K48" t="s">
        <v>241</v>
      </c>
      <c r="L48" t="s">
        <v>244</v>
      </c>
      <c r="M48">
        <v>35.460882480031671</v>
      </c>
      <c r="Q48">
        <f t="shared" si="1"/>
        <v>0</v>
      </c>
    </row>
    <row r="49" spans="2:17" x14ac:dyDescent="0.25">
      <c r="B49" t="s">
        <v>507</v>
      </c>
      <c r="C49" t="s">
        <v>246</v>
      </c>
      <c r="Q49">
        <f t="shared" si="1"/>
        <v>0</v>
      </c>
    </row>
    <row r="50" spans="2:17" x14ac:dyDescent="0.25">
      <c r="B50" t="s">
        <v>508</v>
      </c>
      <c r="C50">
        <v>41958.520833333336</v>
      </c>
      <c r="M50" t="s">
        <v>245</v>
      </c>
      <c r="Q50">
        <f t="shared" si="1"/>
        <v>0</v>
      </c>
    </row>
    <row r="51" spans="2:17" x14ac:dyDescent="0.25">
      <c r="B51" t="s">
        <v>100</v>
      </c>
      <c r="C51" t="s">
        <v>247</v>
      </c>
      <c r="D51" t="s">
        <v>249</v>
      </c>
      <c r="E51" t="s">
        <v>251</v>
      </c>
      <c r="F51" t="s">
        <v>251</v>
      </c>
      <c r="G51" t="s">
        <v>253</v>
      </c>
      <c r="H51" t="s">
        <v>254</v>
      </c>
      <c r="I51" t="s">
        <v>255</v>
      </c>
      <c r="J51" t="s">
        <v>253</v>
      </c>
      <c r="K51" t="s">
        <v>255</v>
      </c>
      <c r="L51" t="s">
        <v>255</v>
      </c>
      <c r="M51">
        <v>48.794843974013659</v>
      </c>
      <c r="Q51">
        <f t="shared" si="1"/>
        <v>0</v>
      </c>
    </row>
    <row r="52" spans="2:17" x14ac:dyDescent="0.25">
      <c r="B52" t="s">
        <v>509</v>
      </c>
      <c r="C52" t="s">
        <v>258</v>
      </c>
      <c r="Q52">
        <f t="shared" si="1"/>
        <v>0</v>
      </c>
    </row>
    <row r="53" spans="2:17" x14ac:dyDescent="0.25">
      <c r="B53" t="s">
        <v>510</v>
      </c>
      <c r="C53">
        <v>41958.625</v>
      </c>
      <c r="M53" t="s">
        <v>245</v>
      </c>
      <c r="Q53">
        <f t="shared" si="1"/>
        <v>0</v>
      </c>
    </row>
    <row r="54" spans="2:17" x14ac:dyDescent="0.25">
      <c r="B54" t="s">
        <v>119</v>
      </c>
      <c r="C54" t="s">
        <v>259</v>
      </c>
      <c r="D54" t="s">
        <v>261</v>
      </c>
      <c r="E54" t="s">
        <v>263</v>
      </c>
      <c r="F54" t="s">
        <v>263</v>
      </c>
      <c r="G54" t="s">
        <v>263</v>
      </c>
      <c r="H54" t="s">
        <v>263</v>
      </c>
      <c r="I54" t="s">
        <v>263</v>
      </c>
      <c r="L54" t="s">
        <v>261</v>
      </c>
      <c r="M54">
        <v>39.460989391139798</v>
      </c>
      <c r="Q54">
        <f t="shared" si="1"/>
        <v>0</v>
      </c>
    </row>
    <row r="55" spans="2:17" x14ac:dyDescent="0.25">
      <c r="B55" t="s">
        <v>511</v>
      </c>
      <c r="C55" t="s">
        <v>265</v>
      </c>
      <c r="Q55">
        <f t="shared" si="1"/>
        <v>0</v>
      </c>
    </row>
    <row r="56" spans="2:17" x14ac:dyDescent="0.25">
      <c r="B56" t="s">
        <v>512</v>
      </c>
      <c r="C56">
        <v>41958.5</v>
      </c>
      <c r="M56" t="s">
        <v>245</v>
      </c>
      <c r="Q56">
        <f t="shared" si="1"/>
        <v>0</v>
      </c>
    </row>
    <row r="57" spans="2:17" x14ac:dyDescent="0.25">
      <c r="B57" t="s">
        <v>33</v>
      </c>
      <c r="C57" t="s">
        <v>266</v>
      </c>
      <c r="D57" t="s">
        <v>268</v>
      </c>
      <c r="E57" t="s">
        <v>270</v>
      </c>
      <c r="F57" t="s">
        <v>270</v>
      </c>
      <c r="G57" t="s">
        <v>270</v>
      </c>
      <c r="H57" t="s">
        <v>270</v>
      </c>
      <c r="I57" t="s">
        <v>273</v>
      </c>
      <c r="K57" t="s">
        <v>270</v>
      </c>
      <c r="L57" t="s">
        <v>274</v>
      </c>
      <c r="M57">
        <v>45.701119035410521</v>
      </c>
      <c r="Q57">
        <f t="shared" si="1"/>
        <v>0</v>
      </c>
    </row>
    <row r="58" spans="2:17" x14ac:dyDescent="0.25">
      <c r="B58" t="s">
        <v>513</v>
      </c>
      <c r="C58" t="s">
        <v>275</v>
      </c>
      <c r="Q58">
        <f t="shared" si="1"/>
        <v>0</v>
      </c>
    </row>
    <row r="59" spans="2:17" x14ac:dyDescent="0.25">
      <c r="B59" t="s">
        <v>512</v>
      </c>
      <c r="C59">
        <v>41958.5</v>
      </c>
      <c r="Q59">
        <f t="shared" si="1"/>
        <v>0</v>
      </c>
    </row>
    <row r="60" spans="2:17" x14ac:dyDescent="0.25">
      <c r="B60" t="s">
        <v>15</v>
      </c>
      <c r="C60" t="s">
        <v>277</v>
      </c>
      <c r="D60" t="s">
        <v>279</v>
      </c>
      <c r="E60" t="s">
        <v>281</v>
      </c>
      <c r="F60" t="s">
        <v>281</v>
      </c>
      <c r="G60" t="s">
        <v>281</v>
      </c>
      <c r="H60" t="s">
        <v>283</v>
      </c>
      <c r="I60" t="s">
        <v>283</v>
      </c>
      <c r="K60" t="s">
        <v>281</v>
      </c>
      <c r="L60" t="s">
        <v>286</v>
      </c>
      <c r="M60">
        <v>61.223323829145819</v>
      </c>
      <c r="Q60">
        <f t="shared" si="1"/>
        <v>0</v>
      </c>
    </row>
    <row r="61" spans="2:17" x14ac:dyDescent="0.25">
      <c r="B61" t="s">
        <v>514</v>
      </c>
      <c r="C61" t="s">
        <v>287</v>
      </c>
      <c r="Q61">
        <f t="shared" si="1"/>
        <v>0</v>
      </c>
    </row>
    <row r="62" spans="2:17" x14ac:dyDescent="0.25">
      <c r="B62" t="s">
        <v>512</v>
      </c>
      <c r="C62">
        <v>41958.5</v>
      </c>
      <c r="M62" t="s">
        <v>245</v>
      </c>
      <c r="Q62">
        <f t="shared" si="1"/>
        <v>0</v>
      </c>
    </row>
    <row r="63" spans="2:17" x14ac:dyDescent="0.25">
      <c r="B63" t="s">
        <v>63</v>
      </c>
      <c r="C63" t="s">
        <v>289</v>
      </c>
      <c r="D63" t="s">
        <v>283</v>
      </c>
      <c r="E63" t="s">
        <v>244</v>
      </c>
      <c r="F63" t="s">
        <v>244</v>
      </c>
      <c r="G63" t="s">
        <v>293</v>
      </c>
      <c r="H63" t="s">
        <v>293</v>
      </c>
      <c r="I63" t="s">
        <v>293</v>
      </c>
      <c r="K63" t="s">
        <v>293</v>
      </c>
      <c r="L63" t="s">
        <v>244</v>
      </c>
      <c r="M63">
        <v>48.552295032916916</v>
      </c>
      <c r="Q63">
        <f t="shared" si="1"/>
        <v>0</v>
      </c>
    </row>
    <row r="64" spans="2:17" x14ac:dyDescent="0.25">
      <c r="B64" t="s">
        <v>515</v>
      </c>
      <c r="C64" t="s">
        <v>295</v>
      </c>
      <c r="Q64">
        <f t="shared" si="1"/>
        <v>0</v>
      </c>
    </row>
    <row r="65" spans="2:17" x14ac:dyDescent="0.25">
      <c r="B65" t="s">
        <v>512</v>
      </c>
      <c r="C65">
        <v>41958.5</v>
      </c>
      <c r="Q65">
        <f t="shared" si="1"/>
        <v>0</v>
      </c>
    </row>
    <row r="66" spans="2:17" x14ac:dyDescent="0.25">
      <c r="B66" t="s">
        <v>132</v>
      </c>
      <c r="C66" t="s">
        <v>296</v>
      </c>
      <c r="D66" t="s">
        <v>298</v>
      </c>
      <c r="E66" t="s">
        <v>299</v>
      </c>
      <c r="F66" t="s">
        <v>299</v>
      </c>
      <c r="G66" t="s">
        <v>301</v>
      </c>
      <c r="H66" t="s">
        <v>299</v>
      </c>
      <c r="I66" t="s">
        <v>301</v>
      </c>
      <c r="J66" t="s">
        <v>304</v>
      </c>
      <c r="K66" t="s">
        <v>301</v>
      </c>
      <c r="L66" t="s">
        <v>306</v>
      </c>
      <c r="M66">
        <v>33.001196910664824</v>
      </c>
      <c r="Q66">
        <f t="shared" si="1"/>
        <v>0</v>
      </c>
    </row>
    <row r="67" spans="2:17" x14ac:dyDescent="0.25">
      <c r="B67" t="s">
        <v>516</v>
      </c>
      <c r="C67" t="s">
        <v>308</v>
      </c>
      <c r="Q67">
        <f t="shared" si="1"/>
        <v>0</v>
      </c>
    </row>
    <row r="68" spans="2:17" x14ac:dyDescent="0.25">
      <c r="B68" t="s">
        <v>517</v>
      </c>
      <c r="C68">
        <v>41958.583333333336</v>
      </c>
      <c r="Q68">
        <f t="shared" si="1"/>
        <v>0</v>
      </c>
    </row>
    <row r="69" spans="2:17" x14ac:dyDescent="0.25">
      <c r="B69" t="s">
        <v>4</v>
      </c>
      <c r="C69" t="s">
        <v>309</v>
      </c>
      <c r="D69" t="s">
        <v>286</v>
      </c>
      <c r="E69" t="s">
        <v>286</v>
      </c>
      <c r="F69" t="s">
        <v>313</v>
      </c>
      <c r="G69" t="s">
        <v>283</v>
      </c>
      <c r="H69" t="s">
        <v>286</v>
      </c>
      <c r="J69" t="s">
        <v>313</v>
      </c>
      <c r="L69" t="s">
        <v>286</v>
      </c>
      <c r="M69">
        <v>28.870994490516892</v>
      </c>
      <c r="Q69">
        <f t="shared" ref="Q69:Q100" si="2">ABS(P69)</f>
        <v>0</v>
      </c>
    </row>
    <row r="70" spans="2:17" x14ac:dyDescent="0.25">
      <c r="B70" t="s">
        <v>518</v>
      </c>
      <c r="C70" t="s">
        <v>314</v>
      </c>
      <c r="Q70">
        <f t="shared" si="2"/>
        <v>0</v>
      </c>
    </row>
    <row r="71" spans="2:17" x14ac:dyDescent="0.25">
      <c r="B71" t="s">
        <v>519</v>
      </c>
      <c r="C71">
        <v>41958.645833333336</v>
      </c>
      <c r="M71" t="s">
        <v>245</v>
      </c>
      <c r="Q71">
        <f t="shared" si="2"/>
        <v>0</v>
      </c>
    </row>
    <row r="72" spans="2:17" x14ac:dyDescent="0.25">
      <c r="B72" t="s">
        <v>89</v>
      </c>
      <c r="C72" t="s">
        <v>315</v>
      </c>
      <c r="D72" t="s">
        <v>244</v>
      </c>
      <c r="E72" t="s">
        <v>283</v>
      </c>
      <c r="F72" t="s">
        <v>283</v>
      </c>
      <c r="G72" t="s">
        <v>283</v>
      </c>
      <c r="H72" t="s">
        <v>283</v>
      </c>
      <c r="I72" t="s">
        <v>281</v>
      </c>
      <c r="K72" t="s">
        <v>283</v>
      </c>
      <c r="L72" t="s">
        <v>281</v>
      </c>
      <c r="M72">
        <v>73.181230597717303</v>
      </c>
      <c r="Q72">
        <f t="shared" si="2"/>
        <v>0</v>
      </c>
    </row>
    <row r="73" spans="2:17" x14ac:dyDescent="0.25">
      <c r="B73" t="s">
        <v>520</v>
      </c>
      <c r="C73" t="s">
        <v>319</v>
      </c>
      <c r="Q73">
        <f t="shared" si="2"/>
        <v>0</v>
      </c>
    </row>
    <row r="74" spans="2:17" x14ac:dyDescent="0.25">
      <c r="B74" t="s">
        <v>521</v>
      </c>
      <c r="C74">
        <v>41958.666666666664</v>
      </c>
      <c r="M74" t="s">
        <v>245</v>
      </c>
      <c r="Q74">
        <f t="shared" si="2"/>
        <v>0</v>
      </c>
    </row>
    <row r="75" spans="2:17" x14ac:dyDescent="0.25">
      <c r="B75" t="s">
        <v>126</v>
      </c>
      <c r="C75" t="s">
        <v>320</v>
      </c>
      <c r="D75" t="s">
        <v>322</v>
      </c>
      <c r="E75" t="s">
        <v>323</v>
      </c>
      <c r="F75" t="s">
        <v>323</v>
      </c>
      <c r="G75" t="s">
        <v>323</v>
      </c>
      <c r="H75" t="s">
        <v>323</v>
      </c>
      <c r="I75" t="s">
        <v>241</v>
      </c>
      <c r="K75" t="s">
        <v>241</v>
      </c>
      <c r="L75" t="s">
        <v>323</v>
      </c>
      <c r="M75">
        <v>52.277927144484487</v>
      </c>
      <c r="Q75">
        <f t="shared" si="2"/>
        <v>0</v>
      </c>
    </row>
    <row r="76" spans="2:17" x14ac:dyDescent="0.25">
      <c r="B76" t="s">
        <v>522</v>
      </c>
      <c r="C76" t="s">
        <v>326</v>
      </c>
      <c r="Q76">
        <f t="shared" si="2"/>
        <v>0</v>
      </c>
    </row>
    <row r="77" spans="2:17" x14ac:dyDescent="0.25">
      <c r="B77" t="s">
        <v>519</v>
      </c>
      <c r="C77">
        <v>41958.645833333336</v>
      </c>
      <c r="M77" t="s">
        <v>245</v>
      </c>
      <c r="Q77">
        <f t="shared" si="2"/>
        <v>0</v>
      </c>
    </row>
    <row r="78" spans="2:17" x14ac:dyDescent="0.25">
      <c r="B78" t="s">
        <v>65</v>
      </c>
      <c r="C78" t="s">
        <v>327</v>
      </c>
      <c r="D78" t="s">
        <v>293</v>
      </c>
      <c r="E78" t="s">
        <v>241</v>
      </c>
      <c r="F78" t="s">
        <v>241</v>
      </c>
      <c r="G78" t="s">
        <v>241</v>
      </c>
      <c r="H78" t="s">
        <v>239</v>
      </c>
      <c r="I78" t="s">
        <v>244</v>
      </c>
      <c r="K78" t="s">
        <v>244</v>
      </c>
      <c r="L78" t="s">
        <v>241</v>
      </c>
      <c r="M78">
        <v>44.224678879373229</v>
      </c>
      <c r="Q78">
        <f t="shared" si="2"/>
        <v>0</v>
      </c>
    </row>
    <row r="79" spans="2:17" x14ac:dyDescent="0.25">
      <c r="B79" t="s">
        <v>523</v>
      </c>
      <c r="C79" t="s">
        <v>333</v>
      </c>
      <c r="Q79">
        <f t="shared" si="2"/>
        <v>0</v>
      </c>
    </row>
    <row r="80" spans="2:17" x14ac:dyDescent="0.25">
      <c r="B80" t="s">
        <v>512</v>
      </c>
      <c r="C80">
        <v>41958.5</v>
      </c>
      <c r="M80" t="s">
        <v>245</v>
      </c>
      <c r="Q80">
        <f t="shared" si="2"/>
        <v>0</v>
      </c>
    </row>
    <row r="81" spans="2:17" x14ac:dyDescent="0.25">
      <c r="B81" t="s">
        <v>128</v>
      </c>
      <c r="C81" t="s">
        <v>335</v>
      </c>
      <c r="D81" t="s">
        <v>336</v>
      </c>
      <c r="E81" t="s">
        <v>279</v>
      </c>
      <c r="F81" t="s">
        <v>337</v>
      </c>
      <c r="G81" t="s">
        <v>339</v>
      </c>
      <c r="H81" t="s">
        <v>279</v>
      </c>
      <c r="I81" t="s">
        <v>340</v>
      </c>
      <c r="K81" t="s">
        <v>340</v>
      </c>
      <c r="L81" t="s">
        <v>339</v>
      </c>
      <c r="M81">
        <v>68.982184156138146</v>
      </c>
      <c r="Q81">
        <f t="shared" si="2"/>
        <v>0</v>
      </c>
    </row>
    <row r="82" spans="2:17" x14ac:dyDescent="0.25">
      <c r="B82" t="s">
        <v>524</v>
      </c>
      <c r="C82" t="s">
        <v>343</v>
      </c>
      <c r="Q82">
        <f t="shared" si="2"/>
        <v>0</v>
      </c>
    </row>
    <row r="83" spans="2:17" x14ac:dyDescent="0.25">
      <c r="B83" t="s">
        <v>512</v>
      </c>
      <c r="C83">
        <v>41958.5</v>
      </c>
      <c r="M83" t="s">
        <v>245</v>
      </c>
      <c r="Q83">
        <f t="shared" si="2"/>
        <v>0</v>
      </c>
    </row>
    <row r="84" spans="2:17" x14ac:dyDescent="0.25">
      <c r="B84" t="s">
        <v>129</v>
      </c>
      <c r="C84" t="s">
        <v>344</v>
      </c>
      <c r="D84" t="s">
        <v>261</v>
      </c>
      <c r="E84" t="s">
        <v>347</v>
      </c>
      <c r="F84" t="s">
        <v>347</v>
      </c>
      <c r="G84" t="s">
        <v>349</v>
      </c>
      <c r="H84" t="s">
        <v>347</v>
      </c>
      <c r="I84" t="s">
        <v>349</v>
      </c>
      <c r="K84" t="s">
        <v>347</v>
      </c>
      <c r="L84" t="s">
        <v>347</v>
      </c>
      <c r="M84">
        <v>59.423132093396077</v>
      </c>
      <c r="Q84">
        <f t="shared" si="2"/>
        <v>0</v>
      </c>
    </row>
    <row r="85" spans="2:17" x14ac:dyDescent="0.25">
      <c r="B85" t="s">
        <v>525</v>
      </c>
      <c r="C85" t="s">
        <v>353</v>
      </c>
      <c r="Q85">
        <f t="shared" si="2"/>
        <v>0</v>
      </c>
    </row>
    <row r="86" spans="2:17" x14ac:dyDescent="0.25">
      <c r="B86" t="s">
        <v>517</v>
      </c>
      <c r="C86">
        <v>41958.583333333336</v>
      </c>
      <c r="M86" t="s">
        <v>245</v>
      </c>
      <c r="Q86">
        <f t="shared" si="2"/>
        <v>0</v>
      </c>
    </row>
    <row r="87" spans="2:17" x14ac:dyDescent="0.25">
      <c r="B87" t="s">
        <v>196</v>
      </c>
      <c r="C87" t="s">
        <v>354</v>
      </c>
      <c r="D87" t="s">
        <v>257</v>
      </c>
      <c r="E87" t="s">
        <v>323</v>
      </c>
      <c r="F87" t="s">
        <v>323</v>
      </c>
      <c r="G87" t="s">
        <v>323</v>
      </c>
      <c r="H87" t="s">
        <v>323</v>
      </c>
      <c r="I87" t="s">
        <v>322</v>
      </c>
      <c r="L87" t="s">
        <v>239</v>
      </c>
      <c r="M87">
        <v>53.878005396347</v>
      </c>
      <c r="Q87">
        <f t="shared" si="2"/>
        <v>0</v>
      </c>
    </row>
    <row r="88" spans="2:17" x14ac:dyDescent="0.25">
      <c r="B88" t="s">
        <v>526</v>
      </c>
      <c r="C88" t="s">
        <v>356</v>
      </c>
      <c r="Q88">
        <f t="shared" si="2"/>
        <v>0</v>
      </c>
    </row>
    <row r="89" spans="2:17" x14ac:dyDescent="0.25">
      <c r="B89" t="s">
        <v>527</v>
      </c>
      <c r="C89">
        <v>41958.833333333336</v>
      </c>
      <c r="Q89">
        <f t="shared" si="2"/>
        <v>0</v>
      </c>
    </row>
    <row r="90" spans="2:17" x14ac:dyDescent="0.25">
      <c r="B90" t="s">
        <v>203</v>
      </c>
      <c r="C90" t="s">
        <v>358</v>
      </c>
      <c r="D90" t="s">
        <v>347</v>
      </c>
      <c r="E90" t="s">
        <v>359</v>
      </c>
      <c r="F90" t="s">
        <v>359</v>
      </c>
      <c r="G90" t="s">
        <v>360</v>
      </c>
      <c r="H90" t="s">
        <v>347</v>
      </c>
      <c r="K90" t="s">
        <v>347</v>
      </c>
      <c r="L90" t="s">
        <v>359</v>
      </c>
      <c r="M90">
        <v>36.038007616805317</v>
      </c>
      <c r="Q90">
        <f t="shared" si="2"/>
        <v>0</v>
      </c>
    </row>
    <row r="91" spans="2:17" x14ac:dyDescent="0.25">
      <c r="B91" t="s">
        <v>528</v>
      </c>
      <c r="C91" t="s">
        <v>361</v>
      </c>
      <c r="Q91">
        <f t="shared" si="2"/>
        <v>0</v>
      </c>
    </row>
    <row r="92" spans="2:17" x14ac:dyDescent="0.25">
      <c r="B92" t="s">
        <v>529</v>
      </c>
      <c r="C92">
        <v>41958.8125</v>
      </c>
      <c r="M92" t="s">
        <v>245</v>
      </c>
      <c r="Q92">
        <f t="shared" si="2"/>
        <v>0</v>
      </c>
    </row>
    <row r="93" spans="2:17" x14ac:dyDescent="0.25">
      <c r="B93" t="s">
        <v>62</v>
      </c>
      <c r="C93" t="s">
        <v>362</v>
      </c>
      <c r="D93" t="s">
        <v>364</v>
      </c>
      <c r="E93" t="s">
        <v>365</v>
      </c>
      <c r="F93" t="s">
        <v>365</v>
      </c>
      <c r="G93" t="s">
        <v>366</v>
      </c>
      <c r="H93" t="s">
        <v>366</v>
      </c>
      <c r="L93" t="s">
        <v>367</v>
      </c>
      <c r="M93">
        <v>35.828489112869136</v>
      </c>
      <c r="Q93">
        <f t="shared" si="2"/>
        <v>0</v>
      </c>
    </row>
    <row r="94" spans="2:17" x14ac:dyDescent="0.25">
      <c r="B94" t="s">
        <v>530</v>
      </c>
      <c r="C94" t="s">
        <v>368</v>
      </c>
      <c r="Q94">
        <f t="shared" si="2"/>
        <v>0</v>
      </c>
    </row>
    <row r="95" spans="2:17" x14ac:dyDescent="0.25">
      <c r="B95" t="s">
        <v>510</v>
      </c>
      <c r="C95">
        <v>41958.625</v>
      </c>
      <c r="M95" t="s">
        <v>245</v>
      </c>
      <c r="Q95">
        <f t="shared" si="2"/>
        <v>0</v>
      </c>
    </row>
    <row r="96" spans="2:17" x14ac:dyDescent="0.25">
      <c r="B96" t="s">
        <v>71</v>
      </c>
      <c r="C96" t="s">
        <v>370</v>
      </c>
      <c r="D96" t="s">
        <v>340</v>
      </c>
      <c r="E96" t="s">
        <v>313</v>
      </c>
      <c r="F96" t="s">
        <v>313</v>
      </c>
      <c r="G96" t="s">
        <v>313</v>
      </c>
      <c r="H96" t="s">
        <v>313</v>
      </c>
      <c r="I96" t="s">
        <v>286</v>
      </c>
      <c r="J96" t="s">
        <v>336</v>
      </c>
      <c r="K96" t="s">
        <v>337</v>
      </c>
      <c r="L96" t="s">
        <v>336</v>
      </c>
      <c r="M96">
        <v>44.354567610374012</v>
      </c>
      <c r="Q96">
        <f t="shared" si="2"/>
        <v>0</v>
      </c>
    </row>
    <row r="97" spans="2:17" x14ac:dyDescent="0.25">
      <c r="B97" t="s">
        <v>531</v>
      </c>
      <c r="C97" t="s">
        <v>374</v>
      </c>
      <c r="Q97">
        <f t="shared" si="2"/>
        <v>0</v>
      </c>
    </row>
    <row r="98" spans="2:17" x14ac:dyDescent="0.25">
      <c r="B98" t="s">
        <v>510</v>
      </c>
      <c r="C98">
        <v>41958.625</v>
      </c>
      <c r="Q98">
        <f t="shared" si="2"/>
        <v>0</v>
      </c>
    </row>
    <row r="99" spans="2:17" x14ac:dyDescent="0.25">
      <c r="B99" t="s">
        <v>55</v>
      </c>
      <c r="C99" t="s">
        <v>375</v>
      </c>
      <c r="D99" t="s">
        <v>377</v>
      </c>
      <c r="E99" t="s">
        <v>379</v>
      </c>
      <c r="F99" t="s">
        <v>379</v>
      </c>
      <c r="G99" t="s">
        <v>381</v>
      </c>
      <c r="H99" t="s">
        <v>379</v>
      </c>
      <c r="L99" t="s">
        <v>379</v>
      </c>
      <c r="M99">
        <v>38.010868649247648</v>
      </c>
      <c r="Q99">
        <f t="shared" si="2"/>
        <v>0</v>
      </c>
    </row>
    <row r="100" spans="2:17" x14ac:dyDescent="0.25">
      <c r="B100" t="s">
        <v>532</v>
      </c>
      <c r="C100" t="s">
        <v>382</v>
      </c>
      <c r="Q100">
        <f t="shared" si="2"/>
        <v>0</v>
      </c>
    </row>
    <row r="101" spans="2:17" x14ac:dyDescent="0.25">
      <c r="B101" t="s">
        <v>533</v>
      </c>
      <c r="C101">
        <v>41958.791666666664</v>
      </c>
      <c r="Q101">
        <f t="shared" ref="Q101:Q132" si="3">ABS(P101)</f>
        <v>0</v>
      </c>
    </row>
    <row r="102" spans="2:17" x14ac:dyDescent="0.25">
      <c r="B102" t="s">
        <v>16</v>
      </c>
      <c r="C102" t="s">
        <v>383</v>
      </c>
      <c r="D102" t="s">
        <v>385</v>
      </c>
      <c r="E102" t="s">
        <v>377</v>
      </c>
      <c r="F102" t="s">
        <v>377</v>
      </c>
      <c r="G102" t="s">
        <v>388</v>
      </c>
      <c r="H102" t="s">
        <v>388</v>
      </c>
      <c r="I102" t="s">
        <v>377</v>
      </c>
      <c r="K102" t="s">
        <v>388</v>
      </c>
      <c r="L102" t="s">
        <v>377</v>
      </c>
      <c r="M102">
        <v>30.762382606697617</v>
      </c>
      <c r="Q102">
        <f t="shared" si="3"/>
        <v>0</v>
      </c>
    </row>
    <row r="103" spans="2:17" x14ac:dyDescent="0.25">
      <c r="B103" t="s">
        <v>534</v>
      </c>
      <c r="C103" t="s">
        <v>392</v>
      </c>
      <c r="Q103">
        <f t="shared" si="3"/>
        <v>0</v>
      </c>
    </row>
    <row r="104" spans="2:17" x14ac:dyDescent="0.25">
      <c r="B104" t="s">
        <v>535</v>
      </c>
      <c r="C104">
        <v>41958.75</v>
      </c>
      <c r="M104" t="s">
        <v>245</v>
      </c>
      <c r="Q104">
        <f t="shared" si="3"/>
        <v>0</v>
      </c>
    </row>
    <row r="105" spans="2:17" x14ac:dyDescent="0.25">
      <c r="B105" t="s">
        <v>22</v>
      </c>
      <c r="C105" t="s">
        <v>393</v>
      </c>
      <c r="D105" t="s">
        <v>263</v>
      </c>
      <c r="E105" t="s">
        <v>395</v>
      </c>
      <c r="F105" t="s">
        <v>395</v>
      </c>
      <c r="G105" t="s">
        <v>396</v>
      </c>
      <c r="H105" t="s">
        <v>395</v>
      </c>
      <c r="I105" t="s">
        <v>397</v>
      </c>
      <c r="K105" t="s">
        <v>395</v>
      </c>
      <c r="L105" t="s">
        <v>396</v>
      </c>
      <c r="M105">
        <v>65.376382406733228</v>
      </c>
      <c r="Q105">
        <f t="shared" si="3"/>
        <v>0</v>
      </c>
    </row>
    <row r="106" spans="2:17" x14ac:dyDescent="0.25">
      <c r="B106" t="s">
        <v>536</v>
      </c>
      <c r="C106" t="s">
        <v>398</v>
      </c>
      <c r="Q106">
        <f t="shared" si="3"/>
        <v>0</v>
      </c>
    </row>
    <row r="107" spans="2:17" x14ac:dyDescent="0.25">
      <c r="B107" t="s">
        <v>521</v>
      </c>
      <c r="C107">
        <v>41958.666666666664</v>
      </c>
      <c r="M107" t="s">
        <v>245</v>
      </c>
      <c r="Q107">
        <f t="shared" si="3"/>
        <v>0</v>
      </c>
    </row>
    <row r="108" spans="2:17" x14ac:dyDescent="0.25">
      <c r="B108" t="s">
        <v>90</v>
      </c>
      <c r="C108" t="s">
        <v>399</v>
      </c>
      <c r="D108" t="s">
        <v>244</v>
      </c>
      <c r="E108" t="s">
        <v>239</v>
      </c>
      <c r="F108" t="s">
        <v>239</v>
      </c>
      <c r="G108" t="s">
        <v>323</v>
      </c>
      <c r="H108" t="s">
        <v>239</v>
      </c>
      <c r="I108" t="s">
        <v>239</v>
      </c>
      <c r="K108" t="s">
        <v>239</v>
      </c>
      <c r="L108" t="s">
        <v>239</v>
      </c>
      <c r="M108">
        <v>35.395741896164168</v>
      </c>
      <c r="Q108">
        <f t="shared" si="3"/>
        <v>0</v>
      </c>
    </row>
    <row r="109" spans="2:17" x14ac:dyDescent="0.25">
      <c r="B109" t="s">
        <v>537</v>
      </c>
      <c r="C109" t="s">
        <v>404</v>
      </c>
      <c r="Q109">
        <f t="shared" si="3"/>
        <v>0</v>
      </c>
    </row>
    <row r="110" spans="2:17" x14ac:dyDescent="0.25">
      <c r="B110" t="s">
        <v>538</v>
      </c>
      <c r="C110">
        <v>41958.927083333336</v>
      </c>
      <c r="Q110">
        <f t="shared" si="3"/>
        <v>0</v>
      </c>
    </row>
    <row r="111" spans="2:17" x14ac:dyDescent="0.25">
      <c r="B111" t="s">
        <v>106</v>
      </c>
      <c r="C111" t="s">
        <v>405</v>
      </c>
      <c r="D111" t="s">
        <v>281</v>
      </c>
      <c r="E111" t="s">
        <v>293</v>
      </c>
      <c r="F111" t="s">
        <v>281</v>
      </c>
      <c r="G111" t="s">
        <v>281</v>
      </c>
      <c r="H111" t="s">
        <v>241</v>
      </c>
      <c r="I111" t="s">
        <v>239</v>
      </c>
      <c r="J111" t="s">
        <v>407</v>
      </c>
      <c r="K111" t="s">
        <v>293</v>
      </c>
      <c r="L111" t="s">
        <v>241</v>
      </c>
      <c r="M111">
        <v>37.2229335449723</v>
      </c>
      <c r="Q111">
        <f t="shared" si="3"/>
        <v>0</v>
      </c>
    </row>
    <row r="112" spans="2:17" x14ac:dyDescent="0.25">
      <c r="B112" t="s">
        <v>539</v>
      </c>
      <c r="C112" t="s">
        <v>409</v>
      </c>
      <c r="Q112">
        <f t="shared" si="3"/>
        <v>0</v>
      </c>
    </row>
    <row r="113" spans="2:17" x14ac:dyDescent="0.25">
      <c r="B113" t="s">
        <v>519</v>
      </c>
      <c r="C113">
        <v>41958.645833333336</v>
      </c>
      <c r="Q113">
        <f t="shared" si="3"/>
        <v>0</v>
      </c>
    </row>
    <row r="114" spans="2:17" x14ac:dyDescent="0.25">
      <c r="B114" t="s">
        <v>114</v>
      </c>
      <c r="C114" t="s">
        <v>411</v>
      </c>
      <c r="D114" t="s">
        <v>377</v>
      </c>
      <c r="E114" t="s">
        <v>377</v>
      </c>
      <c r="F114" t="s">
        <v>377</v>
      </c>
      <c r="G114" t="s">
        <v>377</v>
      </c>
      <c r="H114" t="s">
        <v>377</v>
      </c>
      <c r="I114" t="s">
        <v>385</v>
      </c>
      <c r="J114" t="s">
        <v>377</v>
      </c>
      <c r="K114" t="s">
        <v>377</v>
      </c>
      <c r="L114" t="s">
        <v>377</v>
      </c>
      <c r="M114">
        <v>52.708417697095975</v>
      </c>
      <c r="Q114">
        <f t="shared" si="3"/>
        <v>0</v>
      </c>
    </row>
    <row r="115" spans="2:17" x14ac:dyDescent="0.25">
      <c r="B115" t="s">
        <v>540</v>
      </c>
      <c r="C115" t="s">
        <v>413</v>
      </c>
      <c r="Q115">
        <f t="shared" si="3"/>
        <v>0</v>
      </c>
    </row>
    <row r="116" spans="2:17" x14ac:dyDescent="0.25">
      <c r="B116" t="s">
        <v>527</v>
      </c>
      <c r="C116">
        <v>41958.833333333336</v>
      </c>
      <c r="M116" t="s">
        <v>245</v>
      </c>
      <c r="Q116">
        <f t="shared" si="3"/>
        <v>0</v>
      </c>
    </row>
    <row r="117" spans="2:17" x14ac:dyDescent="0.25">
      <c r="B117" t="s">
        <v>75</v>
      </c>
      <c r="C117" t="s">
        <v>414</v>
      </c>
      <c r="D117" t="s">
        <v>366</v>
      </c>
      <c r="E117" t="s">
        <v>347</v>
      </c>
      <c r="F117" t="s">
        <v>347</v>
      </c>
      <c r="G117" t="s">
        <v>417</v>
      </c>
      <c r="H117" t="s">
        <v>349</v>
      </c>
      <c r="I117" t="s">
        <v>347</v>
      </c>
      <c r="K117" t="s">
        <v>349</v>
      </c>
      <c r="L117" t="s">
        <v>359</v>
      </c>
      <c r="M117">
        <v>73.102021290004501</v>
      </c>
      <c r="Q117">
        <f t="shared" si="3"/>
        <v>0</v>
      </c>
    </row>
    <row r="118" spans="2:17" x14ac:dyDescent="0.25">
      <c r="B118" t="s">
        <v>541</v>
      </c>
      <c r="C118" t="s">
        <v>418</v>
      </c>
      <c r="Q118">
        <f t="shared" si="3"/>
        <v>0</v>
      </c>
    </row>
    <row r="119" spans="2:17" x14ac:dyDescent="0.25">
      <c r="B119" t="s">
        <v>519</v>
      </c>
      <c r="C119">
        <v>41958.645833333336</v>
      </c>
      <c r="M119" t="s">
        <v>245</v>
      </c>
      <c r="Q119">
        <f t="shared" si="3"/>
        <v>0</v>
      </c>
    </row>
    <row r="120" spans="2:17" x14ac:dyDescent="0.25">
      <c r="B120" t="s">
        <v>107</v>
      </c>
      <c r="C120" t="s">
        <v>419</v>
      </c>
      <c r="D120" t="s">
        <v>421</v>
      </c>
      <c r="E120" t="s">
        <v>337</v>
      </c>
      <c r="F120" t="s">
        <v>337</v>
      </c>
      <c r="G120" t="s">
        <v>279</v>
      </c>
      <c r="H120" t="s">
        <v>337</v>
      </c>
      <c r="I120" t="s">
        <v>336</v>
      </c>
      <c r="J120" t="s">
        <v>336</v>
      </c>
      <c r="K120" t="s">
        <v>340</v>
      </c>
      <c r="L120" t="s">
        <v>340</v>
      </c>
      <c r="M120">
        <v>57.192080655313703</v>
      </c>
      <c r="Q120">
        <f t="shared" si="3"/>
        <v>0</v>
      </c>
    </row>
    <row r="121" spans="2:17" x14ac:dyDescent="0.25">
      <c r="B121" t="s">
        <v>542</v>
      </c>
      <c r="C121" t="s">
        <v>423</v>
      </c>
      <c r="Q121">
        <f t="shared" si="3"/>
        <v>0</v>
      </c>
    </row>
    <row r="122" spans="2:17" x14ac:dyDescent="0.25">
      <c r="B122" t="s">
        <v>543</v>
      </c>
      <c r="C122">
        <v>41958.802083333336</v>
      </c>
      <c r="M122" t="s">
        <v>245</v>
      </c>
      <c r="Q122">
        <f t="shared" si="3"/>
        <v>0</v>
      </c>
    </row>
    <row r="123" spans="2:17" x14ac:dyDescent="0.25">
      <c r="B123" t="s">
        <v>44</v>
      </c>
      <c r="C123" t="s">
        <v>424</v>
      </c>
      <c r="D123" t="s">
        <v>254</v>
      </c>
      <c r="E123" t="s">
        <v>298</v>
      </c>
      <c r="F123" t="s">
        <v>298</v>
      </c>
      <c r="G123" t="s">
        <v>249</v>
      </c>
      <c r="H123" t="s">
        <v>298</v>
      </c>
      <c r="I123" t="s">
        <v>304</v>
      </c>
      <c r="K123" t="s">
        <v>249</v>
      </c>
      <c r="L123" t="s">
        <v>304</v>
      </c>
      <c r="M123">
        <v>83.27021958114166</v>
      </c>
      <c r="Q123">
        <f t="shared" si="3"/>
        <v>0</v>
      </c>
    </row>
    <row r="124" spans="2:17" x14ac:dyDescent="0.25">
      <c r="B124" t="s">
        <v>544</v>
      </c>
      <c r="C124" t="s">
        <v>427</v>
      </c>
      <c r="Q124">
        <f t="shared" si="3"/>
        <v>0</v>
      </c>
    </row>
    <row r="125" spans="2:17" x14ac:dyDescent="0.25">
      <c r="B125" t="s">
        <v>512</v>
      </c>
      <c r="C125">
        <v>41958.5</v>
      </c>
      <c r="M125" t="s">
        <v>245</v>
      </c>
      <c r="Q125">
        <f t="shared" si="3"/>
        <v>0</v>
      </c>
    </row>
    <row r="126" spans="2:17" x14ac:dyDescent="0.25">
      <c r="B126" t="s">
        <v>20</v>
      </c>
      <c r="C126" t="s">
        <v>428</v>
      </c>
      <c r="D126" t="s">
        <v>283</v>
      </c>
      <c r="E126" t="s">
        <v>286</v>
      </c>
      <c r="F126" t="s">
        <v>286</v>
      </c>
      <c r="G126" t="s">
        <v>313</v>
      </c>
      <c r="H126" t="s">
        <v>313</v>
      </c>
      <c r="I126" t="s">
        <v>313</v>
      </c>
      <c r="J126" t="s">
        <v>313</v>
      </c>
      <c r="K126" t="s">
        <v>336</v>
      </c>
      <c r="L126" t="s">
        <v>313</v>
      </c>
      <c r="M126">
        <v>58.353281154062252</v>
      </c>
      <c r="Q126">
        <f t="shared" si="3"/>
        <v>0</v>
      </c>
    </row>
    <row r="127" spans="2:17" x14ac:dyDescent="0.25">
      <c r="B127" t="s">
        <v>545</v>
      </c>
      <c r="C127" t="s">
        <v>431</v>
      </c>
      <c r="Q127">
        <f t="shared" si="3"/>
        <v>0</v>
      </c>
    </row>
    <row r="128" spans="2:17" x14ac:dyDescent="0.25">
      <c r="B128" t="s">
        <v>527</v>
      </c>
      <c r="C128">
        <v>41958.833333333336</v>
      </c>
      <c r="M128" t="s">
        <v>245</v>
      </c>
      <c r="Q128">
        <f t="shared" si="3"/>
        <v>0</v>
      </c>
    </row>
    <row r="129" spans="2:17" x14ac:dyDescent="0.25">
      <c r="B129" t="s">
        <v>204</v>
      </c>
      <c r="C129" t="s">
        <v>433</v>
      </c>
      <c r="D129" t="s">
        <v>421</v>
      </c>
      <c r="E129" t="s">
        <v>377</v>
      </c>
      <c r="F129" t="s">
        <v>385</v>
      </c>
      <c r="G129" t="s">
        <v>385</v>
      </c>
      <c r="H129" t="s">
        <v>388</v>
      </c>
      <c r="I129" t="s">
        <v>421</v>
      </c>
      <c r="J129" t="s">
        <v>385</v>
      </c>
      <c r="K129" t="s">
        <v>377</v>
      </c>
      <c r="L129" t="s">
        <v>388</v>
      </c>
      <c r="M129">
        <v>74.682727217913495</v>
      </c>
      <c r="Q129">
        <f t="shared" si="3"/>
        <v>0</v>
      </c>
    </row>
    <row r="130" spans="2:17" x14ac:dyDescent="0.25">
      <c r="B130" t="s">
        <v>546</v>
      </c>
      <c r="C130" t="s">
        <v>435</v>
      </c>
      <c r="Q130">
        <f t="shared" si="3"/>
        <v>0</v>
      </c>
    </row>
    <row r="131" spans="2:17" x14ac:dyDescent="0.25">
      <c r="B131" t="s">
        <v>519</v>
      </c>
      <c r="C131">
        <v>41958.645833333336</v>
      </c>
      <c r="M131" t="s">
        <v>245</v>
      </c>
      <c r="Q131">
        <f t="shared" si="3"/>
        <v>0</v>
      </c>
    </row>
    <row r="132" spans="2:17" x14ac:dyDescent="0.25">
      <c r="B132" t="s">
        <v>158</v>
      </c>
      <c r="C132" t="s">
        <v>436</v>
      </c>
      <c r="D132" t="s">
        <v>381</v>
      </c>
      <c r="E132" t="s">
        <v>438</v>
      </c>
      <c r="F132" t="s">
        <v>438</v>
      </c>
      <c r="G132" t="s">
        <v>438</v>
      </c>
      <c r="H132" t="s">
        <v>385</v>
      </c>
      <c r="J132" t="s">
        <v>388</v>
      </c>
      <c r="K132" t="s">
        <v>438</v>
      </c>
      <c r="L132" t="s">
        <v>385</v>
      </c>
      <c r="M132">
        <v>50.501791149916798</v>
      </c>
      <c r="Q132">
        <f t="shared" si="3"/>
        <v>0</v>
      </c>
    </row>
    <row r="133" spans="2:17" x14ac:dyDescent="0.25">
      <c r="B133" t="s">
        <v>547</v>
      </c>
      <c r="C133" t="s">
        <v>440</v>
      </c>
      <c r="Q133">
        <f t="shared" ref="Q133:Q164" si="4">ABS(P133)</f>
        <v>0</v>
      </c>
    </row>
    <row r="134" spans="2:17" x14ac:dyDescent="0.25">
      <c r="B134" t="s">
        <v>548</v>
      </c>
      <c r="C134">
        <v>41958.604166666664</v>
      </c>
      <c r="Q134">
        <f t="shared" si="4"/>
        <v>0</v>
      </c>
    </row>
    <row r="135" spans="2:17" x14ac:dyDescent="0.25">
      <c r="B135" t="s">
        <v>19</v>
      </c>
      <c r="C135" t="s">
        <v>441</v>
      </c>
      <c r="D135" t="s">
        <v>438</v>
      </c>
      <c r="E135" t="s">
        <v>443</v>
      </c>
      <c r="F135" t="s">
        <v>443</v>
      </c>
      <c r="G135" t="s">
        <v>379</v>
      </c>
      <c r="H135" t="s">
        <v>379</v>
      </c>
      <c r="K135" t="s">
        <v>443</v>
      </c>
      <c r="L135" t="s">
        <v>443</v>
      </c>
      <c r="M135">
        <v>45.571672601925471</v>
      </c>
      <c r="Q135">
        <f t="shared" si="4"/>
        <v>0</v>
      </c>
    </row>
    <row r="136" spans="2:17" x14ac:dyDescent="0.25">
      <c r="B136" t="s">
        <v>549</v>
      </c>
      <c r="C136" t="s">
        <v>446</v>
      </c>
      <c r="Q136">
        <f t="shared" si="4"/>
        <v>0</v>
      </c>
    </row>
    <row r="137" spans="2:17" x14ac:dyDescent="0.25">
      <c r="B137" t="s">
        <v>519</v>
      </c>
      <c r="C137">
        <v>41958.645833333336</v>
      </c>
      <c r="Q137">
        <f t="shared" si="4"/>
        <v>0</v>
      </c>
    </row>
    <row r="138" spans="2:17" x14ac:dyDescent="0.25">
      <c r="B138" t="s">
        <v>93</v>
      </c>
      <c r="C138" t="s">
        <v>447</v>
      </c>
      <c r="D138" t="s">
        <v>360</v>
      </c>
      <c r="E138" t="s">
        <v>449</v>
      </c>
      <c r="F138" t="s">
        <v>364</v>
      </c>
      <c r="G138" t="s">
        <v>367</v>
      </c>
      <c r="H138" t="s">
        <v>449</v>
      </c>
      <c r="I138" t="s">
        <v>451</v>
      </c>
      <c r="J138" t="s">
        <v>364</v>
      </c>
      <c r="K138" t="s">
        <v>449</v>
      </c>
      <c r="L138" t="s">
        <v>449</v>
      </c>
      <c r="M138">
        <v>47.946479757601352</v>
      </c>
      <c r="Q138">
        <f t="shared" si="4"/>
        <v>0</v>
      </c>
    </row>
    <row r="139" spans="2:17" x14ac:dyDescent="0.25">
      <c r="B139" t="s">
        <v>550</v>
      </c>
      <c r="C139" t="s">
        <v>452</v>
      </c>
      <c r="Q139">
        <f t="shared" si="4"/>
        <v>0</v>
      </c>
    </row>
    <row r="140" spans="2:17" x14ac:dyDescent="0.25">
      <c r="B140" t="s">
        <v>551</v>
      </c>
      <c r="C140">
        <v>41958.541666666664</v>
      </c>
      <c r="Q140">
        <f t="shared" si="4"/>
        <v>0</v>
      </c>
    </row>
    <row r="141" spans="2:17" x14ac:dyDescent="0.25">
      <c r="B141" t="s">
        <v>193</v>
      </c>
      <c r="C141" t="s">
        <v>453</v>
      </c>
      <c r="D141" t="s">
        <v>359</v>
      </c>
      <c r="E141" t="s">
        <v>347</v>
      </c>
      <c r="F141" t="s">
        <v>347</v>
      </c>
      <c r="G141" t="s">
        <v>347</v>
      </c>
      <c r="H141" t="s">
        <v>347</v>
      </c>
      <c r="L141" t="s">
        <v>359</v>
      </c>
      <c r="M141">
        <v>28.009044038619919</v>
      </c>
      <c r="Q141">
        <f t="shared" si="4"/>
        <v>0</v>
      </c>
    </row>
    <row r="142" spans="2:17" x14ac:dyDescent="0.25">
      <c r="B142" t="s">
        <v>552</v>
      </c>
      <c r="C142" t="s">
        <v>456</v>
      </c>
      <c r="Q142">
        <f t="shared" si="4"/>
        <v>0</v>
      </c>
    </row>
    <row r="143" spans="2:17" x14ac:dyDescent="0.25">
      <c r="B143" t="s">
        <v>519</v>
      </c>
      <c r="C143">
        <v>41958.645833333336</v>
      </c>
      <c r="M143" t="s">
        <v>245</v>
      </c>
      <c r="Q143">
        <f t="shared" si="4"/>
        <v>0</v>
      </c>
    </row>
    <row r="144" spans="2:17" x14ac:dyDescent="0.25">
      <c r="B144" t="s">
        <v>188</v>
      </c>
      <c r="C144" t="s">
        <v>458</v>
      </c>
      <c r="D144" t="s">
        <v>459</v>
      </c>
      <c r="E144" t="s">
        <v>366</v>
      </c>
      <c r="F144" t="s">
        <v>366</v>
      </c>
      <c r="G144" t="s">
        <v>460</v>
      </c>
      <c r="H144" t="s">
        <v>460</v>
      </c>
      <c r="K144" t="s">
        <v>366</v>
      </c>
      <c r="L144" t="s">
        <v>365</v>
      </c>
      <c r="M144">
        <v>42.596460634995381</v>
      </c>
      <c r="Q144">
        <f t="shared" si="4"/>
        <v>0</v>
      </c>
    </row>
    <row r="145" spans="2:17" x14ac:dyDescent="0.25">
      <c r="B145" t="s">
        <v>553</v>
      </c>
      <c r="C145" t="s">
        <v>462</v>
      </c>
      <c r="Q145">
        <f t="shared" si="4"/>
        <v>0</v>
      </c>
    </row>
    <row r="146" spans="2:17" x14ac:dyDescent="0.25">
      <c r="B146" t="s">
        <v>554</v>
      </c>
      <c r="C146">
        <v>41958.6875</v>
      </c>
      <c r="Q146">
        <f t="shared" si="4"/>
        <v>0</v>
      </c>
    </row>
    <row r="147" spans="2:17" x14ac:dyDescent="0.25">
      <c r="B147" t="s">
        <v>60</v>
      </c>
      <c r="C147" t="s">
        <v>463</v>
      </c>
      <c r="D147" t="s">
        <v>239</v>
      </c>
      <c r="E147" t="s">
        <v>239</v>
      </c>
      <c r="F147" t="s">
        <v>239</v>
      </c>
      <c r="G147" t="s">
        <v>323</v>
      </c>
      <c r="H147" t="s">
        <v>241</v>
      </c>
      <c r="L147" t="s">
        <v>323</v>
      </c>
      <c r="M147">
        <v>35.149088253407676</v>
      </c>
      <c r="Q147">
        <f t="shared" si="4"/>
        <v>0</v>
      </c>
    </row>
    <row r="148" spans="2:17" x14ac:dyDescent="0.25">
      <c r="B148" t="s">
        <v>555</v>
      </c>
      <c r="C148" t="s">
        <v>467</v>
      </c>
      <c r="Q148">
        <f t="shared" si="4"/>
        <v>0</v>
      </c>
    </row>
    <row r="149" spans="2:17" x14ac:dyDescent="0.25">
      <c r="B149" t="s">
        <v>556</v>
      </c>
      <c r="C149">
        <v>41958.708333333336</v>
      </c>
      <c r="M149" t="s">
        <v>245</v>
      </c>
      <c r="Q149">
        <f t="shared" si="4"/>
        <v>0</v>
      </c>
    </row>
    <row r="150" spans="2:17" x14ac:dyDescent="0.25">
      <c r="B150" t="s">
        <v>115</v>
      </c>
      <c r="C150" t="s">
        <v>468</v>
      </c>
      <c r="D150" t="s">
        <v>438</v>
      </c>
      <c r="E150" t="s">
        <v>251</v>
      </c>
      <c r="F150" t="s">
        <v>251</v>
      </c>
      <c r="G150" t="s">
        <v>251</v>
      </c>
      <c r="H150" t="s">
        <v>381</v>
      </c>
      <c r="L150" t="s">
        <v>251</v>
      </c>
      <c r="M150">
        <v>31.60544865544972</v>
      </c>
      <c r="Q150">
        <f t="shared" si="4"/>
        <v>0</v>
      </c>
    </row>
    <row r="151" spans="2:17" x14ac:dyDescent="0.25">
      <c r="B151" t="s">
        <v>557</v>
      </c>
      <c r="C151" t="s">
        <v>471</v>
      </c>
      <c r="Q151">
        <f t="shared" si="4"/>
        <v>0</v>
      </c>
    </row>
    <row r="152" spans="2:17" x14ac:dyDescent="0.25">
      <c r="B152" t="s">
        <v>529</v>
      </c>
      <c r="C152">
        <v>41958.8125</v>
      </c>
      <c r="M152" t="s">
        <v>245</v>
      </c>
      <c r="Q152">
        <f t="shared" si="4"/>
        <v>0</v>
      </c>
    </row>
    <row r="153" spans="2:17" x14ac:dyDescent="0.25">
      <c r="B153" t="s">
        <v>86</v>
      </c>
      <c r="C153" t="s">
        <v>472</v>
      </c>
      <c r="D153" t="s">
        <v>313</v>
      </c>
      <c r="E153" t="s">
        <v>293</v>
      </c>
      <c r="F153" t="s">
        <v>293</v>
      </c>
      <c r="G153" t="s">
        <v>293</v>
      </c>
      <c r="H153" t="s">
        <v>293</v>
      </c>
      <c r="I153" t="s">
        <v>281</v>
      </c>
      <c r="J153" t="s">
        <v>244</v>
      </c>
      <c r="K153" t="s">
        <v>244</v>
      </c>
      <c r="L153" t="s">
        <v>244</v>
      </c>
      <c r="M153">
        <v>63.75589486136127</v>
      </c>
      <c r="Q153">
        <f t="shared" si="4"/>
        <v>0</v>
      </c>
    </row>
    <row r="154" spans="2:17" x14ac:dyDescent="0.25">
      <c r="B154" t="s">
        <v>558</v>
      </c>
      <c r="C154" t="s">
        <v>475</v>
      </c>
      <c r="Q154">
        <f t="shared" si="4"/>
        <v>0</v>
      </c>
    </row>
    <row r="155" spans="2:17" x14ac:dyDescent="0.25">
      <c r="B155" t="s">
        <v>519</v>
      </c>
      <c r="C155">
        <v>41958.645833333336</v>
      </c>
      <c r="Q155">
        <f t="shared" si="4"/>
        <v>0</v>
      </c>
    </row>
    <row r="156" spans="2:17" x14ac:dyDescent="0.25">
      <c r="B156" t="s">
        <v>105</v>
      </c>
      <c r="C156" t="s">
        <v>477</v>
      </c>
      <c r="D156" t="s">
        <v>347</v>
      </c>
      <c r="E156" t="s">
        <v>261</v>
      </c>
      <c r="F156" t="s">
        <v>261</v>
      </c>
      <c r="G156" t="s">
        <v>261</v>
      </c>
      <c r="H156" t="s">
        <v>349</v>
      </c>
      <c r="I156" t="s">
        <v>263</v>
      </c>
      <c r="K156" t="s">
        <v>349</v>
      </c>
      <c r="L156" t="s">
        <v>261</v>
      </c>
      <c r="M156">
        <v>43.426050780741448</v>
      </c>
      <c r="Q156">
        <f t="shared" si="4"/>
        <v>0</v>
      </c>
    </row>
    <row r="157" spans="2:17" x14ac:dyDescent="0.25">
      <c r="B157" t="s">
        <v>559</v>
      </c>
      <c r="C157" t="s">
        <v>479</v>
      </c>
      <c r="Q157">
        <f t="shared" si="4"/>
        <v>0</v>
      </c>
    </row>
    <row r="158" spans="2:17" x14ac:dyDescent="0.25">
      <c r="B158" t="s">
        <v>533</v>
      </c>
      <c r="C158">
        <v>41958.791666666664</v>
      </c>
      <c r="Q158">
        <f t="shared" si="4"/>
        <v>0</v>
      </c>
    </row>
    <row r="159" spans="2:17" x14ac:dyDescent="0.25">
      <c r="B159" t="s">
        <v>182</v>
      </c>
      <c r="C159" t="s">
        <v>481</v>
      </c>
      <c r="D159" t="s">
        <v>459</v>
      </c>
      <c r="E159" t="s">
        <v>451</v>
      </c>
      <c r="F159" t="s">
        <v>451</v>
      </c>
      <c r="G159" t="s">
        <v>449</v>
      </c>
      <c r="H159" t="s">
        <v>451</v>
      </c>
      <c r="L159" t="s">
        <v>449</v>
      </c>
      <c r="M159">
        <v>39.99986391052208</v>
      </c>
      <c r="Q159">
        <f t="shared" si="4"/>
        <v>0</v>
      </c>
    </row>
    <row r="160" spans="2:17" x14ac:dyDescent="0.25">
      <c r="B160" t="s">
        <v>560</v>
      </c>
      <c r="C160" t="s">
        <v>482</v>
      </c>
      <c r="Q160">
        <f t="shared" si="4"/>
        <v>0</v>
      </c>
    </row>
    <row r="161" spans="2:17" x14ac:dyDescent="0.25">
      <c r="B161" t="s">
        <v>561</v>
      </c>
      <c r="C161">
        <v>41958.947916666664</v>
      </c>
      <c r="M161" t="s">
        <v>245</v>
      </c>
      <c r="Q161">
        <f t="shared" si="4"/>
        <v>0</v>
      </c>
    </row>
    <row r="162" spans="2:17" x14ac:dyDescent="0.25">
      <c r="B162" t="s">
        <v>141</v>
      </c>
      <c r="C162" t="s">
        <v>484</v>
      </c>
      <c r="D162" t="s">
        <v>421</v>
      </c>
      <c r="E162" t="s">
        <v>485</v>
      </c>
      <c r="F162" t="s">
        <v>485</v>
      </c>
      <c r="G162" t="s">
        <v>421</v>
      </c>
      <c r="H162" t="s">
        <v>485</v>
      </c>
      <c r="I162" t="s">
        <v>421</v>
      </c>
      <c r="K162" t="s">
        <v>485</v>
      </c>
      <c r="L162" t="s">
        <v>421</v>
      </c>
      <c r="M162">
        <v>48.422967744946334</v>
      </c>
      <c r="Q162">
        <f t="shared" si="4"/>
        <v>0</v>
      </c>
    </row>
    <row r="163" spans="2:17" x14ac:dyDescent="0.25">
      <c r="B163" t="s">
        <v>562</v>
      </c>
      <c r="C163" t="s">
        <v>487</v>
      </c>
      <c r="Q163">
        <f t="shared" si="4"/>
        <v>0</v>
      </c>
    </row>
    <row r="164" spans="2:17" x14ac:dyDescent="0.25">
      <c r="B164" t="s">
        <v>519</v>
      </c>
      <c r="C164">
        <v>41958.645833333336</v>
      </c>
      <c r="M164" t="s">
        <v>245</v>
      </c>
      <c r="Q164">
        <f t="shared" si="4"/>
        <v>0</v>
      </c>
    </row>
    <row r="165" spans="2:17" x14ac:dyDescent="0.25">
      <c r="B165" t="s">
        <v>85</v>
      </c>
      <c r="C165" t="s">
        <v>488</v>
      </c>
      <c r="D165" t="s">
        <v>449</v>
      </c>
      <c r="E165" t="s">
        <v>459</v>
      </c>
      <c r="F165" t="s">
        <v>459</v>
      </c>
      <c r="G165" t="s">
        <v>364</v>
      </c>
      <c r="H165" t="s">
        <v>459</v>
      </c>
      <c r="I165" t="s">
        <v>364</v>
      </c>
      <c r="J165" t="s">
        <v>459</v>
      </c>
      <c r="K165" t="s">
        <v>449</v>
      </c>
      <c r="L165" t="s">
        <v>322</v>
      </c>
      <c r="M165">
        <v>81.108705911600907</v>
      </c>
      <c r="Q165">
        <f t="shared" ref="Q165:Q174" si="5">ABS(P165)</f>
        <v>0</v>
      </c>
    </row>
    <row r="166" spans="2:17" x14ac:dyDescent="0.25">
      <c r="B166" t="s">
        <v>563</v>
      </c>
      <c r="C166" t="s">
        <v>490</v>
      </c>
      <c r="Q166">
        <f t="shared" si="5"/>
        <v>0</v>
      </c>
    </row>
    <row r="167" spans="2:17" x14ac:dyDescent="0.25">
      <c r="B167" t="s">
        <v>529</v>
      </c>
      <c r="C167">
        <v>41958.8125</v>
      </c>
      <c r="M167" t="s">
        <v>245</v>
      </c>
      <c r="Q167">
        <f t="shared" si="5"/>
        <v>0</v>
      </c>
    </row>
    <row r="168" spans="2:17" x14ac:dyDescent="0.25">
      <c r="B168" t="s">
        <v>98</v>
      </c>
      <c r="C168" t="s">
        <v>492</v>
      </c>
      <c r="D168" t="s">
        <v>416</v>
      </c>
      <c r="E168" t="s">
        <v>349</v>
      </c>
      <c r="F168" t="s">
        <v>349</v>
      </c>
      <c r="G168" t="s">
        <v>347</v>
      </c>
      <c r="H168" t="s">
        <v>347</v>
      </c>
      <c r="I168" t="s">
        <v>349</v>
      </c>
      <c r="K168" t="s">
        <v>347</v>
      </c>
      <c r="L168" t="s">
        <v>359</v>
      </c>
      <c r="M168">
        <v>56.997119941078125</v>
      </c>
      <c r="Q168">
        <f t="shared" si="5"/>
        <v>0</v>
      </c>
    </row>
    <row r="169" spans="2:17" x14ac:dyDescent="0.25">
      <c r="B169" t="s">
        <v>564</v>
      </c>
      <c r="C169" t="s">
        <v>493</v>
      </c>
      <c r="Q169">
        <f t="shared" si="5"/>
        <v>0</v>
      </c>
    </row>
    <row r="170" spans="2:17" x14ac:dyDescent="0.25">
      <c r="B170" t="s">
        <v>527</v>
      </c>
      <c r="C170">
        <v>41958.833333333336</v>
      </c>
      <c r="M170" t="s">
        <v>245</v>
      </c>
      <c r="Q170">
        <f t="shared" si="5"/>
        <v>0</v>
      </c>
    </row>
    <row r="171" spans="2:17" x14ac:dyDescent="0.25">
      <c r="B171" t="s">
        <v>79</v>
      </c>
      <c r="C171" t="s">
        <v>495</v>
      </c>
      <c r="D171" t="s">
        <v>485</v>
      </c>
      <c r="E171" t="s">
        <v>313</v>
      </c>
      <c r="F171" t="s">
        <v>313</v>
      </c>
      <c r="G171" t="s">
        <v>336</v>
      </c>
      <c r="H171" t="s">
        <v>337</v>
      </c>
      <c r="I171" t="s">
        <v>337</v>
      </c>
      <c r="J171" t="s">
        <v>336</v>
      </c>
      <c r="K171" t="s">
        <v>337</v>
      </c>
      <c r="L171" t="s">
        <v>337</v>
      </c>
      <c r="M171">
        <v>59.083632355696693</v>
      </c>
      <c r="Q171">
        <f t="shared" si="5"/>
        <v>0</v>
      </c>
    </row>
    <row r="172" spans="2:17" x14ac:dyDescent="0.25">
      <c r="B172" t="s">
        <v>565</v>
      </c>
      <c r="C172" t="s">
        <v>499</v>
      </c>
      <c r="Q172">
        <f t="shared" si="5"/>
        <v>0</v>
      </c>
    </row>
    <row r="173" spans="2:17" x14ac:dyDescent="0.25">
      <c r="B173" t="s">
        <v>566</v>
      </c>
      <c r="C173">
        <v>41958.916666666664</v>
      </c>
      <c r="M173" t="s">
        <v>502</v>
      </c>
      <c r="Q173">
        <f t="shared" si="5"/>
        <v>0</v>
      </c>
    </row>
    <row r="174" spans="2:17" x14ac:dyDescent="0.25">
      <c r="B174" t="s">
        <v>76</v>
      </c>
      <c r="C174" t="s">
        <v>500</v>
      </c>
      <c r="D174" t="s">
        <v>336</v>
      </c>
      <c r="E174" t="s">
        <v>451</v>
      </c>
      <c r="F174" t="s">
        <v>451</v>
      </c>
      <c r="G174" t="s">
        <v>459</v>
      </c>
      <c r="H174" t="s">
        <v>459</v>
      </c>
      <c r="I174" t="s">
        <v>364</v>
      </c>
      <c r="J174" t="s">
        <v>451</v>
      </c>
      <c r="K174" t="s">
        <v>364</v>
      </c>
      <c r="L174" t="s">
        <v>451</v>
      </c>
      <c r="M174">
        <v>39.391085172156266</v>
      </c>
      <c r="Q174">
        <f t="shared" si="5"/>
        <v>0</v>
      </c>
    </row>
  </sheetData>
  <autoFilter ref="B4:Q4">
    <sortState ref="B5:Q174">
      <sortCondition descending="1" ref="Q4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8"/>
  <sheetViews>
    <sheetView workbookViewId="0">
      <selection activeCell="C12" sqref="C12"/>
    </sheetView>
  </sheetViews>
  <sheetFormatPr defaultRowHeight="15" x14ac:dyDescent="0.25"/>
  <sheetData>
    <row r="3" spans="2:3" x14ac:dyDescent="0.25">
      <c r="B3" t="s">
        <v>26</v>
      </c>
      <c r="C3">
        <v>-13.5</v>
      </c>
    </row>
    <row r="4" spans="2:3" x14ac:dyDescent="0.25">
      <c r="B4" t="s">
        <v>1</v>
      </c>
      <c r="C4">
        <v>-8</v>
      </c>
    </row>
    <row r="5" spans="2:3" x14ac:dyDescent="0.25">
      <c r="B5" t="s">
        <v>22</v>
      </c>
      <c r="C5">
        <v>8.5</v>
      </c>
    </row>
    <row r="6" spans="2:3" x14ac:dyDescent="0.25">
      <c r="B6" t="s">
        <v>144</v>
      </c>
      <c r="C6">
        <v>-28</v>
      </c>
    </row>
    <row r="7" spans="2:3" x14ac:dyDescent="0.25">
      <c r="B7" t="s">
        <v>89</v>
      </c>
      <c r="C7">
        <v>6.5</v>
      </c>
    </row>
    <row r="8" spans="2:3" x14ac:dyDescent="0.25">
      <c r="B8" t="s">
        <v>44</v>
      </c>
      <c r="C8">
        <v>2.5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52"/>
  <sheetViews>
    <sheetView workbookViewId="0">
      <selection activeCell="L3" sqref="L3"/>
    </sheetView>
  </sheetViews>
  <sheetFormatPr defaultRowHeight="15" x14ac:dyDescent="0.25"/>
  <cols>
    <col min="1" max="1" width="26.85546875" customWidth="1"/>
  </cols>
  <sheetData>
    <row r="2" spans="1:13" x14ac:dyDescent="0.25">
      <c r="A2" s="3">
        <v>41993.458333333336</v>
      </c>
      <c r="K2" t="s">
        <v>503</v>
      </c>
      <c r="L2" t="s">
        <v>699</v>
      </c>
      <c r="M2" t="s">
        <v>700</v>
      </c>
    </row>
    <row r="3" spans="1:13" x14ac:dyDescent="0.25">
      <c r="A3" t="s">
        <v>585</v>
      </c>
      <c r="B3" t="s">
        <v>416</v>
      </c>
      <c r="C3" t="s">
        <v>485</v>
      </c>
      <c r="G3" t="s">
        <v>416</v>
      </c>
      <c r="H3" t="s">
        <v>416</v>
      </c>
      <c r="J3" t="s">
        <v>416</v>
      </c>
    </row>
    <row r="4" spans="1:13" x14ac:dyDescent="0.25">
      <c r="A4" t="s">
        <v>586</v>
      </c>
      <c r="B4" t="s">
        <v>485</v>
      </c>
      <c r="C4" t="s">
        <v>416</v>
      </c>
      <c r="D4" t="s">
        <v>416</v>
      </c>
      <c r="F4" t="s">
        <v>587</v>
      </c>
      <c r="H4" t="s">
        <v>421</v>
      </c>
      <c r="I4" t="s">
        <v>416</v>
      </c>
      <c r="J4" t="s">
        <v>485</v>
      </c>
    </row>
    <row r="5" spans="1:13" x14ac:dyDescent="0.25">
      <c r="A5" t="s">
        <v>588</v>
      </c>
    </row>
    <row r="6" spans="1:13" x14ac:dyDescent="0.25">
      <c r="A6" s="3">
        <v>41993.597222222219</v>
      </c>
    </row>
    <row r="7" spans="1:13" x14ac:dyDescent="0.25">
      <c r="A7" t="s">
        <v>589</v>
      </c>
      <c r="B7" t="s">
        <v>449</v>
      </c>
      <c r="C7" t="s">
        <v>366</v>
      </c>
      <c r="H7" t="s">
        <v>360</v>
      </c>
      <c r="J7" t="s">
        <v>367</v>
      </c>
    </row>
    <row r="8" spans="1:13" x14ac:dyDescent="0.25">
      <c r="A8" t="s">
        <v>590</v>
      </c>
      <c r="B8" t="s">
        <v>272</v>
      </c>
      <c r="C8" t="s">
        <v>269</v>
      </c>
      <c r="D8" t="s">
        <v>324</v>
      </c>
      <c r="E8" t="s">
        <v>269</v>
      </c>
      <c r="F8" t="s">
        <v>269</v>
      </c>
      <c r="G8" t="s">
        <v>269</v>
      </c>
      <c r="H8" t="s">
        <v>269</v>
      </c>
      <c r="I8" t="s">
        <v>324</v>
      </c>
      <c r="J8" t="s">
        <v>269</v>
      </c>
    </row>
    <row r="9" spans="1:13" x14ac:dyDescent="0.25">
      <c r="A9" t="s">
        <v>591</v>
      </c>
    </row>
    <row r="10" spans="1:13" x14ac:dyDescent="0.25">
      <c r="A10" s="3">
        <v>41993.645833333336</v>
      </c>
    </row>
    <row r="11" spans="1:13" x14ac:dyDescent="0.25">
      <c r="A11" t="s">
        <v>592</v>
      </c>
      <c r="B11" t="s">
        <v>348</v>
      </c>
      <c r="C11" t="s">
        <v>292</v>
      </c>
      <c r="D11" t="s">
        <v>348</v>
      </c>
      <c r="E11" t="s">
        <v>348</v>
      </c>
      <c r="F11" t="s">
        <v>348</v>
      </c>
      <c r="G11" t="s">
        <v>352</v>
      </c>
      <c r="H11" t="s">
        <v>348</v>
      </c>
      <c r="I11" t="s">
        <v>352</v>
      </c>
      <c r="J11" t="s">
        <v>348</v>
      </c>
    </row>
    <row r="12" spans="1:13" x14ac:dyDescent="0.25">
      <c r="A12" t="s">
        <v>593</v>
      </c>
      <c r="B12" t="s">
        <v>313</v>
      </c>
      <c r="C12" t="s">
        <v>313</v>
      </c>
      <c r="H12" t="s">
        <v>281</v>
      </c>
      <c r="J12" t="s">
        <v>283</v>
      </c>
    </row>
    <row r="13" spans="1:13" x14ac:dyDescent="0.25">
      <c r="A13" t="s">
        <v>594</v>
      </c>
    </row>
    <row r="14" spans="1:13" x14ac:dyDescent="0.25">
      <c r="A14" s="3">
        <v>41993.739583333336</v>
      </c>
    </row>
    <row r="15" spans="1:13" x14ac:dyDescent="0.25">
      <c r="A15" t="s">
        <v>595</v>
      </c>
      <c r="B15" t="s">
        <v>250</v>
      </c>
      <c r="C15" t="s">
        <v>416</v>
      </c>
      <c r="D15" t="s">
        <v>416</v>
      </c>
      <c r="E15" t="s">
        <v>252</v>
      </c>
      <c r="F15" t="s">
        <v>416</v>
      </c>
      <c r="G15" t="s">
        <v>250</v>
      </c>
      <c r="H15" t="s">
        <v>416</v>
      </c>
      <c r="I15" t="s">
        <v>250</v>
      </c>
      <c r="J15" t="s">
        <v>250</v>
      </c>
    </row>
    <row r="16" spans="1:13" x14ac:dyDescent="0.25">
      <c r="A16" t="s">
        <v>596</v>
      </c>
      <c r="B16" t="s">
        <v>244</v>
      </c>
      <c r="C16" t="s">
        <v>244</v>
      </c>
      <c r="H16" t="s">
        <v>241</v>
      </c>
      <c r="J16" t="s">
        <v>241</v>
      </c>
    </row>
    <row r="17" spans="1:10" x14ac:dyDescent="0.25">
      <c r="A17" t="s">
        <v>597</v>
      </c>
    </row>
    <row r="18" spans="1:10" x14ac:dyDescent="0.25">
      <c r="A18" s="3">
        <v>41993.885416666664</v>
      </c>
    </row>
    <row r="19" spans="1:10" x14ac:dyDescent="0.25">
      <c r="A19" t="s">
        <v>598</v>
      </c>
      <c r="B19" t="s">
        <v>241</v>
      </c>
      <c r="C19" t="s">
        <v>252</v>
      </c>
      <c r="D19" t="s">
        <v>290</v>
      </c>
      <c r="E19" t="s">
        <v>250</v>
      </c>
      <c r="F19" t="s">
        <v>257</v>
      </c>
      <c r="G19" t="s">
        <v>252</v>
      </c>
      <c r="H19" t="s">
        <v>252</v>
      </c>
      <c r="I19" t="s">
        <v>252</v>
      </c>
      <c r="J19" t="s">
        <v>257</v>
      </c>
    </row>
    <row r="20" spans="1:10" x14ac:dyDescent="0.25">
      <c r="A20" t="s">
        <v>599</v>
      </c>
      <c r="B20" t="s">
        <v>416</v>
      </c>
      <c r="C20" t="s">
        <v>241</v>
      </c>
      <c r="H20" t="s">
        <v>241</v>
      </c>
      <c r="J20" t="s">
        <v>239</v>
      </c>
    </row>
    <row r="21" spans="1:10" x14ac:dyDescent="0.25">
      <c r="A21" t="s">
        <v>600</v>
      </c>
    </row>
    <row r="22" spans="1:10" x14ac:dyDescent="0.25">
      <c r="A22" s="3">
        <v>41995.583333333336</v>
      </c>
    </row>
    <row r="23" spans="1:10" x14ac:dyDescent="0.25">
      <c r="A23" t="s">
        <v>601</v>
      </c>
      <c r="B23" t="s">
        <v>250</v>
      </c>
      <c r="C23" t="s">
        <v>281</v>
      </c>
      <c r="H23" t="s">
        <v>283</v>
      </c>
      <c r="J23" t="s">
        <v>281</v>
      </c>
    </row>
    <row r="24" spans="1:10" x14ac:dyDescent="0.25">
      <c r="A24" t="s">
        <v>602</v>
      </c>
      <c r="B24" t="s">
        <v>281</v>
      </c>
      <c r="C24" t="s">
        <v>416</v>
      </c>
      <c r="D24" t="s">
        <v>416</v>
      </c>
      <c r="F24" t="s">
        <v>416</v>
      </c>
      <c r="G24" t="s">
        <v>587</v>
      </c>
      <c r="H24" t="s">
        <v>587</v>
      </c>
      <c r="I24" t="s">
        <v>416</v>
      </c>
      <c r="J24" t="s">
        <v>587</v>
      </c>
    </row>
    <row r="25" spans="1:10" x14ac:dyDescent="0.25">
      <c r="A25" t="s">
        <v>603</v>
      </c>
    </row>
    <row r="26" spans="1:10" x14ac:dyDescent="0.25">
      <c r="A26" s="3">
        <v>41996.75</v>
      </c>
    </row>
    <row r="27" spans="1:10" x14ac:dyDescent="0.25">
      <c r="A27" t="s">
        <v>604</v>
      </c>
      <c r="B27" t="s">
        <v>421</v>
      </c>
      <c r="C27" t="s">
        <v>606</v>
      </c>
      <c r="H27" t="s">
        <v>606</v>
      </c>
      <c r="J27" t="s">
        <v>385</v>
      </c>
    </row>
    <row r="28" spans="1:10" x14ac:dyDescent="0.25">
      <c r="A28" t="s">
        <v>605</v>
      </c>
      <c r="B28" t="s">
        <v>272</v>
      </c>
      <c r="C28" t="s">
        <v>269</v>
      </c>
      <c r="D28" t="s">
        <v>269</v>
      </c>
      <c r="E28" t="s">
        <v>269</v>
      </c>
      <c r="F28" t="s">
        <v>324</v>
      </c>
      <c r="G28" t="s">
        <v>269</v>
      </c>
      <c r="H28" t="s">
        <v>272</v>
      </c>
      <c r="I28" t="s">
        <v>324</v>
      </c>
      <c r="J28" t="s">
        <v>324</v>
      </c>
    </row>
    <row r="29" spans="1:10" x14ac:dyDescent="0.25">
      <c r="A29" t="s">
        <v>607</v>
      </c>
    </row>
    <row r="30" spans="1:10" x14ac:dyDescent="0.25">
      <c r="A30" s="3">
        <v>41996.895833333336</v>
      </c>
    </row>
    <row r="31" spans="1:10" x14ac:dyDescent="0.25">
      <c r="A31" t="s">
        <v>608</v>
      </c>
      <c r="B31" t="s">
        <v>244</v>
      </c>
      <c r="C31" t="s">
        <v>281</v>
      </c>
      <c r="H31" t="s">
        <v>323</v>
      </c>
      <c r="J31" t="s">
        <v>241</v>
      </c>
    </row>
    <row r="32" spans="1:10" x14ac:dyDescent="0.25">
      <c r="A32" t="s">
        <v>609</v>
      </c>
      <c r="B32" t="s">
        <v>250</v>
      </c>
      <c r="C32" t="s">
        <v>252</v>
      </c>
      <c r="D32" t="s">
        <v>252</v>
      </c>
      <c r="E32" t="s">
        <v>252</v>
      </c>
      <c r="F32" t="s">
        <v>252</v>
      </c>
      <c r="G32" t="s">
        <v>257</v>
      </c>
      <c r="H32" t="s">
        <v>252</v>
      </c>
      <c r="J32" t="s">
        <v>610</v>
      </c>
    </row>
    <row r="33" spans="1:10" x14ac:dyDescent="0.25">
      <c r="A33" t="s">
        <v>611</v>
      </c>
    </row>
    <row r="34" spans="1:10" x14ac:dyDescent="0.25">
      <c r="A34" s="3">
        <v>41997.5</v>
      </c>
    </row>
    <row r="35" spans="1:10" x14ac:dyDescent="0.25">
      <c r="A35" t="s">
        <v>612</v>
      </c>
      <c r="B35" t="s">
        <v>379</v>
      </c>
      <c r="C35" t="s">
        <v>379</v>
      </c>
      <c r="H35" t="s">
        <v>606</v>
      </c>
      <c r="J35" t="s">
        <v>443</v>
      </c>
    </row>
    <row r="36" spans="1:10" x14ac:dyDescent="0.25">
      <c r="A36" t="s">
        <v>613</v>
      </c>
      <c r="B36" t="s">
        <v>348</v>
      </c>
      <c r="C36" t="s">
        <v>290</v>
      </c>
      <c r="D36" t="s">
        <v>257</v>
      </c>
      <c r="E36" t="s">
        <v>338</v>
      </c>
      <c r="F36" t="s">
        <v>257</v>
      </c>
      <c r="G36" t="s">
        <v>257</v>
      </c>
      <c r="H36" t="s">
        <v>257</v>
      </c>
      <c r="I36" t="s">
        <v>257</v>
      </c>
      <c r="J36" t="s">
        <v>290</v>
      </c>
    </row>
    <row r="37" spans="1:10" x14ac:dyDescent="0.25">
      <c r="A37" t="s">
        <v>611</v>
      </c>
    </row>
    <row r="38" spans="1:10" x14ac:dyDescent="0.25">
      <c r="A38" s="3">
        <v>41997.833333333336</v>
      </c>
    </row>
    <row r="39" spans="1:10" x14ac:dyDescent="0.25">
      <c r="A39" t="s">
        <v>614</v>
      </c>
      <c r="B39" t="s">
        <v>416</v>
      </c>
      <c r="C39" t="s">
        <v>250</v>
      </c>
      <c r="D39" t="s">
        <v>416</v>
      </c>
      <c r="E39" t="s">
        <v>250</v>
      </c>
      <c r="F39" t="s">
        <v>250</v>
      </c>
      <c r="G39" t="s">
        <v>416</v>
      </c>
      <c r="H39" t="s">
        <v>416</v>
      </c>
      <c r="I39" t="s">
        <v>250</v>
      </c>
      <c r="J39" t="s">
        <v>252</v>
      </c>
    </row>
    <row r="40" spans="1:10" x14ac:dyDescent="0.25">
      <c r="A40" t="s">
        <v>615</v>
      </c>
      <c r="B40" t="s">
        <v>337</v>
      </c>
      <c r="C40" t="s">
        <v>337</v>
      </c>
      <c r="H40" t="s">
        <v>313</v>
      </c>
      <c r="J40" t="s">
        <v>337</v>
      </c>
    </row>
    <row r="41" spans="1:10" x14ac:dyDescent="0.25">
      <c r="A41" t="s">
        <v>611</v>
      </c>
    </row>
    <row r="42" spans="1:10" x14ac:dyDescent="0.25">
      <c r="A42" s="3">
        <v>41999.541666666664</v>
      </c>
    </row>
    <row r="43" spans="1:10" x14ac:dyDescent="0.25">
      <c r="A43" t="s">
        <v>616</v>
      </c>
      <c r="B43" t="s">
        <v>385</v>
      </c>
      <c r="C43" t="s">
        <v>339</v>
      </c>
      <c r="H43" t="s">
        <v>340</v>
      </c>
      <c r="J43" t="s">
        <v>421</v>
      </c>
    </row>
    <row r="44" spans="1:10" x14ac:dyDescent="0.25">
      <c r="A44" t="s">
        <v>617</v>
      </c>
      <c r="B44" t="s">
        <v>290</v>
      </c>
      <c r="C44" t="s">
        <v>329</v>
      </c>
      <c r="D44" t="s">
        <v>350</v>
      </c>
      <c r="E44" t="s">
        <v>352</v>
      </c>
      <c r="F44" t="s">
        <v>352</v>
      </c>
      <c r="G44" t="s">
        <v>350</v>
      </c>
      <c r="H44" t="s">
        <v>352</v>
      </c>
      <c r="I44" t="s">
        <v>350</v>
      </c>
      <c r="J44" t="s">
        <v>470</v>
      </c>
    </row>
    <row r="45" spans="1:10" x14ac:dyDescent="0.25">
      <c r="A45" t="s">
        <v>611</v>
      </c>
    </row>
    <row r="46" spans="1:10" x14ac:dyDescent="0.25">
      <c r="A46" s="3">
        <v>41999.6875</v>
      </c>
    </row>
    <row r="47" spans="1:10" x14ac:dyDescent="0.25">
      <c r="A47" t="s">
        <v>618</v>
      </c>
      <c r="B47" t="s">
        <v>381</v>
      </c>
      <c r="C47" t="s">
        <v>381</v>
      </c>
      <c r="H47" t="s">
        <v>381</v>
      </c>
      <c r="J47" t="s">
        <v>379</v>
      </c>
    </row>
    <row r="48" spans="1:10" x14ac:dyDescent="0.25">
      <c r="A48" t="s">
        <v>619</v>
      </c>
      <c r="B48" t="s">
        <v>292</v>
      </c>
      <c r="C48" t="s">
        <v>291</v>
      </c>
      <c r="D48" t="s">
        <v>290</v>
      </c>
      <c r="E48" t="s">
        <v>291</v>
      </c>
      <c r="F48" t="s">
        <v>291</v>
      </c>
      <c r="G48" t="s">
        <v>291</v>
      </c>
      <c r="H48" t="s">
        <v>291</v>
      </c>
      <c r="I48" t="s">
        <v>291</v>
      </c>
      <c r="J48" t="s">
        <v>434</v>
      </c>
    </row>
    <row r="49" spans="1:10" x14ac:dyDescent="0.25">
      <c r="A49" t="s">
        <v>620</v>
      </c>
    </row>
    <row r="50" spans="1:10" x14ac:dyDescent="0.25">
      <c r="A50" s="3">
        <v>41999.833333333336</v>
      </c>
    </row>
    <row r="51" spans="1:10" x14ac:dyDescent="0.25">
      <c r="A51" t="s">
        <v>621</v>
      </c>
      <c r="B51" t="s">
        <v>360</v>
      </c>
      <c r="C51" t="s">
        <v>359</v>
      </c>
      <c r="H51" t="s">
        <v>359</v>
      </c>
      <c r="J51" t="s">
        <v>360</v>
      </c>
    </row>
    <row r="52" spans="1:10" x14ac:dyDescent="0.25">
      <c r="A52" t="s">
        <v>622</v>
      </c>
      <c r="B52" t="s">
        <v>257</v>
      </c>
      <c r="C52" t="s">
        <v>250</v>
      </c>
      <c r="D52" t="s">
        <v>416</v>
      </c>
      <c r="E52" t="s">
        <v>416</v>
      </c>
      <c r="F52" t="s">
        <v>250</v>
      </c>
      <c r="G52" t="s">
        <v>250</v>
      </c>
      <c r="H52" t="s">
        <v>252</v>
      </c>
      <c r="I52" t="s">
        <v>250</v>
      </c>
      <c r="J52" t="s">
        <v>252</v>
      </c>
    </row>
    <row r="53" spans="1:10" x14ac:dyDescent="0.25">
      <c r="A53" t="s">
        <v>611</v>
      </c>
    </row>
    <row r="54" spans="1:10" x14ac:dyDescent="0.25">
      <c r="A54" s="3">
        <v>42000.541666666664</v>
      </c>
    </row>
    <row r="55" spans="1:10" x14ac:dyDescent="0.25">
      <c r="A55" t="s">
        <v>623</v>
      </c>
      <c r="B55" t="s">
        <v>360</v>
      </c>
      <c r="C55" t="s">
        <v>360</v>
      </c>
      <c r="H55" t="s">
        <v>367</v>
      </c>
      <c r="J55" t="s">
        <v>367</v>
      </c>
    </row>
    <row r="56" spans="1:10" x14ac:dyDescent="0.25">
      <c r="A56" t="s">
        <v>624</v>
      </c>
      <c r="B56" t="s">
        <v>291</v>
      </c>
      <c r="C56" t="s">
        <v>291</v>
      </c>
      <c r="D56" t="s">
        <v>290</v>
      </c>
      <c r="E56" t="s">
        <v>291</v>
      </c>
      <c r="F56" t="s">
        <v>291</v>
      </c>
      <c r="G56" t="s">
        <v>291</v>
      </c>
      <c r="H56" t="s">
        <v>625</v>
      </c>
      <c r="I56" t="s">
        <v>291</v>
      </c>
      <c r="J56" t="s">
        <v>474</v>
      </c>
    </row>
    <row r="57" spans="1:10" x14ac:dyDescent="0.25">
      <c r="A57" t="s">
        <v>611</v>
      </c>
    </row>
    <row r="58" spans="1:10" x14ac:dyDescent="0.25">
      <c r="A58" s="3">
        <v>42000.583333333336</v>
      </c>
    </row>
    <row r="59" spans="1:10" x14ac:dyDescent="0.25">
      <c r="A59" t="s">
        <v>626</v>
      </c>
      <c r="B59" t="s">
        <v>279</v>
      </c>
      <c r="C59" t="s">
        <v>388</v>
      </c>
      <c r="H59" t="s">
        <v>385</v>
      </c>
      <c r="J59" t="s">
        <v>388</v>
      </c>
    </row>
    <row r="60" spans="1:10" x14ac:dyDescent="0.25">
      <c r="A60" t="s">
        <v>627</v>
      </c>
      <c r="B60" t="s">
        <v>300</v>
      </c>
      <c r="C60" t="s">
        <v>307</v>
      </c>
      <c r="D60" t="s">
        <v>307</v>
      </c>
      <c r="E60" t="s">
        <v>307</v>
      </c>
      <c r="F60" t="s">
        <v>307</v>
      </c>
      <c r="G60" t="s">
        <v>300</v>
      </c>
      <c r="H60" t="s">
        <v>307</v>
      </c>
      <c r="I60" t="s">
        <v>307</v>
      </c>
      <c r="J60" t="s">
        <v>307</v>
      </c>
    </row>
    <row r="61" spans="1:10" x14ac:dyDescent="0.25">
      <c r="A61" t="s">
        <v>628</v>
      </c>
    </row>
    <row r="62" spans="1:10" x14ac:dyDescent="0.25">
      <c r="A62" s="3">
        <v>42000.645833333336</v>
      </c>
    </row>
    <row r="63" spans="1:10" x14ac:dyDescent="0.25">
      <c r="A63" t="s">
        <v>629</v>
      </c>
      <c r="B63" t="s">
        <v>279</v>
      </c>
      <c r="C63" t="s">
        <v>250</v>
      </c>
      <c r="E63" t="s">
        <v>250</v>
      </c>
      <c r="F63" t="s">
        <v>416</v>
      </c>
      <c r="G63" t="s">
        <v>416</v>
      </c>
      <c r="H63" t="s">
        <v>337</v>
      </c>
      <c r="I63" t="s">
        <v>416</v>
      </c>
      <c r="J63" t="s">
        <v>416</v>
      </c>
    </row>
    <row r="64" spans="1:10" x14ac:dyDescent="0.25">
      <c r="A64" t="s">
        <v>630</v>
      </c>
      <c r="B64" t="s">
        <v>250</v>
      </c>
      <c r="C64" t="s">
        <v>337</v>
      </c>
      <c r="D64" t="s">
        <v>587</v>
      </c>
      <c r="H64" t="s">
        <v>587</v>
      </c>
      <c r="J64" t="s">
        <v>337</v>
      </c>
    </row>
    <row r="65" spans="1:10" x14ac:dyDescent="0.25">
      <c r="A65" t="s">
        <v>631</v>
      </c>
    </row>
    <row r="66" spans="1:10" x14ac:dyDescent="0.25">
      <c r="A66" s="3">
        <v>42000.6875</v>
      </c>
    </row>
    <row r="67" spans="1:10" x14ac:dyDescent="0.25">
      <c r="A67" t="s">
        <v>632</v>
      </c>
      <c r="B67" t="s">
        <v>270</v>
      </c>
      <c r="C67" t="s">
        <v>270</v>
      </c>
      <c r="H67" t="s">
        <v>270</v>
      </c>
      <c r="J67" t="s">
        <v>274</v>
      </c>
    </row>
    <row r="68" spans="1:10" x14ac:dyDescent="0.25">
      <c r="A68" t="s">
        <v>633</v>
      </c>
      <c r="B68" t="s">
        <v>291</v>
      </c>
      <c r="C68" t="s">
        <v>257</v>
      </c>
      <c r="D68" t="s">
        <v>252</v>
      </c>
      <c r="E68" t="s">
        <v>257</v>
      </c>
      <c r="F68" t="s">
        <v>257</v>
      </c>
      <c r="G68" t="s">
        <v>290</v>
      </c>
      <c r="H68" t="s">
        <v>439</v>
      </c>
      <c r="I68" t="s">
        <v>290</v>
      </c>
      <c r="J68" t="s">
        <v>290</v>
      </c>
    </row>
    <row r="69" spans="1:10" x14ac:dyDescent="0.25">
      <c r="A69" t="s">
        <v>611</v>
      </c>
    </row>
    <row r="70" spans="1:10" x14ac:dyDescent="0.25">
      <c r="A70" s="3">
        <v>42000.833333333336</v>
      </c>
    </row>
    <row r="71" spans="1:10" x14ac:dyDescent="0.25">
      <c r="A71" t="s">
        <v>634</v>
      </c>
      <c r="B71" t="s">
        <v>388</v>
      </c>
      <c r="C71" t="s">
        <v>388</v>
      </c>
      <c r="H71" t="s">
        <v>388</v>
      </c>
      <c r="J71" t="s">
        <v>388</v>
      </c>
    </row>
    <row r="72" spans="1:10" x14ac:dyDescent="0.25">
      <c r="A72" t="s">
        <v>635</v>
      </c>
      <c r="B72" t="s">
        <v>329</v>
      </c>
      <c r="C72" t="s">
        <v>329</v>
      </c>
      <c r="D72" t="s">
        <v>329</v>
      </c>
      <c r="E72" t="s">
        <v>329</v>
      </c>
      <c r="F72" t="s">
        <v>329</v>
      </c>
      <c r="G72" t="s">
        <v>329</v>
      </c>
      <c r="H72" t="s">
        <v>350</v>
      </c>
      <c r="I72" t="s">
        <v>329</v>
      </c>
      <c r="J72" t="s">
        <v>636</v>
      </c>
    </row>
    <row r="73" spans="1:10" x14ac:dyDescent="0.25">
      <c r="A73" t="s">
        <v>611</v>
      </c>
    </row>
    <row r="74" spans="1:10" x14ac:dyDescent="0.25">
      <c r="A74" s="3">
        <v>42002.583333333336</v>
      </c>
    </row>
    <row r="75" spans="1:10" x14ac:dyDescent="0.25">
      <c r="A75" t="s">
        <v>637</v>
      </c>
      <c r="B75" t="s">
        <v>348</v>
      </c>
      <c r="C75" t="s">
        <v>292</v>
      </c>
      <c r="D75" t="s">
        <v>291</v>
      </c>
      <c r="E75" t="s">
        <v>291</v>
      </c>
      <c r="F75" t="s">
        <v>292</v>
      </c>
      <c r="H75" t="s">
        <v>292</v>
      </c>
      <c r="I75" t="s">
        <v>291</v>
      </c>
      <c r="J75" t="s">
        <v>348</v>
      </c>
    </row>
    <row r="76" spans="1:10" x14ac:dyDescent="0.25">
      <c r="A76" t="s">
        <v>638</v>
      </c>
      <c r="B76" t="s">
        <v>385</v>
      </c>
      <c r="C76" t="s">
        <v>385</v>
      </c>
      <c r="J76" t="s">
        <v>385</v>
      </c>
    </row>
    <row r="77" spans="1:10" x14ac:dyDescent="0.25">
      <c r="A77" t="s">
        <v>639</v>
      </c>
    </row>
    <row r="78" spans="1:10" x14ac:dyDescent="0.25">
      <c r="A78" s="3">
        <v>42002.729166666664</v>
      </c>
    </row>
    <row r="79" spans="1:10" x14ac:dyDescent="0.25">
      <c r="A79" t="s">
        <v>640</v>
      </c>
    </row>
    <row r="80" spans="1:10" x14ac:dyDescent="0.25">
      <c r="A80" t="s">
        <v>641</v>
      </c>
      <c r="B80" t="s">
        <v>587</v>
      </c>
      <c r="C80" t="s">
        <v>587</v>
      </c>
    </row>
    <row r="81" spans="1:10" x14ac:dyDescent="0.25">
      <c r="A81" t="s">
        <v>642</v>
      </c>
    </row>
    <row r="82" spans="1:10" x14ac:dyDescent="0.25">
      <c r="A82" s="3">
        <v>42002.875</v>
      </c>
    </row>
    <row r="83" spans="1:10" x14ac:dyDescent="0.25">
      <c r="A83" t="s">
        <v>643</v>
      </c>
      <c r="B83" t="s">
        <v>645</v>
      </c>
      <c r="C83" t="s">
        <v>646</v>
      </c>
      <c r="H83" t="s">
        <v>645</v>
      </c>
      <c r="J83" t="s">
        <v>646</v>
      </c>
    </row>
    <row r="84" spans="1:10" x14ac:dyDescent="0.25">
      <c r="A84" t="s">
        <v>644</v>
      </c>
      <c r="B84" t="s">
        <v>329</v>
      </c>
      <c r="C84" t="s">
        <v>352</v>
      </c>
      <c r="D84" t="s">
        <v>352</v>
      </c>
      <c r="E84" t="s">
        <v>352</v>
      </c>
      <c r="F84" t="s">
        <v>352</v>
      </c>
      <c r="G84" t="s">
        <v>352</v>
      </c>
      <c r="H84" t="s">
        <v>348</v>
      </c>
      <c r="I84" t="s">
        <v>352</v>
      </c>
      <c r="J84" t="s">
        <v>350</v>
      </c>
    </row>
    <row r="85" spans="1:10" x14ac:dyDescent="0.25">
      <c r="A85" t="s">
        <v>647</v>
      </c>
    </row>
    <row r="86" spans="1:10" x14ac:dyDescent="0.25">
      <c r="A86" s="3">
        <v>42003.625</v>
      </c>
    </row>
    <row r="87" spans="1:10" x14ac:dyDescent="0.25">
      <c r="A87" t="s">
        <v>648</v>
      </c>
      <c r="B87" t="s">
        <v>449</v>
      </c>
      <c r="C87" t="s">
        <v>449</v>
      </c>
      <c r="H87" t="s">
        <v>367</v>
      </c>
      <c r="J87" t="s">
        <v>451</v>
      </c>
    </row>
    <row r="88" spans="1:10" x14ac:dyDescent="0.25">
      <c r="A88" t="s">
        <v>649</v>
      </c>
      <c r="B88" t="s">
        <v>300</v>
      </c>
      <c r="C88" t="s">
        <v>332</v>
      </c>
      <c r="D88" t="s">
        <v>332</v>
      </c>
      <c r="E88" t="s">
        <v>307</v>
      </c>
      <c r="F88" t="s">
        <v>332</v>
      </c>
      <c r="G88" t="s">
        <v>307</v>
      </c>
      <c r="H88" t="s">
        <v>331</v>
      </c>
      <c r="I88" t="s">
        <v>307</v>
      </c>
      <c r="J88" t="s">
        <v>307</v>
      </c>
    </row>
    <row r="89" spans="1:10" x14ac:dyDescent="0.25">
      <c r="A89" t="s">
        <v>611</v>
      </c>
    </row>
    <row r="90" spans="1:10" x14ac:dyDescent="0.25">
      <c r="A90" s="3">
        <v>42003.770833333336</v>
      </c>
    </row>
    <row r="91" spans="1:10" x14ac:dyDescent="0.25">
      <c r="A91" t="s">
        <v>650</v>
      </c>
      <c r="B91" t="s">
        <v>279</v>
      </c>
      <c r="C91" t="s">
        <v>313</v>
      </c>
      <c r="H91" t="s">
        <v>283</v>
      </c>
      <c r="J91" t="s">
        <v>336</v>
      </c>
    </row>
    <row r="92" spans="1:10" x14ac:dyDescent="0.25">
      <c r="A92" t="s">
        <v>651</v>
      </c>
      <c r="B92" t="s">
        <v>332</v>
      </c>
      <c r="C92" t="s">
        <v>330</v>
      </c>
      <c r="D92" t="s">
        <v>330</v>
      </c>
      <c r="E92" t="s">
        <v>330</v>
      </c>
      <c r="F92" t="s">
        <v>330</v>
      </c>
      <c r="G92" t="s">
        <v>330</v>
      </c>
      <c r="H92" t="s">
        <v>318</v>
      </c>
      <c r="I92" t="s">
        <v>330</v>
      </c>
      <c r="J92" t="s">
        <v>652</v>
      </c>
    </row>
    <row r="93" spans="1:10" x14ac:dyDescent="0.25">
      <c r="A93" t="s">
        <v>653</v>
      </c>
    </row>
    <row r="94" spans="1:10" x14ac:dyDescent="0.25">
      <c r="A94" s="3">
        <v>42003.916666666664</v>
      </c>
    </row>
    <row r="95" spans="1:10" x14ac:dyDescent="0.25">
      <c r="A95" t="s">
        <v>654</v>
      </c>
      <c r="B95" t="s">
        <v>360</v>
      </c>
      <c r="C95" t="s">
        <v>360</v>
      </c>
      <c r="H95" t="s">
        <v>656</v>
      </c>
      <c r="J95" t="s">
        <v>347</v>
      </c>
    </row>
    <row r="96" spans="1:10" x14ac:dyDescent="0.25">
      <c r="A96" t="s">
        <v>655</v>
      </c>
      <c r="B96" t="s">
        <v>284</v>
      </c>
      <c r="C96" t="s">
        <v>380</v>
      </c>
      <c r="D96" t="s">
        <v>280</v>
      </c>
      <c r="E96" t="s">
        <v>284</v>
      </c>
      <c r="F96" t="s">
        <v>284</v>
      </c>
      <c r="G96" t="s">
        <v>280</v>
      </c>
      <c r="H96" t="s">
        <v>657</v>
      </c>
      <c r="I96" t="s">
        <v>284</v>
      </c>
      <c r="J96" t="s">
        <v>284</v>
      </c>
    </row>
    <row r="97" spans="1:10" x14ac:dyDescent="0.25">
      <c r="A97" t="s">
        <v>611</v>
      </c>
    </row>
    <row r="98" spans="1:10" x14ac:dyDescent="0.25">
      <c r="A98" s="3">
        <v>42004.520833333336</v>
      </c>
    </row>
    <row r="99" spans="1:10" x14ac:dyDescent="0.25">
      <c r="A99" t="s">
        <v>658</v>
      </c>
      <c r="B99" t="s">
        <v>244</v>
      </c>
      <c r="C99" t="s">
        <v>293</v>
      </c>
      <c r="H99" t="s">
        <v>323</v>
      </c>
      <c r="J99" t="s">
        <v>244</v>
      </c>
    </row>
    <row r="100" spans="1:10" x14ac:dyDescent="0.25">
      <c r="A100" t="s">
        <v>659</v>
      </c>
      <c r="B100" t="s">
        <v>290</v>
      </c>
      <c r="C100" t="s">
        <v>660</v>
      </c>
      <c r="D100" t="s">
        <v>290</v>
      </c>
      <c r="E100" t="s">
        <v>625</v>
      </c>
      <c r="F100" t="s">
        <v>291</v>
      </c>
      <c r="G100" t="s">
        <v>290</v>
      </c>
      <c r="H100" t="s">
        <v>290</v>
      </c>
      <c r="I100" t="s">
        <v>290</v>
      </c>
      <c r="J100" t="s">
        <v>291</v>
      </c>
    </row>
    <row r="101" spans="1:10" x14ac:dyDescent="0.25">
      <c r="A101" t="s">
        <v>661</v>
      </c>
    </row>
    <row r="102" spans="1:10" x14ac:dyDescent="0.25">
      <c r="A102" s="3">
        <v>42004.666666666664</v>
      </c>
    </row>
    <row r="103" spans="1:10" x14ac:dyDescent="0.25">
      <c r="A103" t="s">
        <v>662</v>
      </c>
      <c r="B103" t="s">
        <v>249</v>
      </c>
      <c r="C103" t="s">
        <v>249</v>
      </c>
      <c r="H103" t="s">
        <v>664</v>
      </c>
      <c r="J103" t="s">
        <v>298</v>
      </c>
    </row>
    <row r="104" spans="1:10" x14ac:dyDescent="0.25">
      <c r="A104" t="s">
        <v>663</v>
      </c>
      <c r="B104" t="s">
        <v>292</v>
      </c>
      <c r="C104" t="s">
        <v>290</v>
      </c>
      <c r="D104" t="s">
        <v>290</v>
      </c>
      <c r="E104" t="s">
        <v>290</v>
      </c>
      <c r="F104" t="s">
        <v>290</v>
      </c>
      <c r="G104" t="s">
        <v>291</v>
      </c>
      <c r="H104" t="s">
        <v>290</v>
      </c>
      <c r="I104" t="s">
        <v>290</v>
      </c>
      <c r="J104" t="s">
        <v>291</v>
      </c>
    </row>
    <row r="105" spans="1:10" x14ac:dyDescent="0.25">
      <c r="A105" t="s">
        <v>665</v>
      </c>
    </row>
    <row r="106" spans="1:10" x14ac:dyDescent="0.25">
      <c r="A106" s="3">
        <v>42004.833333333336</v>
      </c>
    </row>
    <row r="107" spans="1:10" x14ac:dyDescent="0.25">
      <c r="A107" t="s">
        <v>666</v>
      </c>
      <c r="B107" t="s">
        <v>279</v>
      </c>
      <c r="C107" t="s">
        <v>279</v>
      </c>
      <c r="H107" t="s">
        <v>485</v>
      </c>
      <c r="J107" t="s">
        <v>339</v>
      </c>
    </row>
    <row r="108" spans="1:10" x14ac:dyDescent="0.25">
      <c r="A108" t="s">
        <v>667</v>
      </c>
      <c r="B108" t="s">
        <v>330</v>
      </c>
      <c r="C108" t="s">
        <v>330</v>
      </c>
      <c r="D108" t="s">
        <v>330</v>
      </c>
      <c r="E108" t="s">
        <v>330</v>
      </c>
      <c r="F108" t="s">
        <v>330</v>
      </c>
      <c r="G108" t="s">
        <v>330</v>
      </c>
      <c r="H108" t="s">
        <v>346</v>
      </c>
      <c r="I108" t="s">
        <v>330</v>
      </c>
      <c r="J108" t="s">
        <v>330</v>
      </c>
    </row>
    <row r="109" spans="1:10" x14ac:dyDescent="0.25">
      <c r="A109" t="s">
        <v>611</v>
      </c>
    </row>
    <row r="110" spans="1:10" x14ac:dyDescent="0.25">
      <c r="A110" s="3">
        <v>41640.5</v>
      </c>
    </row>
    <row r="111" spans="1:10" x14ac:dyDescent="0.25">
      <c r="A111" t="s">
        <v>668</v>
      </c>
      <c r="B111" t="s">
        <v>485</v>
      </c>
      <c r="C111" t="s">
        <v>485</v>
      </c>
      <c r="H111" t="s">
        <v>485</v>
      </c>
    </row>
    <row r="112" spans="1:10" x14ac:dyDescent="0.25">
      <c r="A112" t="s">
        <v>669</v>
      </c>
      <c r="B112" t="s">
        <v>670</v>
      </c>
      <c r="C112" t="s">
        <v>350</v>
      </c>
      <c r="D112" t="s">
        <v>350</v>
      </c>
      <c r="E112" t="s">
        <v>352</v>
      </c>
      <c r="F112" t="s">
        <v>350</v>
      </c>
      <c r="G112" t="s">
        <v>350</v>
      </c>
      <c r="H112" t="s">
        <v>348</v>
      </c>
      <c r="I112" t="s">
        <v>350</v>
      </c>
    </row>
    <row r="113" spans="1:10" x14ac:dyDescent="0.25">
      <c r="A113" t="s">
        <v>631</v>
      </c>
    </row>
    <row r="114" spans="1:10" x14ac:dyDescent="0.25">
      <c r="A114" s="3">
        <v>41640.520833333336</v>
      </c>
    </row>
    <row r="115" spans="1:10" x14ac:dyDescent="0.25">
      <c r="A115" t="s">
        <v>671</v>
      </c>
      <c r="B115" t="s">
        <v>304</v>
      </c>
      <c r="C115" t="s">
        <v>304</v>
      </c>
      <c r="H115" t="s">
        <v>304</v>
      </c>
      <c r="J115" t="s">
        <v>299</v>
      </c>
    </row>
    <row r="116" spans="1:10" x14ac:dyDescent="0.25">
      <c r="A116" t="s">
        <v>672</v>
      </c>
      <c r="B116" t="s">
        <v>250</v>
      </c>
      <c r="C116" t="s">
        <v>290</v>
      </c>
      <c r="D116" t="s">
        <v>290</v>
      </c>
      <c r="E116" t="s">
        <v>290</v>
      </c>
      <c r="F116" t="s">
        <v>290</v>
      </c>
      <c r="G116" t="s">
        <v>290</v>
      </c>
      <c r="H116" t="s">
        <v>290</v>
      </c>
      <c r="I116" t="s">
        <v>290</v>
      </c>
      <c r="J116" t="s">
        <v>660</v>
      </c>
    </row>
    <row r="117" spans="1:10" x14ac:dyDescent="0.25">
      <c r="A117" t="s">
        <v>611</v>
      </c>
    </row>
    <row r="118" spans="1:10" x14ac:dyDescent="0.25">
      <c r="A118" s="3">
        <v>41640.541666666664</v>
      </c>
    </row>
    <row r="119" spans="1:10" x14ac:dyDescent="0.25">
      <c r="A119" t="s">
        <v>673</v>
      </c>
      <c r="B119" t="s">
        <v>347</v>
      </c>
      <c r="C119" t="s">
        <v>460</v>
      </c>
      <c r="H119" t="s">
        <v>347</v>
      </c>
      <c r="J119" t="s">
        <v>460</v>
      </c>
    </row>
    <row r="120" spans="1:10" x14ac:dyDescent="0.25">
      <c r="A120" t="s">
        <v>674</v>
      </c>
      <c r="B120" t="s">
        <v>675</v>
      </c>
      <c r="C120" t="s">
        <v>350</v>
      </c>
      <c r="D120" t="s">
        <v>350</v>
      </c>
      <c r="E120" t="s">
        <v>350</v>
      </c>
      <c r="F120" t="s">
        <v>350</v>
      </c>
      <c r="G120" t="s">
        <v>329</v>
      </c>
      <c r="H120" t="s">
        <v>348</v>
      </c>
      <c r="I120" t="s">
        <v>350</v>
      </c>
      <c r="J120" t="s">
        <v>350</v>
      </c>
    </row>
    <row r="121" spans="1:10" x14ac:dyDescent="0.25">
      <c r="A121" t="s">
        <v>676</v>
      </c>
    </row>
    <row r="122" spans="1:10" x14ac:dyDescent="0.25">
      <c r="A122" s="3">
        <v>41640.708333333336</v>
      </c>
    </row>
    <row r="123" spans="1:10" x14ac:dyDescent="0.25">
      <c r="A123" t="s">
        <v>677</v>
      </c>
      <c r="B123" t="s">
        <v>299</v>
      </c>
      <c r="C123" t="s">
        <v>301</v>
      </c>
      <c r="D123" t="s">
        <v>301</v>
      </c>
      <c r="E123" t="s">
        <v>306</v>
      </c>
      <c r="F123" t="s">
        <v>301</v>
      </c>
      <c r="G123" t="s">
        <v>299</v>
      </c>
      <c r="H123" t="s">
        <v>299</v>
      </c>
      <c r="I123" t="s">
        <v>301</v>
      </c>
      <c r="J123" t="s">
        <v>301</v>
      </c>
    </row>
    <row r="124" spans="1:10" x14ac:dyDescent="0.25">
      <c r="A124" t="s">
        <v>678</v>
      </c>
      <c r="B124" t="s">
        <v>679</v>
      </c>
      <c r="C124" t="s">
        <v>303</v>
      </c>
      <c r="D124" t="s">
        <v>302</v>
      </c>
      <c r="E124" t="s">
        <v>302</v>
      </c>
      <c r="F124" t="s">
        <v>300</v>
      </c>
      <c r="G124" t="s">
        <v>302</v>
      </c>
      <c r="H124" t="s">
        <v>302</v>
      </c>
      <c r="I124" t="s">
        <v>300</v>
      </c>
      <c r="J124" t="s">
        <v>303</v>
      </c>
    </row>
    <row r="125" spans="1:10" x14ac:dyDescent="0.25">
      <c r="A125" t="s">
        <v>611</v>
      </c>
    </row>
    <row r="126" spans="1:10" x14ac:dyDescent="0.25">
      <c r="A126" s="3">
        <v>41640.854166666664</v>
      </c>
    </row>
    <row r="127" spans="1:10" x14ac:dyDescent="0.25">
      <c r="A127" t="s">
        <v>680</v>
      </c>
      <c r="B127" t="s">
        <v>281</v>
      </c>
      <c r="C127" t="s">
        <v>313</v>
      </c>
      <c r="D127" t="s">
        <v>313</v>
      </c>
      <c r="E127" t="s">
        <v>286</v>
      </c>
      <c r="F127" t="s">
        <v>286</v>
      </c>
      <c r="G127" t="s">
        <v>336</v>
      </c>
      <c r="H127" t="s">
        <v>283</v>
      </c>
      <c r="I127" t="s">
        <v>286</v>
      </c>
      <c r="J127" t="s">
        <v>336</v>
      </c>
    </row>
    <row r="128" spans="1:10" x14ac:dyDescent="0.25">
      <c r="A128" t="s">
        <v>681</v>
      </c>
      <c r="B128" t="s">
        <v>682</v>
      </c>
      <c r="C128" t="s">
        <v>324</v>
      </c>
      <c r="D128" t="s">
        <v>303</v>
      </c>
      <c r="E128" t="s">
        <v>303</v>
      </c>
      <c r="F128" t="s">
        <v>303</v>
      </c>
      <c r="G128" t="s">
        <v>303</v>
      </c>
      <c r="H128" t="s">
        <v>303</v>
      </c>
      <c r="I128" t="s">
        <v>324</v>
      </c>
      <c r="J128" t="s">
        <v>465</v>
      </c>
    </row>
    <row r="129" spans="1:10" x14ac:dyDescent="0.25">
      <c r="A129" t="s">
        <v>683</v>
      </c>
    </row>
    <row r="130" spans="1:10" x14ac:dyDescent="0.25">
      <c r="A130" s="3">
        <v>41641.5</v>
      </c>
    </row>
    <row r="131" spans="1:10" x14ac:dyDescent="0.25">
      <c r="A131" t="s">
        <v>684</v>
      </c>
      <c r="B131" t="s">
        <v>290</v>
      </c>
      <c r="C131" t="s">
        <v>290</v>
      </c>
      <c r="D131" t="s">
        <v>290</v>
      </c>
      <c r="E131" t="s">
        <v>290</v>
      </c>
      <c r="F131" t="s">
        <v>290</v>
      </c>
      <c r="G131" t="s">
        <v>290</v>
      </c>
      <c r="H131" t="s">
        <v>625</v>
      </c>
      <c r="I131" t="s">
        <v>290</v>
      </c>
      <c r="J131" t="s">
        <v>290</v>
      </c>
    </row>
    <row r="132" spans="1:10" x14ac:dyDescent="0.25">
      <c r="A132" t="s">
        <v>685</v>
      </c>
      <c r="B132" t="s">
        <v>459</v>
      </c>
      <c r="C132" t="s">
        <v>459</v>
      </c>
      <c r="H132" t="s">
        <v>459</v>
      </c>
      <c r="J132" t="s">
        <v>459</v>
      </c>
    </row>
    <row r="133" spans="1:10" x14ac:dyDescent="0.25">
      <c r="A133" t="s">
        <v>611</v>
      </c>
    </row>
    <row r="134" spans="1:10" x14ac:dyDescent="0.25">
      <c r="A134" s="3">
        <v>41641.638888888891</v>
      </c>
    </row>
    <row r="135" spans="1:10" x14ac:dyDescent="0.25">
      <c r="A135" t="s">
        <v>686</v>
      </c>
      <c r="B135" t="s">
        <v>364</v>
      </c>
      <c r="C135" t="s">
        <v>364</v>
      </c>
      <c r="H135" t="s">
        <v>367</v>
      </c>
      <c r="J135" t="s">
        <v>364</v>
      </c>
    </row>
    <row r="136" spans="1:10" x14ac:dyDescent="0.25">
      <c r="A136" t="s">
        <v>687</v>
      </c>
      <c r="B136" t="s">
        <v>291</v>
      </c>
      <c r="C136" t="s">
        <v>291</v>
      </c>
      <c r="D136" t="s">
        <v>291</v>
      </c>
      <c r="E136" t="s">
        <v>625</v>
      </c>
      <c r="F136" t="s">
        <v>290</v>
      </c>
      <c r="G136" t="s">
        <v>291</v>
      </c>
      <c r="H136" t="s">
        <v>338</v>
      </c>
      <c r="I136" t="s">
        <v>290</v>
      </c>
      <c r="J136" t="s">
        <v>660</v>
      </c>
    </row>
    <row r="137" spans="1:10" x14ac:dyDescent="0.25">
      <c r="A137" t="s">
        <v>688</v>
      </c>
    </row>
    <row r="138" spans="1:10" x14ac:dyDescent="0.25">
      <c r="A138" s="3">
        <v>41641.78125</v>
      </c>
    </row>
    <row r="139" spans="1:10" x14ac:dyDescent="0.25">
      <c r="A139" t="s">
        <v>689</v>
      </c>
      <c r="B139" t="s">
        <v>337</v>
      </c>
      <c r="C139" t="s">
        <v>337</v>
      </c>
      <c r="H139" t="s">
        <v>279</v>
      </c>
      <c r="J139" t="s">
        <v>340</v>
      </c>
    </row>
    <row r="140" spans="1:10" x14ac:dyDescent="0.25">
      <c r="A140" t="s">
        <v>690</v>
      </c>
      <c r="B140" t="s">
        <v>291</v>
      </c>
      <c r="C140" t="s">
        <v>250</v>
      </c>
      <c r="D140" t="s">
        <v>250</v>
      </c>
      <c r="E140" t="s">
        <v>250</v>
      </c>
      <c r="F140" t="s">
        <v>250</v>
      </c>
      <c r="G140" t="s">
        <v>252</v>
      </c>
      <c r="H140" t="s">
        <v>252</v>
      </c>
      <c r="I140" t="s">
        <v>250</v>
      </c>
      <c r="J140" t="s">
        <v>250</v>
      </c>
    </row>
    <row r="141" spans="1:10" x14ac:dyDescent="0.25">
      <c r="A141" t="s">
        <v>611</v>
      </c>
    </row>
    <row r="142" spans="1:10" x14ac:dyDescent="0.25">
      <c r="A142" s="3">
        <v>41641.927083333336</v>
      </c>
    </row>
    <row r="143" spans="1:10" x14ac:dyDescent="0.25">
      <c r="A143" t="s">
        <v>691</v>
      </c>
      <c r="B143" t="s">
        <v>323</v>
      </c>
      <c r="C143" t="s">
        <v>244</v>
      </c>
      <c r="H143" t="s">
        <v>323</v>
      </c>
      <c r="J143" t="s">
        <v>293</v>
      </c>
    </row>
    <row r="144" spans="1:10" x14ac:dyDescent="0.25">
      <c r="A144" t="s">
        <v>692</v>
      </c>
      <c r="B144" t="s">
        <v>317</v>
      </c>
      <c r="C144" t="s">
        <v>348</v>
      </c>
      <c r="D144" t="s">
        <v>352</v>
      </c>
      <c r="E144" t="s">
        <v>352</v>
      </c>
      <c r="F144" t="s">
        <v>350</v>
      </c>
      <c r="G144" t="s">
        <v>329</v>
      </c>
      <c r="H144" t="s">
        <v>352</v>
      </c>
      <c r="I144" t="s">
        <v>350</v>
      </c>
      <c r="J144" t="s">
        <v>348</v>
      </c>
    </row>
    <row r="145" spans="1:10" x14ac:dyDescent="0.25">
      <c r="A145" t="s">
        <v>693</v>
      </c>
    </row>
    <row r="146" spans="1:10" x14ac:dyDescent="0.25">
      <c r="A146" s="3">
        <v>41642.5</v>
      </c>
    </row>
    <row r="147" spans="1:10" x14ac:dyDescent="0.25">
      <c r="A147" t="s">
        <v>694</v>
      </c>
      <c r="B147" t="s">
        <v>283</v>
      </c>
      <c r="C147" t="s">
        <v>286</v>
      </c>
      <c r="H147" t="s">
        <v>283</v>
      </c>
      <c r="J147" t="s">
        <v>286</v>
      </c>
    </row>
    <row r="148" spans="1:10" x14ac:dyDescent="0.25">
      <c r="A148" t="s">
        <v>695</v>
      </c>
      <c r="B148" t="s">
        <v>300</v>
      </c>
      <c r="C148" t="s">
        <v>330</v>
      </c>
      <c r="D148" t="s">
        <v>330</v>
      </c>
      <c r="E148" t="s">
        <v>330</v>
      </c>
      <c r="F148" t="s">
        <v>332</v>
      </c>
      <c r="G148" t="s">
        <v>330</v>
      </c>
      <c r="H148" t="s">
        <v>330</v>
      </c>
      <c r="I148" t="s">
        <v>332</v>
      </c>
      <c r="J148" t="s">
        <v>332</v>
      </c>
    </row>
    <row r="149" spans="1:10" x14ac:dyDescent="0.25">
      <c r="A149" t="s">
        <v>696</v>
      </c>
    </row>
    <row r="150" spans="1:10" x14ac:dyDescent="0.25">
      <c r="A150" s="3">
        <v>41643.875</v>
      </c>
    </row>
    <row r="151" spans="1:10" x14ac:dyDescent="0.25">
      <c r="A151" t="s">
        <v>697</v>
      </c>
      <c r="B151" t="s">
        <v>250</v>
      </c>
      <c r="C151" t="s">
        <v>290</v>
      </c>
      <c r="D151" t="s">
        <v>257</v>
      </c>
      <c r="E151" t="s">
        <v>257</v>
      </c>
      <c r="F151" t="s">
        <v>252</v>
      </c>
      <c r="G151" t="s">
        <v>257</v>
      </c>
      <c r="H151" t="s">
        <v>257</v>
      </c>
      <c r="I151" t="s">
        <v>252</v>
      </c>
      <c r="J151" t="s">
        <v>257</v>
      </c>
    </row>
    <row r="152" spans="1:10" x14ac:dyDescent="0.25">
      <c r="A152" t="s">
        <v>698</v>
      </c>
      <c r="B152" t="s">
        <v>381</v>
      </c>
      <c r="C152" t="s">
        <v>253</v>
      </c>
      <c r="H152" t="s">
        <v>381</v>
      </c>
      <c r="J152" t="s">
        <v>253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7" sqref="C7"/>
    </sheetView>
  </sheetViews>
  <sheetFormatPr defaultRowHeight="15" x14ac:dyDescent="0.25"/>
  <sheetData>
    <row r="1" spans="1:3" x14ac:dyDescent="0.25">
      <c r="A1">
        <v>1E-3</v>
      </c>
      <c r="C1">
        <v>0</v>
      </c>
    </row>
    <row r="2" spans="1:3" x14ac:dyDescent="0.25">
      <c r="A2">
        <v>0.25</v>
      </c>
      <c r="B2">
        <v>1.5342640972002735</v>
      </c>
      <c r="C2">
        <f>2.6233*LN(A2)+4.8774</f>
        <v>1.2407340024741909</v>
      </c>
    </row>
    <row r="3" spans="1:3" x14ac:dyDescent="0.25">
      <c r="A3">
        <v>0.5</v>
      </c>
      <c r="B3">
        <v>3.2671320486001365</v>
      </c>
      <c r="C3">
        <f t="shared" ref="C3:C5" si="0">2.6233*LN(A3)+4.8774</f>
        <v>3.0590670012370955</v>
      </c>
    </row>
    <row r="4" spans="1:3" x14ac:dyDescent="0.25">
      <c r="A4">
        <v>0.75</v>
      </c>
      <c r="B4">
        <v>4.2807948188705476</v>
      </c>
      <c r="C4">
        <f t="shared" si="0"/>
        <v>4.1227236193372434</v>
      </c>
    </row>
    <row r="5" spans="1:3" x14ac:dyDescent="0.25">
      <c r="A5">
        <v>1</v>
      </c>
      <c r="B5">
        <v>5</v>
      </c>
      <c r="C5">
        <f t="shared" si="0"/>
        <v>4.8773999999999997</v>
      </c>
    </row>
    <row r="6" spans="1:3" x14ac:dyDescent="0.25">
      <c r="A6">
        <v>1E-3</v>
      </c>
    </row>
    <row r="7" spans="1:3" x14ac:dyDescent="0.25">
      <c r="A7">
        <v>0.25</v>
      </c>
      <c r="C7">
        <f>2.5*LN(A7)+5</f>
        <v>1.5342640972002735</v>
      </c>
    </row>
    <row r="8" spans="1:3" x14ac:dyDescent="0.25">
      <c r="A8">
        <v>0.5</v>
      </c>
      <c r="C8">
        <f t="shared" ref="C8:C10" si="1">2.5*LN(A8)+5</f>
        <v>3.2671320486001365</v>
      </c>
    </row>
    <row r="9" spans="1:3" x14ac:dyDescent="0.25">
      <c r="A9">
        <v>0.75</v>
      </c>
      <c r="C9">
        <f t="shared" si="1"/>
        <v>4.2807948188705476</v>
      </c>
    </row>
    <row r="10" spans="1:3" x14ac:dyDescent="0.25">
      <c r="A10">
        <v>1</v>
      </c>
      <c r="C10">
        <f t="shared" si="1"/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7"/>
  <sheetViews>
    <sheetView topLeftCell="F823" workbookViewId="0">
      <selection activeCell="L837" sqref="L837"/>
    </sheetView>
  </sheetViews>
  <sheetFormatPr defaultRowHeight="15" x14ac:dyDescent="0.25"/>
  <cols>
    <col min="3" max="3" width="22.7109375" customWidth="1"/>
    <col min="6" max="6" width="22.28515625" customWidth="1"/>
    <col min="9" max="9" width="27.140625" customWidth="1"/>
  </cols>
  <sheetData>
    <row r="1" spans="1:12" ht="15.75" thickBot="1" x14ac:dyDescent="0.3">
      <c r="A1" s="5">
        <v>1</v>
      </c>
      <c r="B1" s="6">
        <v>1</v>
      </c>
      <c r="C1" s="7">
        <v>42608</v>
      </c>
      <c r="D1" s="8">
        <v>0.91666666666666663</v>
      </c>
      <c r="E1" s="9" t="s">
        <v>723</v>
      </c>
      <c r="F1" s="10" t="s">
        <v>50</v>
      </c>
      <c r="G1" s="6">
        <v>51</v>
      </c>
      <c r="H1" s="9"/>
      <c r="I1" s="10" t="s">
        <v>60</v>
      </c>
      <c r="J1" s="6">
        <v>31</v>
      </c>
      <c r="K1" s="11" t="s">
        <v>724</v>
      </c>
      <c r="L1" s="12" t="s">
        <v>725</v>
      </c>
    </row>
    <row r="2" spans="1:12" ht="15.75" thickBot="1" x14ac:dyDescent="0.3">
      <c r="A2" s="13">
        <v>2</v>
      </c>
      <c r="B2" s="14">
        <v>2</v>
      </c>
      <c r="C2" s="15">
        <v>42614</v>
      </c>
      <c r="D2" s="16">
        <v>0.79166666666666663</v>
      </c>
      <c r="E2" s="17" t="s">
        <v>726</v>
      </c>
      <c r="F2" s="18" t="s">
        <v>7</v>
      </c>
      <c r="G2" s="14">
        <v>49</v>
      </c>
      <c r="H2" s="17"/>
      <c r="I2" s="17" t="s">
        <v>136</v>
      </c>
      <c r="J2" s="14">
        <v>3</v>
      </c>
      <c r="K2" s="19" t="s">
        <v>727</v>
      </c>
      <c r="L2" s="20" t="s">
        <v>728</v>
      </c>
    </row>
    <row r="3" spans="1:12" ht="15.75" thickBot="1" x14ac:dyDescent="0.3">
      <c r="A3" s="13">
        <v>3</v>
      </c>
      <c r="B3" s="14">
        <v>2</v>
      </c>
      <c r="C3" s="15">
        <v>42614</v>
      </c>
      <c r="D3" s="16">
        <v>0.79166666666666663</v>
      </c>
      <c r="E3" s="17" t="s">
        <v>726</v>
      </c>
      <c r="F3" s="18" t="s">
        <v>131</v>
      </c>
      <c r="G3" s="14">
        <v>28</v>
      </c>
      <c r="H3" s="17"/>
      <c r="I3" s="17" t="s">
        <v>81</v>
      </c>
      <c r="J3" s="14">
        <v>7</v>
      </c>
      <c r="K3" s="19" t="s">
        <v>727</v>
      </c>
      <c r="L3" s="20" t="s">
        <v>729</v>
      </c>
    </row>
    <row r="4" spans="1:12" ht="15.75" thickBot="1" x14ac:dyDescent="0.3">
      <c r="A4" s="13">
        <v>4</v>
      </c>
      <c r="B4" s="14">
        <v>2</v>
      </c>
      <c r="C4" s="15">
        <v>42614</v>
      </c>
      <c r="D4" s="16">
        <v>0.79166666666666663</v>
      </c>
      <c r="E4" s="17" t="s">
        <v>726</v>
      </c>
      <c r="F4" s="18" t="s">
        <v>8</v>
      </c>
      <c r="G4" s="14">
        <v>24</v>
      </c>
      <c r="H4" s="17"/>
      <c r="I4" s="17" t="s">
        <v>133</v>
      </c>
      <c r="J4" s="14">
        <v>21</v>
      </c>
      <c r="K4" s="19" t="s">
        <v>727</v>
      </c>
      <c r="L4" s="20" t="s">
        <v>730</v>
      </c>
    </row>
    <row r="5" spans="1:12" ht="15.75" thickBot="1" x14ac:dyDescent="0.3">
      <c r="A5" s="13">
        <v>5</v>
      </c>
      <c r="B5" s="14">
        <v>2</v>
      </c>
      <c r="C5" s="15">
        <v>42614</v>
      </c>
      <c r="D5" s="16">
        <v>0.875</v>
      </c>
      <c r="E5" s="17" t="s">
        <v>726</v>
      </c>
      <c r="F5" s="18" t="s">
        <v>10</v>
      </c>
      <c r="G5" s="14">
        <v>20</v>
      </c>
      <c r="H5" s="17"/>
      <c r="I5" s="17" t="s">
        <v>166</v>
      </c>
      <c r="J5" s="14">
        <v>17</v>
      </c>
      <c r="K5" s="19" t="s">
        <v>727</v>
      </c>
      <c r="L5" s="20" t="s">
        <v>731</v>
      </c>
    </row>
    <row r="6" spans="1:12" ht="15.75" thickBot="1" x14ac:dyDescent="0.3">
      <c r="A6" s="13">
        <v>6</v>
      </c>
      <c r="B6" s="14">
        <v>2</v>
      </c>
      <c r="C6" s="15">
        <v>42614</v>
      </c>
      <c r="D6" s="16">
        <v>0.8125</v>
      </c>
      <c r="E6" s="17" t="s">
        <v>726</v>
      </c>
      <c r="F6" s="18" t="s">
        <v>65</v>
      </c>
      <c r="G6" s="14">
        <v>34</v>
      </c>
      <c r="H6" s="17" t="s">
        <v>184</v>
      </c>
      <c r="I6" s="18" t="s">
        <v>188</v>
      </c>
      <c r="J6" s="14">
        <v>13</v>
      </c>
      <c r="K6" s="19" t="s">
        <v>732</v>
      </c>
      <c r="L6" s="20" t="s">
        <v>733</v>
      </c>
    </row>
    <row r="7" spans="1:12" ht="15.75" thickBot="1" x14ac:dyDescent="0.3">
      <c r="A7" s="13">
        <v>7</v>
      </c>
      <c r="B7" s="14">
        <v>2</v>
      </c>
      <c r="C7" s="15">
        <v>42614</v>
      </c>
      <c r="D7" s="16">
        <v>0.79166666666666663</v>
      </c>
      <c r="E7" s="17" t="s">
        <v>726</v>
      </c>
      <c r="F7" s="18" t="s">
        <v>734</v>
      </c>
      <c r="G7" s="14">
        <v>70</v>
      </c>
      <c r="H7" s="17"/>
      <c r="I7" s="18" t="s">
        <v>701</v>
      </c>
      <c r="J7" s="14">
        <v>14</v>
      </c>
      <c r="K7" s="19" t="s">
        <v>727</v>
      </c>
      <c r="L7" s="20" t="s">
        <v>735</v>
      </c>
    </row>
    <row r="8" spans="1:12" ht="15.75" thickBot="1" x14ac:dyDescent="0.3">
      <c r="A8" s="13">
        <v>8</v>
      </c>
      <c r="B8" s="14">
        <v>2</v>
      </c>
      <c r="C8" s="15">
        <v>42614</v>
      </c>
      <c r="D8" s="16">
        <v>0.875</v>
      </c>
      <c r="E8" s="17" t="s">
        <v>726</v>
      </c>
      <c r="F8" s="18" t="s">
        <v>15</v>
      </c>
      <c r="G8" s="14">
        <v>30</v>
      </c>
      <c r="H8" s="17"/>
      <c r="I8" s="18" t="s">
        <v>141</v>
      </c>
      <c r="J8" s="14">
        <v>23</v>
      </c>
      <c r="K8" s="19" t="s">
        <v>736</v>
      </c>
      <c r="L8" s="20" t="s">
        <v>737</v>
      </c>
    </row>
    <row r="9" spans="1:12" ht="15.75" thickBot="1" x14ac:dyDescent="0.3">
      <c r="A9" s="13">
        <v>9</v>
      </c>
      <c r="B9" s="14">
        <v>2</v>
      </c>
      <c r="C9" s="15">
        <v>42614</v>
      </c>
      <c r="D9" s="16">
        <v>0.91666666666666663</v>
      </c>
      <c r="E9" s="17" t="s">
        <v>726</v>
      </c>
      <c r="F9" s="18" t="s">
        <v>16</v>
      </c>
      <c r="G9" s="14">
        <v>63</v>
      </c>
      <c r="H9" s="17"/>
      <c r="I9" s="17" t="s">
        <v>705</v>
      </c>
      <c r="J9" s="14">
        <v>13</v>
      </c>
      <c r="K9" s="19"/>
      <c r="L9" s="20" t="s">
        <v>738</v>
      </c>
    </row>
    <row r="10" spans="1:12" ht="15.75" thickBot="1" x14ac:dyDescent="0.3">
      <c r="A10" s="13">
        <v>10</v>
      </c>
      <c r="B10" s="14">
        <v>2</v>
      </c>
      <c r="C10" s="15">
        <v>42614</v>
      </c>
      <c r="D10" s="16">
        <v>0.8125</v>
      </c>
      <c r="E10" s="17" t="s">
        <v>726</v>
      </c>
      <c r="F10" s="18" t="s">
        <v>197</v>
      </c>
      <c r="G10" s="14">
        <v>48</v>
      </c>
      <c r="H10" s="17"/>
      <c r="I10" s="17" t="s">
        <v>202</v>
      </c>
      <c r="J10" s="14">
        <v>14</v>
      </c>
      <c r="K10" s="19"/>
      <c r="L10" s="20" t="s">
        <v>739</v>
      </c>
    </row>
    <row r="11" spans="1:12" ht="15.75" thickBot="1" x14ac:dyDescent="0.3">
      <c r="A11" s="13">
        <v>11</v>
      </c>
      <c r="B11" s="14">
        <v>2</v>
      </c>
      <c r="C11" s="15">
        <v>42614</v>
      </c>
      <c r="D11" s="16">
        <v>0.83333333333333337</v>
      </c>
      <c r="E11" s="17" t="s">
        <v>726</v>
      </c>
      <c r="F11" s="18" t="s">
        <v>20</v>
      </c>
      <c r="G11" s="14">
        <v>13</v>
      </c>
      <c r="H11" s="17" t="s">
        <v>184</v>
      </c>
      <c r="I11" s="18" t="s">
        <v>21</v>
      </c>
      <c r="J11" s="14">
        <v>10</v>
      </c>
      <c r="K11" s="19" t="s">
        <v>724</v>
      </c>
      <c r="L11" s="20" t="s">
        <v>740</v>
      </c>
    </row>
    <row r="12" spans="1:12" ht="15.75" thickBot="1" x14ac:dyDescent="0.3">
      <c r="A12" s="13">
        <v>12</v>
      </c>
      <c r="B12" s="14">
        <v>2</v>
      </c>
      <c r="C12" s="15">
        <v>42614</v>
      </c>
      <c r="D12" s="16">
        <v>0.8125</v>
      </c>
      <c r="E12" s="17" t="s">
        <v>726</v>
      </c>
      <c r="F12" s="18" t="s">
        <v>741</v>
      </c>
      <c r="G12" s="14">
        <v>20</v>
      </c>
      <c r="H12" s="17"/>
      <c r="I12" s="18" t="s">
        <v>55</v>
      </c>
      <c r="J12" s="14">
        <v>13</v>
      </c>
      <c r="K12" s="19" t="s">
        <v>742</v>
      </c>
      <c r="L12" s="20" t="s">
        <v>743</v>
      </c>
    </row>
    <row r="13" spans="1:12" ht="15.75" thickBot="1" x14ac:dyDescent="0.3">
      <c r="A13" s="13">
        <v>13</v>
      </c>
      <c r="B13" s="14">
        <v>2</v>
      </c>
      <c r="C13" s="15">
        <v>42614</v>
      </c>
      <c r="D13" s="16">
        <v>0.83333333333333337</v>
      </c>
      <c r="E13" s="17" t="s">
        <v>726</v>
      </c>
      <c r="F13" s="18" t="s">
        <v>22</v>
      </c>
      <c r="G13" s="14">
        <v>24</v>
      </c>
      <c r="H13" s="17"/>
      <c r="I13" s="17" t="s">
        <v>25</v>
      </c>
      <c r="J13" s="14">
        <v>0</v>
      </c>
      <c r="K13" s="19" t="s">
        <v>744</v>
      </c>
      <c r="L13" s="20" t="s">
        <v>745</v>
      </c>
    </row>
    <row r="14" spans="1:12" ht="15.75" thickBot="1" x14ac:dyDescent="0.3">
      <c r="A14" s="13">
        <v>14</v>
      </c>
      <c r="B14" s="14">
        <v>2</v>
      </c>
      <c r="C14" s="15">
        <v>42614</v>
      </c>
      <c r="D14" s="16">
        <v>0.83333333333333337</v>
      </c>
      <c r="E14" s="17" t="s">
        <v>726</v>
      </c>
      <c r="F14" s="18" t="s">
        <v>24</v>
      </c>
      <c r="G14" s="14">
        <v>45</v>
      </c>
      <c r="H14" s="17"/>
      <c r="I14" s="17" t="s">
        <v>59</v>
      </c>
      <c r="J14" s="14">
        <v>6</v>
      </c>
      <c r="K14" s="19"/>
      <c r="L14" s="20" t="s">
        <v>746</v>
      </c>
    </row>
    <row r="15" spans="1:12" ht="15.75" thickBot="1" x14ac:dyDescent="0.3">
      <c r="A15" s="13">
        <v>15</v>
      </c>
      <c r="B15" s="14">
        <v>2</v>
      </c>
      <c r="C15" s="15">
        <v>42614</v>
      </c>
      <c r="D15" s="16">
        <v>0.79166666666666663</v>
      </c>
      <c r="E15" s="17" t="s">
        <v>726</v>
      </c>
      <c r="F15" s="18" t="s">
        <v>119</v>
      </c>
      <c r="G15" s="14">
        <v>7</v>
      </c>
      <c r="H15" s="17"/>
      <c r="I15" s="18" t="s">
        <v>105</v>
      </c>
      <c r="J15" s="14">
        <v>3</v>
      </c>
      <c r="K15" s="19" t="s">
        <v>727</v>
      </c>
      <c r="L15" s="20" t="s">
        <v>747</v>
      </c>
    </row>
    <row r="16" spans="1:12" ht="15.75" thickBot="1" x14ac:dyDescent="0.3">
      <c r="A16" s="13">
        <v>16</v>
      </c>
      <c r="B16" s="14">
        <v>2</v>
      </c>
      <c r="C16" s="15">
        <v>42614</v>
      </c>
      <c r="D16" s="16">
        <v>0.83333333333333337</v>
      </c>
      <c r="E16" s="17" t="s">
        <v>726</v>
      </c>
      <c r="F16" s="18" t="s">
        <v>121</v>
      </c>
      <c r="G16" s="14">
        <v>46</v>
      </c>
      <c r="H16" s="17"/>
      <c r="I16" s="18" t="s">
        <v>19</v>
      </c>
      <c r="J16" s="14">
        <v>14</v>
      </c>
      <c r="K16" s="19" t="s">
        <v>748</v>
      </c>
      <c r="L16" s="20" t="s">
        <v>749</v>
      </c>
    </row>
    <row r="17" spans="1:12" ht="15.75" thickBot="1" x14ac:dyDescent="0.3">
      <c r="A17" s="13">
        <v>17</v>
      </c>
      <c r="B17" s="14">
        <v>2</v>
      </c>
      <c r="C17" s="15">
        <v>42615</v>
      </c>
      <c r="D17" s="16">
        <v>0.79166666666666663</v>
      </c>
      <c r="E17" s="17" t="s">
        <v>723</v>
      </c>
      <c r="F17" s="17" t="s">
        <v>702</v>
      </c>
      <c r="G17" s="14">
        <v>22</v>
      </c>
      <c r="H17" s="17" t="s">
        <v>184</v>
      </c>
      <c r="I17" s="18" t="s">
        <v>48</v>
      </c>
      <c r="J17" s="14">
        <v>16</v>
      </c>
      <c r="K17" s="19" t="s">
        <v>727</v>
      </c>
      <c r="L17" s="20" t="s">
        <v>750</v>
      </c>
    </row>
    <row r="18" spans="1:12" ht="15.75" thickBot="1" x14ac:dyDescent="0.3">
      <c r="A18" s="13">
        <v>18</v>
      </c>
      <c r="B18" s="14">
        <v>2</v>
      </c>
      <c r="C18" s="15">
        <v>42615</v>
      </c>
      <c r="D18" s="16">
        <v>0.79166666666666663</v>
      </c>
      <c r="E18" s="17" t="s">
        <v>723</v>
      </c>
      <c r="F18" s="18" t="s">
        <v>132</v>
      </c>
      <c r="G18" s="14">
        <v>28</v>
      </c>
      <c r="H18" s="17" t="s">
        <v>184</v>
      </c>
      <c r="I18" s="18" t="s">
        <v>33</v>
      </c>
      <c r="J18" s="14">
        <v>13</v>
      </c>
      <c r="K18" s="19" t="s">
        <v>748</v>
      </c>
      <c r="L18" s="20" t="s">
        <v>751</v>
      </c>
    </row>
    <row r="19" spans="1:12" ht="15.75" thickBot="1" x14ac:dyDescent="0.3">
      <c r="A19" s="13">
        <v>19</v>
      </c>
      <c r="B19" s="14">
        <v>2</v>
      </c>
      <c r="C19" s="15">
        <v>42615</v>
      </c>
      <c r="D19" s="16">
        <v>0.79166666666666663</v>
      </c>
      <c r="E19" s="17" t="s">
        <v>723</v>
      </c>
      <c r="F19" s="18" t="s">
        <v>3</v>
      </c>
      <c r="G19" s="14">
        <v>31</v>
      </c>
      <c r="H19" s="17" t="s">
        <v>184</v>
      </c>
      <c r="I19" s="18" t="s">
        <v>135</v>
      </c>
      <c r="J19" s="14">
        <v>21</v>
      </c>
      <c r="K19" s="19" t="s">
        <v>727</v>
      </c>
      <c r="L19" s="20" t="s">
        <v>752</v>
      </c>
    </row>
    <row r="20" spans="1:12" ht="15.75" thickBot="1" x14ac:dyDescent="0.3">
      <c r="A20" s="13">
        <v>20</v>
      </c>
      <c r="B20" s="14">
        <v>2</v>
      </c>
      <c r="C20" s="15">
        <v>42615</v>
      </c>
      <c r="D20" s="16">
        <v>0.8125</v>
      </c>
      <c r="E20" s="17" t="s">
        <v>723</v>
      </c>
      <c r="F20" s="18" t="s">
        <v>753</v>
      </c>
      <c r="G20" s="14">
        <v>55</v>
      </c>
      <c r="H20" s="17"/>
      <c r="I20" s="17" t="s">
        <v>205</v>
      </c>
      <c r="J20" s="14">
        <v>7</v>
      </c>
      <c r="K20" s="19"/>
      <c r="L20" s="20" t="s">
        <v>754</v>
      </c>
    </row>
    <row r="21" spans="1:12" ht="15.75" thickBot="1" x14ac:dyDescent="0.3">
      <c r="A21" s="13">
        <v>21</v>
      </c>
      <c r="B21" s="14">
        <v>2</v>
      </c>
      <c r="C21" s="15">
        <v>42615</v>
      </c>
      <c r="D21" s="16">
        <v>0.83333333333333337</v>
      </c>
      <c r="E21" s="17" t="s">
        <v>723</v>
      </c>
      <c r="F21" s="18" t="s">
        <v>51</v>
      </c>
      <c r="G21" s="14">
        <v>44</v>
      </c>
      <c r="H21" s="17"/>
      <c r="I21" s="18" t="s">
        <v>52</v>
      </c>
      <c r="J21" s="14">
        <v>7</v>
      </c>
      <c r="K21" s="19" t="s">
        <v>724</v>
      </c>
      <c r="L21" s="20" t="s">
        <v>755</v>
      </c>
    </row>
    <row r="22" spans="1:12" ht="15.75" thickBot="1" x14ac:dyDescent="0.3">
      <c r="A22" s="13">
        <v>22</v>
      </c>
      <c r="B22" s="14">
        <v>2</v>
      </c>
      <c r="C22" s="15">
        <v>42615</v>
      </c>
      <c r="D22" s="16">
        <v>0.75</v>
      </c>
      <c r="E22" s="17" t="s">
        <v>723</v>
      </c>
      <c r="F22" s="18" t="s">
        <v>4</v>
      </c>
      <c r="G22" s="14">
        <v>61</v>
      </c>
      <c r="H22" s="17"/>
      <c r="I22" s="17" t="s">
        <v>706</v>
      </c>
      <c r="J22" s="14">
        <v>14</v>
      </c>
      <c r="K22" s="19" t="s">
        <v>727</v>
      </c>
      <c r="L22" s="20" t="s">
        <v>756</v>
      </c>
    </row>
    <row r="23" spans="1:12" ht="15.75" thickBot="1" x14ac:dyDescent="0.3">
      <c r="A23" s="13">
        <v>23</v>
      </c>
      <c r="B23" s="14">
        <v>2</v>
      </c>
      <c r="C23" s="15">
        <v>42615</v>
      </c>
      <c r="D23" s="16">
        <v>0.79166666666666663</v>
      </c>
      <c r="E23" s="17" t="s">
        <v>723</v>
      </c>
      <c r="F23" s="18" t="s">
        <v>757</v>
      </c>
      <c r="G23" s="14">
        <v>28</v>
      </c>
      <c r="H23" s="17"/>
      <c r="I23" s="17" t="s">
        <v>147</v>
      </c>
      <c r="J23" s="14">
        <v>13</v>
      </c>
      <c r="K23" s="19" t="s">
        <v>736</v>
      </c>
      <c r="L23" s="20" t="s">
        <v>758</v>
      </c>
    </row>
    <row r="24" spans="1:12" ht="15.75" thickBot="1" x14ac:dyDescent="0.3">
      <c r="A24" s="13">
        <v>24</v>
      </c>
      <c r="B24" s="14">
        <v>2</v>
      </c>
      <c r="C24" s="15">
        <v>42615</v>
      </c>
      <c r="D24" s="16">
        <v>0.89583333333333337</v>
      </c>
      <c r="E24" s="17" t="s">
        <v>723</v>
      </c>
      <c r="F24" s="18" t="s">
        <v>196</v>
      </c>
      <c r="G24" s="14">
        <v>30</v>
      </c>
      <c r="H24" s="17"/>
      <c r="I24" s="17" t="s">
        <v>183</v>
      </c>
      <c r="J24" s="14">
        <v>27</v>
      </c>
      <c r="K24" s="19"/>
      <c r="L24" s="20" t="s">
        <v>759</v>
      </c>
    </row>
    <row r="25" spans="1:12" ht="15.75" thickBot="1" x14ac:dyDescent="0.3">
      <c r="A25" s="13">
        <v>25</v>
      </c>
      <c r="B25" s="14">
        <v>2</v>
      </c>
      <c r="C25" s="15">
        <v>42615</v>
      </c>
      <c r="D25" s="16">
        <v>0.875</v>
      </c>
      <c r="E25" s="17" t="s">
        <v>723</v>
      </c>
      <c r="F25" s="18" t="s">
        <v>760</v>
      </c>
      <c r="G25" s="14">
        <v>26</v>
      </c>
      <c r="H25" s="17"/>
      <c r="I25" s="18" t="s">
        <v>73</v>
      </c>
      <c r="J25" s="14">
        <v>13</v>
      </c>
      <c r="K25" s="19" t="s">
        <v>761</v>
      </c>
      <c r="L25" s="20" t="s">
        <v>762</v>
      </c>
    </row>
    <row r="26" spans="1:12" ht="15.75" thickBot="1" x14ac:dyDescent="0.3">
      <c r="A26" s="13">
        <v>26</v>
      </c>
      <c r="B26" s="14">
        <v>2</v>
      </c>
      <c r="C26" s="15">
        <v>42615</v>
      </c>
      <c r="D26" s="16">
        <v>0.79166666666666663</v>
      </c>
      <c r="E26" s="17" t="s">
        <v>723</v>
      </c>
      <c r="F26" s="18" t="s">
        <v>94</v>
      </c>
      <c r="G26" s="14">
        <v>33</v>
      </c>
      <c r="H26" s="17"/>
      <c r="I26" s="17" t="s">
        <v>163</v>
      </c>
      <c r="J26" s="14">
        <v>7</v>
      </c>
      <c r="K26" s="19"/>
      <c r="L26" s="20" t="s">
        <v>763</v>
      </c>
    </row>
    <row r="27" spans="1:12" ht="15.75" thickBot="1" x14ac:dyDescent="0.3">
      <c r="A27" s="13">
        <v>27</v>
      </c>
      <c r="B27" s="14">
        <v>2</v>
      </c>
      <c r="C27" s="15">
        <v>42615</v>
      </c>
      <c r="D27" s="16">
        <v>0.875</v>
      </c>
      <c r="E27" s="17" t="s">
        <v>723</v>
      </c>
      <c r="F27" s="18" t="s">
        <v>40</v>
      </c>
      <c r="G27" s="14">
        <v>31</v>
      </c>
      <c r="H27" s="17" t="s">
        <v>184</v>
      </c>
      <c r="I27" s="18" t="s">
        <v>42</v>
      </c>
      <c r="J27" s="14">
        <v>10</v>
      </c>
      <c r="K27" s="19" t="s">
        <v>732</v>
      </c>
      <c r="L27" s="20" t="s">
        <v>764</v>
      </c>
    </row>
    <row r="28" spans="1:12" ht="15.75" thickBot="1" x14ac:dyDescent="0.3">
      <c r="A28" s="13">
        <v>28</v>
      </c>
      <c r="B28" s="14">
        <v>2</v>
      </c>
      <c r="C28" s="15">
        <v>42616</v>
      </c>
      <c r="D28" s="16">
        <v>0.58333333333333337</v>
      </c>
      <c r="E28" s="17" t="s">
        <v>765</v>
      </c>
      <c r="F28" s="18" t="s">
        <v>35</v>
      </c>
      <c r="G28" s="14">
        <v>37</v>
      </c>
      <c r="H28" s="17"/>
      <c r="I28" s="17" t="s">
        <v>168</v>
      </c>
      <c r="J28" s="14">
        <v>21</v>
      </c>
      <c r="K28" s="19" t="s">
        <v>766</v>
      </c>
      <c r="L28" s="20" t="s">
        <v>767</v>
      </c>
    </row>
    <row r="29" spans="1:12" ht="15.75" thickBot="1" x14ac:dyDescent="0.3">
      <c r="A29" s="13">
        <v>29</v>
      </c>
      <c r="B29" s="14">
        <v>2</v>
      </c>
      <c r="C29" s="15">
        <v>42616</v>
      </c>
      <c r="D29" s="16">
        <v>0.77083333333333337</v>
      </c>
      <c r="E29" s="17" t="s">
        <v>765</v>
      </c>
      <c r="F29" s="18" t="s">
        <v>0</v>
      </c>
      <c r="G29" s="14">
        <v>47</v>
      </c>
      <c r="H29" s="17"/>
      <c r="I29" s="17" t="s">
        <v>206</v>
      </c>
      <c r="J29" s="14">
        <v>24</v>
      </c>
      <c r="K29" s="19" t="s">
        <v>727</v>
      </c>
      <c r="L29" s="20" t="s">
        <v>768</v>
      </c>
    </row>
    <row r="30" spans="1:12" ht="15.75" thickBot="1" x14ac:dyDescent="0.3">
      <c r="A30" s="13">
        <v>30</v>
      </c>
      <c r="B30" s="14">
        <v>2</v>
      </c>
      <c r="C30" s="15">
        <v>42616</v>
      </c>
      <c r="D30" s="16">
        <v>0.83333333333333337</v>
      </c>
      <c r="E30" s="17" t="s">
        <v>765</v>
      </c>
      <c r="F30" s="18" t="s">
        <v>769</v>
      </c>
      <c r="G30" s="14">
        <v>52</v>
      </c>
      <c r="H30" s="17"/>
      <c r="I30" s="18" t="s">
        <v>770</v>
      </c>
      <c r="J30" s="14">
        <v>6</v>
      </c>
      <c r="K30" s="19" t="s">
        <v>771</v>
      </c>
      <c r="L30" s="20" t="s">
        <v>772</v>
      </c>
    </row>
    <row r="31" spans="1:12" ht="15.75" thickBot="1" x14ac:dyDescent="0.3">
      <c r="A31" s="13">
        <v>31</v>
      </c>
      <c r="B31" s="14">
        <v>2</v>
      </c>
      <c r="C31" s="15">
        <v>42616</v>
      </c>
      <c r="D31" s="16">
        <v>0.95833333333333337</v>
      </c>
      <c r="E31" s="17" t="s">
        <v>765</v>
      </c>
      <c r="F31" s="18" t="s">
        <v>1</v>
      </c>
      <c r="G31" s="14">
        <v>44</v>
      </c>
      <c r="H31" s="17"/>
      <c r="I31" s="17" t="s">
        <v>2</v>
      </c>
      <c r="J31" s="14">
        <v>13</v>
      </c>
      <c r="K31" s="19" t="s">
        <v>744</v>
      </c>
      <c r="L31" s="20" t="s">
        <v>773</v>
      </c>
    </row>
    <row r="32" spans="1:12" ht="15.75" thickBot="1" x14ac:dyDescent="0.3">
      <c r="A32" s="13">
        <v>32</v>
      </c>
      <c r="B32" s="14">
        <v>2</v>
      </c>
      <c r="C32" s="15">
        <v>42616</v>
      </c>
      <c r="D32" s="16">
        <v>0.66666666666666663</v>
      </c>
      <c r="E32" s="17" t="s">
        <v>765</v>
      </c>
      <c r="F32" s="18" t="s">
        <v>41</v>
      </c>
      <c r="G32" s="14">
        <v>21</v>
      </c>
      <c r="H32" s="17"/>
      <c r="I32" s="18" t="s">
        <v>137</v>
      </c>
      <c r="J32" s="14">
        <v>20</v>
      </c>
      <c r="K32" s="19" t="s">
        <v>742</v>
      </c>
      <c r="L32" s="20" t="s">
        <v>774</v>
      </c>
    </row>
    <row r="33" spans="1:12" ht="15.75" thickBot="1" x14ac:dyDescent="0.3">
      <c r="A33" s="13">
        <v>33</v>
      </c>
      <c r="B33" s="14">
        <v>2</v>
      </c>
      <c r="C33" s="15">
        <v>42616</v>
      </c>
      <c r="D33" s="16">
        <v>0.5</v>
      </c>
      <c r="E33" s="17" t="s">
        <v>765</v>
      </c>
      <c r="F33" s="18" t="s">
        <v>26</v>
      </c>
      <c r="G33" s="14">
        <v>45</v>
      </c>
      <c r="H33" s="17" t="s">
        <v>184</v>
      </c>
      <c r="I33" s="18" t="s">
        <v>191</v>
      </c>
      <c r="J33" s="14">
        <v>10</v>
      </c>
      <c r="K33" s="19" t="s">
        <v>727</v>
      </c>
      <c r="L33" s="20" t="s">
        <v>775</v>
      </c>
    </row>
    <row r="34" spans="1:12" ht="15.75" thickBot="1" x14ac:dyDescent="0.3">
      <c r="A34" s="13">
        <v>34</v>
      </c>
      <c r="B34" s="14">
        <v>2</v>
      </c>
      <c r="C34" s="15">
        <v>42616</v>
      </c>
      <c r="D34" s="16">
        <v>0.9375</v>
      </c>
      <c r="E34" s="17" t="s">
        <v>765</v>
      </c>
      <c r="F34" s="18" t="s">
        <v>5</v>
      </c>
      <c r="G34" s="14">
        <v>18</v>
      </c>
      <c r="H34" s="17"/>
      <c r="I34" s="18" t="s">
        <v>39</v>
      </c>
      <c r="J34" s="14">
        <v>16</v>
      </c>
      <c r="K34" s="19" t="s">
        <v>761</v>
      </c>
      <c r="L34" s="20" t="s">
        <v>776</v>
      </c>
    </row>
    <row r="35" spans="1:12" ht="15.75" thickBot="1" x14ac:dyDescent="0.3">
      <c r="A35" s="13">
        <v>35</v>
      </c>
      <c r="B35" s="14">
        <v>2</v>
      </c>
      <c r="C35" s="15">
        <v>42616</v>
      </c>
      <c r="D35" s="16">
        <v>0.79166666666666663</v>
      </c>
      <c r="E35" s="17" t="s">
        <v>765</v>
      </c>
      <c r="F35" s="18" t="s">
        <v>199</v>
      </c>
      <c r="G35" s="14">
        <v>38</v>
      </c>
      <c r="H35" s="17"/>
      <c r="I35" s="17" t="s">
        <v>207</v>
      </c>
      <c r="J35" s="14">
        <v>0</v>
      </c>
      <c r="K35" s="19" t="s">
        <v>727</v>
      </c>
      <c r="L35" s="20" t="s">
        <v>777</v>
      </c>
    </row>
    <row r="36" spans="1:12" ht="15.75" thickBot="1" x14ac:dyDescent="0.3">
      <c r="A36" s="13">
        <v>36</v>
      </c>
      <c r="B36" s="14">
        <v>2</v>
      </c>
      <c r="C36" s="15">
        <v>42616</v>
      </c>
      <c r="D36" s="16">
        <v>0.875</v>
      </c>
      <c r="E36" s="17" t="s">
        <v>765</v>
      </c>
      <c r="F36" s="18" t="s">
        <v>778</v>
      </c>
      <c r="G36" s="14">
        <v>19</v>
      </c>
      <c r="H36" s="17" t="s">
        <v>184</v>
      </c>
      <c r="I36" s="18" t="s">
        <v>44</v>
      </c>
      <c r="J36" s="14">
        <v>13</v>
      </c>
      <c r="K36" s="19" t="s">
        <v>724</v>
      </c>
      <c r="L36" s="20" t="s">
        <v>779</v>
      </c>
    </row>
    <row r="37" spans="1:12" ht="15.75" thickBot="1" x14ac:dyDescent="0.3">
      <c r="A37" s="13">
        <v>37</v>
      </c>
      <c r="B37" s="14">
        <v>2</v>
      </c>
      <c r="C37" s="15">
        <v>42616</v>
      </c>
      <c r="D37" s="16">
        <v>0.75</v>
      </c>
      <c r="E37" s="17" t="s">
        <v>765</v>
      </c>
      <c r="F37" s="18" t="s">
        <v>53</v>
      </c>
      <c r="G37" s="14">
        <v>49</v>
      </c>
      <c r="H37" s="17"/>
      <c r="I37" s="17" t="s">
        <v>189</v>
      </c>
      <c r="J37" s="14">
        <v>6</v>
      </c>
      <c r="K37" s="19"/>
      <c r="L37" s="20" t="s">
        <v>780</v>
      </c>
    </row>
    <row r="38" spans="1:12" ht="15.75" thickBot="1" x14ac:dyDescent="0.3">
      <c r="A38" s="13">
        <v>38</v>
      </c>
      <c r="B38" s="14">
        <v>2</v>
      </c>
      <c r="C38" s="15">
        <v>42616</v>
      </c>
      <c r="D38" s="16">
        <v>0.75</v>
      </c>
      <c r="E38" s="17" t="s">
        <v>765</v>
      </c>
      <c r="F38" s="18" t="s">
        <v>54</v>
      </c>
      <c r="G38" s="14">
        <v>52</v>
      </c>
      <c r="H38" s="17"/>
      <c r="I38" s="17" t="s">
        <v>138</v>
      </c>
      <c r="J38" s="14">
        <v>7</v>
      </c>
      <c r="K38" s="19" t="s">
        <v>727</v>
      </c>
      <c r="L38" s="20" t="s">
        <v>781</v>
      </c>
    </row>
    <row r="39" spans="1:12" ht="15.75" thickBot="1" x14ac:dyDescent="0.3">
      <c r="A39" s="13">
        <v>39</v>
      </c>
      <c r="B39" s="14">
        <v>2</v>
      </c>
      <c r="C39" s="15">
        <v>42616</v>
      </c>
      <c r="D39" s="16">
        <v>0.83333333333333337</v>
      </c>
      <c r="E39" s="17" t="s">
        <v>765</v>
      </c>
      <c r="F39" s="17" t="s">
        <v>11</v>
      </c>
      <c r="G39" s="14">
        <v>45</v>
      </c>
      <c r="H39" s="17" t="s">
        <v>184</v>
      </c>
      <c r="I39" s="18" t="s">
        <v>6</v>
      </c>
      <c r="J39" s="14">
        <v>42</v>
      </c>
      <c r="K39" s="19" t="s">
        <v>744</v>
      </c>
      <c r="L39" s="20" t="s">
        <v>782</v>
      </c>
    </row>
    <row r="40" spans="1:12" ht="15.75" thickBot="1" x14ac:dyDescent="0.3">
      <c r="A40" s="13">
        <v>40</v>
      </c>
      <c r="B40" s="14">
        <v>2</v>
      </c>
      <c r="C40" s="15">
        <v>42616</v>
      </c>
      <c r="D40" s="16">
        <v>0.8125</v>
      </c>
      <c r="E40" s="17" t="s">
        <v>765</v>
      </c>
      <c r="F40" s="18" t="s">
        <v>717</v>
      </c>
      <c r="G40" s="14">
        <v>24</v>
      </c>
      <c r="H40" s="17"/>
      <c r="I40" s="18" t="s">
        <v>9</v>
      </c>
      <c r="J40" s="14">
        <v>7</v>
      </c>
      <c r="K40" s="19" t="s">
        <v>742</v>
      </c>
      <c r="L40" s="20" t="s">
        <v>783</v>
      </c>
    </row>
    <row r="41" spans="1:12" ht="15.75" thickBot="1" x14ac:dyDescent="0.3">
      <c r="A41" s="13">
        <v>41</v>
      </c>
      <c r="B41" s="14">
        <v>2</v>
      </c>
      <c r="C41" s="15">
        <v>42616</v>
      </c>
      <c r="D41" s="16">
        <v>0.75</v>
      </c>
      <c r="E41" s="17" t="s">
        <v>765</v>
      </c>
      <c r="F41" s="18" t="s">
        <v>28</v>
      </c>
      <c r="G41" s="14">
        <v>38</v>
      </c>
      <c r="H41" s="17"/>
      <c r="I41" s="17" t="s">
        <v>139</v>
      </c>
      <c r="J41" s="14">
        <v>30</v>
      </c>
      <c r="K41" s="19"/>
      <c r="L41" s="20" t="s">
        <v>784</v>
      </c>
    </row>
    <row r="42" spans="1:12" ht="15.75" thickBot="1" x14ac:dyDescent="0.3">
      <c r="A42" s="13">
        <v>42</v>
      </c>
      <c r="B42" s="14">
        <v>2</v>
      </c>
      <c r="C42" s="15">
        <v>42616</v>
      </c>
      <c r="D42" s="16">
        <v>0.72916666666666663</v>
      </c>
      <c r="E42" s="17" t="s">
        <v>765</v>
      </c>
      <c r="F42" s="18" t="s">
        <v>785</v>
      </c>
      <c r="G42" s="14">
        <v>33</v>
      </c>
      <c r="H42" s="17"/>
      <c r="I42" s="18" t="s">
        <v>786</v>
      </c>
      <c r="J42" s="14">
        <v>24</v>
      </c>
      <c r="K42" s="19" t="s">
        <v>724</v>
      </c>
      <c r="L42" s="20" t="s">
        <v>752</v>
      </c>
    </row>
    <row r="43" spans="1:12" ht="15.75" thickBot="1" x14ac:dyDescent="0.3">
      <c r="A43" s="13">
        <v>43</v>
      </c>
      <c r="B43" s="14">
        <v>2</v>
      </c>
      <c r="C43" s="15">
        <v>42616</v>
      </c>
      <c r="D43" s="16">
        <v>0.75</v>
      </c>
      <c r="E43" s="17" t="s">
        <v>765</v>
      </c>
      <c r="F43" s="18" t="s">
        <v>158</v>
      </c>
      <c r="G43" s="14">
        <v>54</v>
      </c>
      <c r="H43" s="17"/>
      <c r="I43" s="17" t="s">
        <v>99</v>
      </c>
      <c r="J43" s="14">
        <v>0</v>
      </c>
      <c r="K43" s="19" t="s">
        <v>727</v>
      </c>
      <c r="L43" s="20" t="s">
        <v>787</v>
      </c>
    </row>
    <row r="44" spans="1:12" ht="15.75" thickBot="1" x14ac:dyDescent="0.3">
      <c r="A44" s="13">
        <v>44</v>
      </c>
      <c r="B44" s="14">
        <v>2</v>
      </c>
      <c r="C44" s="15">
        <v>42616</v>
      </c>
      <c r="D44" s="16">
        <v>0.3125</v>
      </c>
      <c r="E44" s="17" t="s">
        <v>765</v>
      </c>
      <c r="F44" s="18" t="s">
        <v>128</v>
      </c>
      <c r="G44" s="14">
        <v>17</v>
      </c>
      <c r="H44" s="17"/>
      <c r="I44" s="18" t="s">
        <v>46</v>
      </c>
      <c r="J44" s="14">
        <v>14</v>
      </c>
      <c r="K44" s="19" t="s">
        <v>788</v>
      </c>
      <c r="L44" s="20" t="s">
        <v>789</v>
      </c>
    </row>
    <row r="45" spans="1:12" ht="15.75" thickBot="1" x14ac:dyDescent="0.3">
      <c r="A45" s="13">
        <v>45</v>
      </c>
      <c r="B45" s="14">
        <v>2</v>
      </c>
      <c r="C45" s="15">
        <v>42616</v>
      </c>
      <c r="D45" s="16">
        <v>0.5</v>
      </c>
      <c r="E45" s="17" t="s">
        <v>765</v>
      </c>
      <c r="F45" s="18" t="s">
        <v>790</v>
      </c>
      <c r="G45" s="14">
        <v>33</v>
      </c>
      <c r="H45" s="17"/>
      <c r="I45" s="18" t="s">
        <v>791</v>
      </c>
      <c r="J45" s="14">
        <v>23</v>
      </c>
      <c r="K45" s="19" t="s">
        <v>771</v>
      </c>
      <c r="L45" s="20" t="s">
        <v>792</v>
      </c>
    </row>
    <row r="46" spans="1:12" ht="15.75" thickBot="1" x14ac:dyDescent="0.3">
      <c r="A46" s="13">
        <v>46</v>
      </c>
      <c r="B46" s="14">
        <v>2</v>
      </c>
      <c r="C46" s="15">
        <v>42616</v>
      </c>
      <c r="D46" s="16">
        <v>0.64583333333333337</v>
      </c>
      <c r="E46" s="17" t="s">
        <v>765</v>
      </c>
      <c r="F46" s="18" t="s">
        <v>63</v>
      </c>
      <c r="G46" s="14">
        <v>52</v>
      </c>
      <c r="H46" s="17"/>
      <c r="I46" s="17" t="s">
        <v>57</v>
      </c>
      <c r="J46" s="14">
        <v>3</v>
      </c>
      <c r="K46" s="19" t="s">
        <v>736</v>
      </c>
      <c r="L46" s="20" t="s">
        <v>793</v>
      </c>
    </row>
    <row r="47" spans="1:12" ht="15.75" thickBot="1" x14ac:dyDescent="0.3">
      <c r="A47" s="13">
        <v>47</v>
      </c>
      <c r="B47" s="14">
        <v>2</v>
      </c>
      <c r="C47" s="15">
        <v>42616</v>
      </c>
      <c r="D47" s="16">
        <v>0.64583333333333337</v>
      </c>
      <c r="E47" s="17" t="s">
        <v>765</v>
      </c>
      <c r="F47" s="18" t="s">
        <v>721</v>
      </c>
      <c r="G47" s="14">
        <v>45</v>
      </c>
      <c r="H47" s="17"/>
      <c r="I47" s="18" t="s">
        <v>193</v>
      </c>
      <c r="J47" s="14">
        <v>21</v>
      </c>
      <c r="K47" s="19" t="s">
        <v>732</v>
      </c>
      <c r="L47" s="20" t="s">
        <v>794</v>
      </c>
    </row>
    <row r="48" spans="1:12" ht="15.75" thickBot="1" x14ac:dyDescent="0.3">
      <c r="A48" s="13">
        <v>48</v>
      </c>
      <c r="B48" s="14">
        <v>2</v>
      </c>
      <c r="C48" s="15">
        <v>42616</v>
      </c>
      <c r="D48" s="16">
        <v>0.79166666666666663</v>
      </c>
      <c r="E48" s="17" t="s">
        <v>765</v>
      </c>
      <c r="F48" s="18" t="s">
        <v>71</v>
      </c>
      <c r="G48" s="14">
        <v>55</v>
      </c>
      <c r="H48" s="17"/>
      <c r="I48" s="17" t="s">
        <v>174</v>
      </c>
      <c r="J48" s="14">
        <v>6</v>
      </c>
      <c r="K48" s="19" t="s">
        <v>727</v>
      </c>
      <c r="L48" s="20" t="s">
        <v>795</v>
      </c>
    </row>
    <row r="49" spans="1:12" ht="15.75" thickBot="1" x14ac:dyDescent="0.3">
      <c r="A49" s="13">
        <v>49</v>
      </c>
      <c r="B49" s="14">
        <v>2</v>
      </c>
      <c r="C49" s="15">
        <v>42616</v>
      </c>
      <c r="D49" s="16">
        <v>0.79166666666666663</v>
      </c>
      <c r="E49" s="17" t="s">
        <v>765</v>
      </c>
      <c r="F49" s="18" t="s">
        <v>182</v>
      </c>
      <c r="G49" s="14">
        <v>38</v>
      </c>
      <c r="H49" s="17"/>
      <c r="I49" s="17" t="s">
        <v>192</v>
      </c>
      <c r="J49" s="14">
        <v>21</v>
      </c>
      <c r="K49" s="19" t="s">
        <v>727</v>
      </c>
      <c r="L49" s="20" t="s">
        <v>796</v>
      </c>
    </row>
    <row r="50" spans="1:12" ht="15.75" thickBot="1" x14ac:dyDescent="0.3">
      <c r="A50" s="13">
        <v>50</v>
      </c>
      <c r="B50" s="14">
        <v>2</v>
      </c>
      <c r="C50" s="15">
        <v>42616</v>
      </c>
      <c r="D50" s="16">
        <v>0.5</v>
      </c>
      <c r="E50" s="17" t="s">
        <v>765</v>
      </c>
      <c r="F50" s="18" t="s">
        <v>79</v>
      </c>
      <c r="G50" s="14">
        <v>52</v>
      </c>
      <c r="H50" s="17"/>
      <c r="I50" s="17" t="s">
        <v>142</v>
      </c>
      <c r="J50" s="14">
        <v>13</v>
      </c>
      <c r="K50" s="19" t="s">
        <v>736</v>
      </c>
      <c r="L50" s="20" t="s">
        <v>797</v>
      </c>
    </row>
    <row r="51" spans="1:12" ht="15.75" thickBot="1" x14ac:dyDescent="0.3">
      <c r="A51" s="13">
        <v>51</v>
      </c>
      <c r="B51" s="14">
        <v>2</v>
      </c>
      <c r="C51" s="15">
        <v>42616</v>
      </c>
      <c r="D51" s="16">
        <v>0.79166666666666663</v>
      </c>
      <c r="E51" s="17" t="s">
        <v>765</v>
      </c>
      <c r="F51" s="18" t="s">
        <v>80</v>
      </c>
      <c r="G51" s="14">
        <v>35</v>
      </c>
      <c r="H51" s="17"/>
      <c r="I51" s="17" t="s">
        <v>210</v>
      </c>
      <c r="J51" s="14">
        <v>17</v>
      </c>
      <c r="K51" s="19" t="s">
        <v>727</v>
      </c>
      <c r="L51" s="20" t="s">
        <v>798</v>
      </c>
    </row>
    <row r="52" spans="1:12" ht="15.75" thickBot="1" x14ac:dyDescent="0.3">
      <c r="A52" s="13">
        <v>52</v>
      </c>
      <c r="B52" s="14">
        <v>2</v>
      </c>
      <c r="C52" s="15">
        <v>42616</v>
      </c>
      <c r="D52" s="16">
        <v>0.75</v>
      </c>
      <c r="E52" s="17" t="s">
        <v>765</v>
      </c>
      <c r="F52" s="18" t="s">
        <v>204</v>
      </c>
      <c r="G52" s="14">
        <v>70</v>
      </c>
      <c r="H52" s="17"/>
      <c r="I52" s="17" t="s">
        <v>211</v>
      </c>
      <c r="J52" s="14">
        <v>3</v>
      </c>
      <c r="K52" s="19"/>
      <c r="L52" s="20" t="s">
        <v>799</v>
      </c>
    </row>
    <row r="53" spans="1:12" ht="15.75" thickBot="1" x14ac:dyDescent="0.3">
      <c r="A53" s="13">
        <v>53</v>
      </c>
      <c r="B53" s="14">
        <v>2</v>
      </c>
      <c r="C53" s="15">
        <v>42616</v>
      </c>
      <c r="D53" s="16">
        <v>0.5</v>
      </c>
      <c r="E53" s="17" t="s">
        <v>765</v>
      </c>
      <c r="F53" s="18" t="s">
        <v>800</v>
      </c>
      <c r="G53" s="14">
        <v>63</v>
      </c>
      <c r="H53" s="17"/>
      <c r="I53" s="18" t="s">
        <v>60</v>
      </c>
      <c r="J53" s="14">
        <v>3</v>
      </c>
      <c r="K53" s="19" t="s">
        <v>724</v>
      </c>
      <c r="L53" s="20" t="s">
        <v>801</v>
      </c>
    </row>
    <row r="54" spans="1:12" ht="15.75" thickBot="1" x14ac:dyDescent="0.3">
      <c r="A54" s="13">
        <v>54</v>
      </c>
      <c r="B54" s="14">
        <v>2</v>
      </c>
      <c r="C54" s="15">
        <v>42616</v>
      </c>
      <c r="D54" s="16">
        <v>0.79166666666666663</v>
      </c>
      <c r="E54" s="17" t="s">
        <v>765</v>
      </c>
      <c r="F54" s="18" t="s">
        <v>194</v>
      </c>
      <c r="G54" s="14">
        <v>55</v>
      </c>
      <c r="H54" s="17"/>
      <c r="I54" s="17" t="s">
        <v>213</v>
      </c>
      <c r="J54" s="14">
        <v>0</v>
      </c>
      <c r="K54" s="19"/>
      <c r="L54" s="20" t="s">
        <v>802</v>
      </c>
    </row>
    <row r="55" spans="1:12" ht="15.75" thickBot="1" x14ac:dyDescent="0.3">
      <c r="A55" s="13">
        <v>55</v>
      </c>
      <c r="B55" s="14">
        <v>2</v>
      </c>
      <c r="C55" s="15">
        <v>42616</v>
      </c>
      <c r="D55" s="16">
        <v>0.5</v>
      </c>
      <c r="E55" s="17" t="s">
        <v>765</v>
      </c>
      <c r="F55" s="18" t="s">
        <v>87</v>
      </c>
      <c r="G55" s="14">
        <v>52</v>
      </c>
      <c r="H55" s="17"/>
      <c r="I55" s="17" t="s">
        <v>583</v>
      </c>
      <c r="J55" s="14">
        <v>16</v>
      </c>
      <c r="K55" s="19" t="s">
        <v>748</v>
      </c>
      <c r="L55" s="20" t="s">
        <v>803</v>
      </c>
    </row>
    <row r="56" spans="1:12" ht="15.75" thickBot="1" x14ac:dyDescent="0.3">
      <c r="A56" s="13">
        <v>56</v>
      </c>
      <c r="B56" s="14">
        <v>2</v>
      </c>
      <c r="C56" s="15">
        <v>42616</v>
      </c>
      <c r="D56" s="16">
        <v>0.83333333333333337</v>
      </c>
      <c r="E56" s="17" t="s">
        <v>765</v>
      </c>
      <c r="F56" s="18" t="s">
        <v>89</v>
      </c>
      <c r="G56" s="14">
        <v>43</v>
      </c>
      <c r="H56" s="17"/>
      <c r="I56" s="18" t="s">
        <v>58</v>
      </c>
      <c r="J56" s="14">
        <v>10</v>
      </c>
      <c r="K56" s="19" t="s">
        <v>736</v>
      </c>
      <c r="L56" s="20" t="s">
        <v>804</v>
      </c>
    </row>
    <row r="57" spans="1:12" ht="15.75" thickBot="1" x14ac:dyDescent="0.3">
      <c r="A57" s="13">
        <v>57</v>
      </c>
      <c r="B57" s="14">
        <v>2</v>
      </c>
      <c r="C57" s="21">
        <v>42616</v>
      </c>
      <c r="D57" s="16">
        <v>0.5</v>
      </c>
      <c r="E57" s="17" t="s">
        <v>765</v>
      </c>
      <c r="F57" s="18" t="s">
        <v>90</v>
      </c>
      <c r="G57" s="14">
        <v>48</v>
      </c>
      <c r="H57" s="17"/>
      <c r="I57" s="17" t="s">
        <v>155</v>
      </c>
      <c r="J57" s="14">
        <v>21</v>
      </c>
      <c r="K57" s="19"/>
      <c r="L57" s="20"/>
    </row>
    <row r="58" spans="1:12" ht="15.75" thickBot="1" x14ac:dyDescent="0.3">
      <c r="A58" s="13">
        <v>58</v>
      </c>
      <c r="B58" s="14">
        <v>2</v>
      </c>
      <c r="C58" s="15">
        <v>42616</v>
      </c>
      <c r="D58" s="16">
        <v>0.83333333333333337</v>
      </c>
      <c r="E58" s="17" t="s">
        <v>765</v>
      </c>
      <c r="F58" s="17" t="s">
        <v>124</v>
      </c>
      <c r="G58" s="14">
        <v>25</v>
      </c>
      <c r="H58" s="17" t="s">
        <v>184</v>
      </c>
      <c r="I58" s="18" t="s">
        <v>69</v>
      </c>
      <c r="J58" s="14">
        <v>20</v>
      </c>
      <c r="K58" s="19"/>
      <c r="L58" s="20" t="s">
        <v>805</v>
      </c>
    </row>
    <row r="59" spans="1:12" ht="15.75" thickBot="1" x14ac:dyDescent="0.3">
      <c r="A59" s="13">
        <v>59</v>
      </c>
      <c r="B59" s="14">
        <v>2</v>
      </c>
      <c r="C59" s="15">
        <v>42616</v>
      </c>
      <c r="D59" s="16">
        <v>0.5</v>
      </c>
      <c r="E59" s="17" t="s">
        <v>765</v>
      </c>
      <c r="F59" s="18" t="s">
        <v>806</v>
      </c>
      <c r="G59" s="14">
        <v>77</v>
      </c>
      <c r="H59" s="17"/>
      <c r="I59" s="18" t="s">
        <v>186</v>
      </c>
      <c r="J59" s="14">
        <v>10</v>
      </c>
      <c r="K59" s="19" t="s">
        <v>736</v>
      </c>
      <c r="L59" s="20" t="s">
        <v>807</v>
      </c>
    </row>
    <row r="60" spans="1:12" ht="15.75" thickBot="1" x14ac:dyDescent="0.3">
      <c r="A60" s="13">
        <v>60</v>
      </c>
      <c r="B60" s="14">
        <v>2</v>
      </c>
      <c r="C60" s="15">
        <v>42616</v>
      </c>
      <c r="D60" s="16">
        <v>0.64583333333333337</v>
      </c>
      <c r="E60" s="17" t="s">
        <v>765</v>
      </c>
      <c r="F60" s="18" t="s">
        <v>216</v>
      </c>
      <c r="G60" s="14">
        <v>61</v>
      </c>
      <c r="H60" s="17"/>
      <c r="I60" s="17" t="s">
        <v>215</v>
      </c>
      <c r="J60" s="14">
        <v>7</v>
      </c>
      <c r="K60" s="19"/>
      <c r="L60" s="20" t="s">
        <v>808</v>
      </c>
    </row>
    <row r="61" spans="1:12" ht="15.75" thickBot="1" x14ac:dyDescent="0.3">
      <c r="A61" s="13">
        <v>61</v>
      </c>
      <c r="B61" s="14">
        <v>2</v>
      </c>
      <c r="C61" s="15">
        <v>42616</v>
      </c>
      <c r="D61" s="16">
        <v>0.70833333333333337</v>
      </c>
      <c r="E61" s="17" t="s">
        <v>765</v>
      </c>
      <c r="F61" s="18" t="s">
        <v>809</v>
      </c>
      <c r="G61" s="14">
        <v>53</v>
      </c>
      <c r="H61" s="17"/>
      <c r="I61" s="17" t="s">
        <v>200</v>
      </c>
      <c r="J61" s="14">
        <v>28</v>
      </c>
      <c r="K61" s="19" t="s">
        <v>744</v>
      </c>
      <c r="L61" s="20" t="s">
        <v>810</v>
      </c>
    </row>
    <row r="62" spans="1:12" ht="15.75" thickBot="1" x14ac:dyDescent="0.3">
      <c r="A62" s="13">
        <v>62</v>
      </c>
      <c r="B62" s="14">
        <v>2</v>
      </c>
      <c r="C62" s="15">
        <v>42616</v>
      </c>
      <c r="D62" s="16">
        <v>0.64583333333333337</v>
      </c>
      <c r="E62" s="17" t="s">
        <v>765</v>
      </c>
      <c r="F62" s="18" t="s">
        <v>96</v>
      </c>
      <c r="G62" s="14">
        <v>33</v>
      </c>
      <c r="H62" s="17"/>
      <c r="I62" s="18" t="s">
        <v>12</v>
      </c>
      <c r="J62" s="14">
        <v>13</v>
      </c>
      <c r="K62" s="19" t="s">
        <v>736</v>
      </c>
      <c r="L62" s="20" t="s">
        <v>811</v>
      </c>
    </row>
    <row r="63" spans="1:12" ht="15.75" thickBot="1" x14ac:dyDescent="0.3">
      <c r="A63" s="13">
        <v>63</v>
      </c>
      <c r="B63" s="14">
        <v>2</v>
      </c>
      <c r="C63" s="15">
        <v>42616</v>
      </c>
      <c r="D63" s="16">
        <v>0.5625</v>
      </c>
      <c r="E63" s="17" t="s">
        <v>765</v>
      </c>
      <c r="F63" s="18" t="s">
        <v>100</v>
      </c>
      <c r="G63" s="14">
        <v>28</v>
      </c>
      <c r="H63" s="17"/>
      <c r="I63" s="17" t="s">
        <v>34</v>
      </c>
      <c r="J63" s="14">
        <v>7</v>
      </c>
      <c r="K63" s="19"/>
      <c r="L63" s="20" t="s">
        <v>812</v>
      </c>
    </row>
    <row r="64" spans="1:12" ht="15.75" thickBot="1" x14ac:dyDescent="0.3">
      <c r="A64" s="13">
        <v>64</v>
      </c>
      <c r="B64" s="14">
        <v>2</v>
      </c>
      <c r="C64" s="15">
        <v>42616</v>
      </c>
      <c r="D64" s="16">
        <v>0.5</v>
      </c>
      <c r="E64" s="17" t="s">
        <v>765</v>
      </c>
      <c r="F64" s="18" t="s">
        <v>102</v>
      </c>
      <c r="G64" s="14">
        <v>45</v>
      </c>
      <c r="H64" s="17"/>
      <c r="I64" s="17" t="s">
        <v>103</v>
      </c>
      <c r="J64" s="14">
        <v>24</v>
      </c>
      <c r="K64" s="19" t="s">
        <v>813</v>
      </c>
      <c r="L64" s="20" t="s">
        <v>814</v>
      </c>
    </row>
    <row r="65" spans="1:12" ht="15.75" thickBot="1" x14ac:dyDescent="0.3">
      <c r="A65" s="13">
        <v>65</v>
      </c>
      <c r="B65" s="14">
        <v>2</v>
      </c>
      <c r="C65" s="15">
        <v>42616</v>
      </c>
      <c r="D65" s="16">
        <v>0.64583333333333337</v>
      </c>
      <c r="E65" s="17" t="s">
        <v>765</v>
      </c>
      <c r="F65" s="17" t="s">
        <v>118</v>
      </c>
      <c r="G65" s="14">
        <v>37</v>
      </c>
      <c r="H65" s="17" t="s">
        <v>184</v>
      </c>
      <c r="I65" s="18" t="s">
        <v>117</v>
      </c>
      <c r="J65" s="14">
        <v>20</v>
      </c>
      <c r="K65" s="19"/>
      <c r="L65" s="20" t="s">
        <v>815</v>
      </c>
    </row>
    <row r="66" spans="1:12" ht="15.75" thickBot="1" x14ac:dyDescent="0.3">
      <c r="A66" s="13">
        <v>66</v>
      </c>
      <c r="B66" s="14">
        <v>2</v>
      </c>
      <c r="C66" s="15">
        <v>42616</v>
      </c>
      <c r="D66" s="16">
        <v>0.85416666666666663</v>
      </c>
      <c r="E66" s="17" t="s">
        <v>765</v>
      </c>
      <c r="F66" s="18" t="s">
        <v>106</v>
      </c>
      <c r="G66" s="14">
        <v>31</v>
      </c>
      <c r="H66" s="17"/>
      <c r="I66" s="17" t="s">
        <v>140</v>
      </c>
      <c r="J66" s="14">
        <v>0</v>
      </c>
      <c r="K66" s="19"/>
      <c r="L66" s="20" t="s">
        <v>816</v>
      </c>
    </row>
    <row r="67" spans="1:12" ht="15.75" thickBot="1" x14ac:dyDescent="0.3">
      <c r="A67" s="13">
        <v>67</v>
      </c>
      <c r="B67" s="14">
        <v>2</v>
      </c>
      <c r="C67" s="15">
        <v>42616</v>
      </c>
      <c r="D67" s="16">
        <v>0.5</v>
      </c>
      <c r="E67" s="17" t="s">
        <v>765</v>
      </c>
      <c r="F67" s="18" t="s">
        <v>108</v>
      </c>
      <c r="G67" s="14">
        <v>21</v>
      </c>
      <c r="H67" s="17" t="s">
        <v>184</v>
      </c>
      <c r="I67" s="18" t="s">
        <v>85</v>
      </c>
      <c r="J67" s="14">
        <v>20</v>
      </c>
      <c r="K67" s="19" t="s">
        <v>742</v>
      </c>
      <c r="L67" s="20" t="s">
        <v>817</v>
      </c>
    </row>
    <row r="68" spans="1:12" ht="15.75" thickBot="1" x14ac:dyDescent="0.3">
      <c r="A68" s="13">
        <v>68</v>
      </c>
      <c r="B68" s="14">
        <v>2</v>
      </c>
      <c r="C68" s="15">
        <v>42616</v>
      </c>
      <c r="D68" s="16">
        <v>0.79166666666666663</v>
      </c>
      <c r="E68" s="17" t="s">
        <v>765</v>
      </c>
      <c r="F68" s="18" t="s">
        <v>110</v>
      </c>
      <c r="G68" s="14">
        <v>56</v>
      </c>
      <c r="H68" s="17"/>
      <c r="I68" s="17" t="s">
        <v>13</v>
      </c>
      <c r="J68" s="14">
        <v>20</v>
      </c>
      <c r="K68" s="19" t="s">
        <v>727</v>
      </c>
      <c r="L68" s="20" t="s">
        <v>818</v>
      </c>
    </row>
    <row r="69" spans="1:12" ht="15.75" thickBot="1" x14ac:dyDescent="0.3">
      <c r="A69" s="13">
        <v>69</v>
      </c>
      <c r="B69" s="14">
        <v>2</v>
      </c>
      <c r="C69" s="15">
        <v>42616</v>
      </c>
      <c r="D69" s="16">
        <v>0.79166666666666663</v>
      </c>
      <c r="E69" s="17" t="s">
        <v>765</v>
      </c>
      <c r="F69" s="18" t="s">
        <v>203</v>
      </c>
      <c r="G69" s="14">
        <v>34</v>
      </c>
      <c r="H69" s="17" t="s">
        <v>184</v>
      </c>
      <c r="I69" s="18" t="s">
        <v>76</v>
      </c>
      <c r="J69" s="14">
        <v>21</v>
      </c>
      <c r="K69" s="19"/>
      <c r="L69" s="20" t="s">
        <v>819</v>
      </c>
    </row>
    <row r="70" spans="1:12" ht="15.75" thickBot="1" x14ac:dyDescent="0.3">
      <c r="A70" s="13">
        <v>70</v>
      </c>
      <c r="B70" s="14">
        <v>2</v>
      </c>
      <c r="C70" s="15">
        <v>42616</v>
      </c>
      <c r="D70" s="16">
        <v>0.8125</v>
      </c>
      <c r="E70" s="17" t="s">
        <v>765</v>
      </c>
      <c r="F70" s="18" t="s">
        <v>195</v>
      </c>
      <c r="G70" s="14">
        <v>44</v>
      </c>
      <c r="H70" s="17" t="s">
        <v>184</v>
      </c>
      <c r="I70" s="18" t="s">
        <v>126</v>
      </c>
      <c r="J70" s="14">
        <v>35</v>
      </c>
      <c r="K70" s="19" t="s">
        <v>732</v>
      </c>
      <c r="L70" s="20" t="s">
        <v>820</v>
      </c>
    </row>
    <row r="71" spans="1:12" ht="15.75" thickBot="1" x14ac:dyDescent="0.3">
      <c r="A71" s="13">
        <v>71</v>
      </c>
      <c r="B71" s="14">
        <v>2</v>
      </c>
      <c r="C71" s="15">
        <v>42616</v>
      </c>
      <c r="D71" s="16">
        <v>0.64583333333333337</v>
      </c>
      <c r="E71" s="17" t="s">
        <v>765</v>
      </c>
      <c r="F71" s="18" t="s">
        <v>222</v>
      </c>
      <c r="G71" s="14">
        <v>31</v>
      </c>
      <c r="H71" s="17"/>
      <c r="I71" s="18" t="s">
        <v>821</v>
      </c>
      <c r="J71" s="14">
        <v>24</v>
      </c>
      <c r="K71" s="19" t="s">
        <v>822</v>
      </c>
      <c r="L71" s="20" t="s">
        <v>823</v>
      </c>
    </row>
    <row r="72" spans="1:12" ht="15.75" thickBot="1" x14ac:dyDescent="0.3">
      <c r="A72" s="13">
        <v>72</v>
      </c>
      <c r="B72" s="14">
        <v>2</v>
      </c>
      <c r="C72" s="15">
        <v>42616</v>
      </c>
      <c r="D72" s="16">
        <v>0.83333333333333337</v>
      </c>
      <c r="E72" s="17" t="s">
        <v>765</v>
      </c>
      <c r="F72" s="18" t="s">
        <v>824</v>
      </c>
      <c r="G72" s="14">
        <v>59</v>
      </c>
      <c r="H72" s="17"/>
      <c r="I72" s="17" t="s">
        <v>72</v>
      </c>
      <c r="J72" s="14">
        <v>41</v>
      </c>
      <c r="K72" s="19"/>
      <c r="L72" s="20" t="s">
        <v>825</v>
      </c>
    </row>
    <row r="73" spans="1:12" ht="15.75" thickBot="1" x14ac:dyDescent="0.3">
      <c r="A73" s="13">
        <v>73</v>
      </c>
      <c r="B73" s="14">
        <v>2</v>
      </c>
      <c r="C73" s="15">
        <v>42616</v>
      </c>
      <c r="D73" s="16">
        <v>0.64583333333333337</v>
      </c>
      <c r="E73" s="17" t="s">
        <v>765</v>
      </c>
      <c r="F73" s="18" t="s">
        <v>62</v>
      </c>
      <c r="G73" s="14">
        <v>56</v>
      </c>
      <c r="H73" s="17" t="s">
        <v>184</v>
      </c>
      <c r="I73" s="18" t="s">
        <v>95</v>
      </c>
      <c r="J73" s="14">
        <v>54</v>
      </c>
      <c r="K73" s="19" t="s">
        <v>748</v>
      </c>
      <c r="L73" s="20" t="s">
        <v>826</v>
      </c>
    </row>
    <row r="74" spans="1:12" ht="15.75" thickBot="1" x14ac:dyDescent="0.3">
      <c r="A74" s="13">
        <v>74</v>
      </c>
      <c r="B74" s="14">
        <v>2</v>
      </c>
      <c r="C74" s="15">
        <v>42616</v>
      </c>
      <c r="D74" s="16">
        <v>0.83333333333333337</v>
      </c>
      <c r="E74" s="17" t="s">
        <v>765</v>
      </c>
      <c r="F74" s="18" t="s">
        <v>114</v>
      </c>
      <c r="G74" s="14">
        <v>69</v>
      </c>
      <c r="H74" s="17"/>
      <c r="I74" s="17" t="s">
        <v>190</v>
      </c>
      <c r="J74" s="14">
        <v>17</v>
      </c>
      <c r="K74" s="19"/>
      <c r="L74" s="20" t="s">
        <v>827</v>
      </c>
    </row>
    <row r="75" spans="1:12" ht="15.75" thickBot="1" x14ac:dyDescent="0.3">
      <c r="A75" s="13">
        <v>75</v>
      </c>
      <c r="B75" s="14">
        <v>2</v>
      </c>
      <c r="C75" s="15">
        <v>42616</v>
      </c>
      <c r="D75" s="16">
        <v>0.83333333333333337</v>
      </c>
      <c r="E75" s="17" t="s">
        <v>765</v>
      </c>
      <c r="F75" s="18" t="s">
        <v>201</v>
      </c>
      <c r="G75" s="14">
        <v>38</v>
      </c>
      <c r="H75" s="17"/>
      <c r="I75" s="18" t="s">
        <v>17</v>
      </c>
      <c r="J75" s="14">
        <v>22</v>
      </c>
      <c r="K75" s="19"/>
      <c r="L75" s="20" t="s">
        <v>828</v>
      </c>
    </row>
    <row r="76" spans="1:12" ht="15.75" thickBot="1" x14ac:dyDescent="0.3">
      <c r="A76" s="13">
        <v>76</v>
      </c>
      <c r="B76" s="14">
        <v>2</v>
      </c>
      <c r="C76" s="15">
        <v>42616</v>
      </c>
      <c r="D76" s="16">
        <v>0.79166666666666663</v>
      </c>
      <c r="E76" s="17" t="s">
        <v>765</v>
      </c>
      <c r="F76" s="18" t="s">
        <v>109</v>
      </c>
      <c r="G76" s="14">
        <v>26</v>
      </c>
      <c r="H76" s="17"/>
      <c r="I76" s="17" t="s">
        <v>829</v>
      </c>
      <c r="J76" s="14">
        <v>13</v>
      </c>
      <c r="K76" s="19"/>
      <c r="L76" s="20" t="s">
        <v>830</v>
      </c>
    </row>
    <row r="77" spans="1:12" ht="15.75" thickBot="1" x14ac:dyDescent="0.3">
      <c r="A77" s="13">
        <v>77</v>
      </c>
      <c r="B77" s="14">
        <v>2</v>
      </c>
      <c r="C77" s="15">
        <v>42616</v>
      </c>
      <c r="D77" s="16">
        <v>0.75</v>
      </c>
      <c r="E77" s="17" t="s">
        <v>765</v>
      </c>
      <c r="F77" s="18" t="s">
        <v>115</v>
      </c>
      <c r="G77" s="14">
        <v>57</v>
      </c>
      <c r="H77" s="17"/>
      <c r="I77" s="17" t="s">
        <v>122</v>
      </c>
      <c r="J77" s="14">
        <v>17</v>
      </c>
      <c r="K77" s="19" t="s">
        <v>727</v>
      </c>
      <c r="L77" s="20" t="s">
        <v>831</v>
      </c>
    </row>
    <row r="78" spans="1:12" ht="15.75" thickBot="1" x14ac:dyDescent="0.3">
      <c r="A78" s="13">
        <v>78</v>
      </c>
      <c r="B78" s="14">
        <v>2</v>
      </c>
      <c r="C78" s="15">
        <v>42616</v>
      </c>
      <c r="D78" s="16">
        <v>0.79166666666666663</v>
      </c>
      <c r="E78" s="17" t="s">
        <v>765</v>
      </c>
      <c r="F78" s="18" t="s">
        <v>70</v>
      </c>
      <c r="G78" s="14">
        <v>45</v>
      </c>
      <c r="H78" s="17"/>
      <c r="I78" s="18" t="s">
        <v>31</v>
      </c>
      <c r="J78" s="14">
        <v>10</v>
      </c>
      <c r="K78" s="19" t="s">
        <v>748</v>
      </c>
      <c r="L78" s="20" t="s">
        <v>832</v>
      </c>
    </row>
    <row r="79" spans="1:12" ht="15.75" thickBot="1" x14ac:dyDescent="0.3">
      <c r="A79" s="13">
        <v>79</v>
      </c>
      <c r="B79" s="14">
        <v>2</v>
      </c>
      <c r="C79" s="15">
        <v>42616</v>
      </c>
      <c r="D79" s="16">
        <v>0.52083333333333337</v>
      </c>
      <c r="E79" s="17" t="s">
        <v>765</v>
      </c>
      <c r="F79" s="18" t="s">
        <v>129</v>
      </c>
      <c r="G79" s="14">
        <v>36</v>
      </c>
      <c r="H79" s="17"/>
      <c r="I79" s="17" t="s">
        <v>120</v>
      </c>
      <c r="J79" s="14">
        <v>13</v>
      </c>
      <c r="K79" s="19" t="s">
        <v>727</v>
      </c>
      <c r="L79" s="20" t="s">
        <v>833</v>
      </c>
    </row>
    <row r="80" spans="1:12" ht="15.75" thickBot="1" x14ac:dyDescent="0.3">
      <c r="A80" s="13">
        <v>80</v>
      </c>
      <c r="B80" s="14">
        <v>2</v>
      </c>
      <c r="C80" s="15">
        <v>42616</v>
      </c>
      <c r="D80" s="16">
        <v>0.58333333333333337</v>
      </c>
      <c r="E80" s="17" t="s">
        <v>765</v>
      </c>
      <c r="F80" s="18" t="s">
        <v>834</v>
      </c>
      <c r="G80" s="14">
        <v>48</v>
      </c>
      <c r="H80" s="17"/>
      <c r="I80" s="18" t="s">
        <v>104</v>
      </c>
      <c r="J80" s="14">
        <v>13</v>
      </c>
      <c r="K80" s="19" t="s">
        <v>744</v>
      </c>
      <c r="L80" s="20" t="s">
        <v>835</v>
      </c>
    </row>
    <row r="81" spans="1:12" ht="15.75" thickBot="1" x14ac:dyDescent="0.3">
      <c r="A81" s="13">
        <v>81</v>
      </c>
      <c r="B81" s="14">
        <v>2</v>
      </c>
      <c r="C81" s="15">
        <v>42616</v>
      </c>
      <c r="D81" s="16">
        <v>0.5</v>
      </c>
      <c r="E81" s="17" t="s">
        <v>765</v>
      </c>
      <c r="F81" s="18" t="s">
        <v>78</v>
      </c>
      <c r="G81" s="14">
        <v>26</v>
      </c>
      <c r="H81" s="17"/>
      <c r="I81" s="18" t="s">
        <v>86</v>
      </c>
      <c r="J81" s="14">
        <v>11</v>
      </c>
      <c r="K81" s="19" t="s">
        <v>761</v>
      </c>
      <c r="L81" s="20" t="s">
        <v>836</v>
      </c>
    </row>
    <row r="82" spans="1:12" ht="15.75" thickBot="1" x14ac:dyDescent="0.3">
      <c r="A82" s="13">
        <v>82</v>
      </c>
      <c r="B82" s="14">
        <v>2</v>
      </c>
      <c r="C82" s="15">
        <v>42616</v>
      </c>
      <c r="D82" s="16">
        <v>0.5</v>
      </c>
      <c r="E82" s="17" t="s">
        <v>765</v>
      </c>
      <c r="F82" s="18" t="s">
        <v>64</v>
      </c>
      <c r="G82" s="14">
        <v>22</v>
      </c>
      <c r="H82" s="17" t="s">
        <v>184</v>
      </c>
      <c r="I82" s="18" t="s">
        <v>93</v>
      </c>
      <c r="J82" s="14">
        <v>21</v>
      </c>
      <c r="K82" s="19" t="s">
        <v>732</v>
      </c>
      <c r="L82" s="20" t="s">
        <v>837</v>
      </c>
    </row>
    <row r="83" spans="1:12" ht="15.75" thickBot="1" x14ac:dyDescent="0.3">
      <c r="A83" s="13">
        <v>83</v>
      </c>
      <c r="B83" s="14">
        <v>2</v>
      </c>
      <c r="C83" s="15">
        <v>42616</v>
      </c>
      <c r="D83" s="16">
        <v>0.64583333333333337</v>
      </c>
      <c r="E83" s="17" t="s">
        <v>765</v>
      </c>
      <c r="F83" s="18" t="s">
        <v>123</v>
      </c>
      <c r="G83" s="14">
        <v>16</v>
      </c>
      <c r="H83" s="17"/>
      <c r="I83" s="18" t="s">
        <v>722</v>
      </c>
      <c r="J83" s="14">
        <v>14</v>
      </c>
      <c r="K83" s="19" t="s">
        <v>771</v>
      </c>
      <c r="L83" s="20" t="s">
        <v>838</v>
      </c>
    </row>
    <row r="84" spans="1:12" ht="15.75" thickBot="1" x14ac:dyDescent="0.3">
      <c r="A84" s="13">
        <v>84</v>
      </c>
      <c r="B84" s="14">
        <v>2</v>
      </c>
      <c r="C84" s="15">
        <v>42616</v>
      </c>
      <c r="D84" s="16">
        <v>0.9375</v>
      </c>
      <c r="E84" s="17" t="s">
        <v>765</v>
      </c>
      <c r="F84" s="18" t="s">
        <v>113</v>
      </c>
      <c r="G84" s="14">
        <v>40</v>
      </c>
      <c r="H84" s="17"/>
      <c r="I84" s="18" t="s">
        <v>68</v>
      </c>
      <c r="J84" s="14">
        <v>34</v>
      </c>
      <c r="K84" s="19" t="s">
        <v>748</v>
      </c>
      <c r="L84" s="20" t="s">
        <v>839</v>
      </c>
    </row>
    <row r="85" spans="1:12" ht="15.75" thickBot="1" x14ac:dyDescent="0.3">
      <c r="A85" s="13">
        <v>85</v>
      </c>
      <c r="B85" s="14">
        <v>2</v>
      </c>
      <c r="C85" s="15">
        <v>42617</v>
      </c>
      <c r="D85" s="16">
        <v>0.64583333333333337</v>
      </c>
      <c r="E85" s="17" t="s">
        <v>582</v>
      </c>
      <c r="F85" s="18" t="s">
        <v>165</v>
      </c>
      <c r="G85" s="14">
        <v>54</v>
      </c>
      <c r="H85" s="17"/>
      <c r="I85" s="17" t="s">
        <v>171</v>
      </c>
      <c r="J85" s="14">
        <v>21</v>
      </c>
      <c r="K85" s="19"/>
      <c r="L85" s="20" t="s">
        <v>840</v>
      </c>
    </row>
    <row r="86" spans="1:12" ht="15.75" thickBot="1" x14ac:dyDescent="0.3">
      <c r="A86" s="13">
        <v>86</v>
      </c>
      <c r="B86" s="14">
        <v>2</v>
      </c>
      <c r="C86" s="15">
        <v>42617</v>
      </c>
      <c r="D86" s="16">
        <v>0.8125</v>
      </c>
      <c r="E86" s="17" t="s">
        <v>582</v>
      </c>
      <c r="F86" s="18" t="s">
        <v>112</v>
      </c>
      <c r="G86" s="14">
        <v>50</v>
      </c>
      <c r="H86" s="17"/>
      <c r="I86" s="18" t="s">
        <v>841</v>
      </c>
      <c r="J86" s="14">
        <v>47</v>
      </c>
      <c r="K86" s="19" t="s">
        <v>771</v>
      </c>
      <c r="L86" s="20" t="s">
        <v>842</v>
      </c>
    </row>
    <row r="87" spans="1:12" ht="15.75" thickBot="1" x14ac:dyDescent="0.3">
      <c r="A87" s="13">
        <v>87</v>
      </c>
      <c r="B87" s="14">
        <v>2</v>
      </c>
      <c r="C87" s="15">
        <v>42618</v>
      </c>
      <c r="D87" s="16">
        <v>0.83333333333333337</v>
      </c>
      <c r="E87" s="17" t="s">
        <v>843</v>
      </c>
      <c r="F87" s="18" t="s">
        <v>844</v>
      </c>
      <c r="G87" s="14">
        <v>45</v>
      </c>
      <c r="H87" s="17"/>
      <c r="I87" s="18" t="s">
        <v>845</v>
      </c>
      <c r="J87" s="14">
        <v>34</v>
      </c>
      <c r="K87" s="19" t="s">
        <v>724</v>
      </c>
      <c r="L87" s="20" t="s">
        <v>846</v>
      </c>
    </row>
    <row r="88" spans="1:12" ht="15.75" thickBot="1" x14ac:dyDescent="0.3">
      <c r="A88" s="13">
        <v>88</v>
      </c>
      <c r="B88" s="14">
        <v>3</v>
      </c>
      <c r="C88" s="15">
        <v>42622</v>
      </c>
      <c r="D88" s="16">
        <v>0.83333333333333337</v>
      </c>
      <c r="E88" s="17" t="s">
        <v>723</v>
      </c>
      <c r="F88" s="18" t="s">
        <v>847</v>
      </c>
      <c r="G88" s="14">
        <v>62</v>
      </c>
      <c r="H88" s="17" t="s">
        <v>184</v>
      </c>
      <c r="I88" s="18" t="s">
        <v>94</v>
      </c>
      <c r="J88" s="14">
        <v>28</v>
      </c>
      <c r="K88" s="19" t="s">
        <v>788</v>
      </c>
      <c r="L88" s="20" t="s">
        <v>763</v>
      </c>
    </row>
    <row r="89" spans="1:12" ht="15.75" thickBot="1" x14ac:dyDescent="0.3">
      <c r="A89" s="13">
        <v>89</v>
      </c>
      <c r="B89" s="14">
        <v>3</v>
      </c>
      <c r="C89" s="15">
        <v>42623</v>
      </c>
      <c r="D89" s="16">
        <v>0.58333333333333337</v>
      </c>
      <c r="E89" s="17" t="s">
        <v>765</v>
      </c>
      <c r="F89" s="18" t="s">
        <v>35</v>
      </c>
      <c r="G89" s="14">
        <v>48</v>
      </c>
      <c r="H89" s="17"/>
      <c r="I89" s="18" t="s">
        <v>135</v>
      </c>
      <c r="J89" s="14">
        <v>14</v>
      </c>
      <c r="K89" s="19" t="s">
        <v>766</v>
      </c>
      <c r="L89" s="20" t="s">
        <v>767</v>
      </c>
    </row>
    <row r="90" spans="1:12" ht="15.75" thickBot="1" x14ac:dyDescent="0.3">
      <c r="A90" s="13">
        <v>90</v>
      </c>
      <c r="B90" s="14">
        <v>3</v>
      </c>
      <c r="C90" s="15">
        <v>42623</v>
      </c>
      <c r="D90" s="16">
        <v>0.64583333333333337</v>
      </c>
      <c r="E90" s="17" t="s">
        <v>765</v>
      </c>
      <c r="F90" s="18" t="s">
        <v>769</v>
      </c>
      <c r="G90" s="14">
        <v>38</v>
      </c>
      <c r="H90" s="17"/>
      <c r="I90" s="18" t="s">
        <v>121</v>
      </c>
      <c r="J90" s="14">
        <v>10</v>
      </c>
      <c r="K90" s="19" t="s">
        <v>788</v>
      </c>
      <c r="L90" s="20" t="s">
        <v>848</v>
      </c>
    </row>
    <row r="91" spans="1:12" ht="15.75" thickBot="1" x14ac:dyDescent="0.3">
      <c r="A91" s="13">
        <v>91</v>
      </c>
      <c r="B91" s="14">
        <v>3</v>
      </c>
      <c r="C91" s="15">
        <v>42623</v>
      </c>
      <c r="D91" s="16">
        <v>0.64583333333333337</v>
      </c>
      <c r="E91" s="17" t="s">
        <v>765</v>
      </c>
      <c r="F91" s="18" t="s">
        <v>55</v>
      </c>
      <c r="G91" s="14">
        <v>31</v>
      </c>
      <c r="H91" s="17"/>
      <c r="I91" s="18" t="s">
        <v>165</v>
      </c>
      <c r="J91" s="14">
        <v>7</v>
      </c>
      <c r="K91" s="19" t="s">
        <v>727</v>
      </c>
      <c r="L91" s="20" t="s">
        <v>849</v>
      </c>
    </row>
    <row r="92" spans="1:12" ht="15.75" thickBot="1" x14ac:dyDescent="0.3">
      <c r="A92" s="13">
        <v>92</v>
      </c>
      <c r="B92" s="14">
        <v>3</v>
      </c>
      <c r="C92" s="15">
        <v>42623</v>
      </c>
      <c r="D92" s="16">
        <v>0.94791666666666663</v>
      </c>
      <c r="E92" s="17" t="s">
        <v>765</v>
      </c>
      <c r="F92" s="18" t="s">
        <v>39</v>
      </c>
      <c r="G92" s="14">
        <v>31</v>
      </c>
      <c r="H92" s="17"/>
      <c r="I92" s="17" t="s">
        <v>209</v>
      </c>
      <c r="J92" s="14">
        <v>21</v>
      </c>
      <c r="K92" s="19" t="s">
        <v>744</v>
      </c>
      <c r="L92" s="20" t="s">
        <v>850</v>
      </c>
    </row>
    <row r="93" spans="1:12" ht="15.75" thickBot="1" x14ac:dyDescent="0.3">
      <c r="A93" s="13">
        <v>93</v>
      </c>
      <c r="B93" s="14">
        <v>3</v>
      </c>
      <c r="C93" s="15">
        <v>42623</v>
      </c>
      <c r="D93" s="16">
        <v>0.91666666666666663</v>
      </c>
      <c r="E93" s="17" t="s">
        <v>765</v>
      </c>
      <c r="F93" s="18" t="s">
        <v>1</v>
      </c>
      <c r="G93" s="14">
        <v>68</v>
      </c>
      <c r="H93" s="17"/>
      <c r="I93" s="18" t="s">
        <v>114</v>
      </c>
      <c r="J93" s="14">
        <v>55</v>
      </c>
      <c r="K93" s="19" t="s">
        <v>761</v>
      </c>
      <c r="L93" s="20" t="s">
        <v>773</v>
      </c>
    </row>
    <row r="94" spans="1:12" ht="15.75" thickBot="1" x14ac:dyDescent="0.3">
      <c r="A94" s="13">
        <v>94</v>
      </c>
      <c r="B94" s="14">
        <v>3</v>
      </c>
      <c r="C94" s="15">
        <v>42623</v>
      </c>
      <c r="D94" s="16">
        <v>0.79166666666666663</v>
      </c>
      <c r="E94" s="17" t="s">
        <v>765</v>
      </c>
      <c r="F94" s="18" t="s">
        <v>41</v>
      </c>
      <c r="G94" s="14">
        <v>41</v>
      </c>
      <c r="H94" s="17" t="s">
        <v>184</v>
      </c>
      <c r="I94" s="18" t="s">
        <v>851</v>
      </c>
      <c r="J94" s="14">
        <v>38</v>
      </c>
      <c r="K94" s="19" t="s">
        <v>724</v>
      </c>
      <c r="L94" s="20" t="s">
        <v>825</v>
      </c>
    </row>
    <row r="95" spans="1:12" ht="15.75" thickBot="1" x14ac:dyDescent="0.3">
      <c r="A95" s="13">
        <v>95</v>
      </c>
      <c r="B95" s="14">
        <v>3</v>
      </c>
      <c r="C95" s="15">
        <v>42623</v>
      </c>
      <c r="D95" s="16">
        <v>0.5</v>
      </c>
      <c r="E95" s="17" t="s">
        <v>765</v>
      </c>
      <c r="F95" s="18" t="s">
        <v>132</v>
      </c>
      <c r="G95" s="14">
        <v>31</v>
      </c>
      <c r="H95" s="17"/>
      <c r="I95" s="18" t="s">
        <v>19</v>
      </c>
      <c r="J95" s="14">
        <v>14</v>
      </c>
      <c r="K95" s="19" t="s">
        <v>748</v>
      </c>
      <c r="L95" s="20" t="s">
        <v>852</v>
      </c>
    </row>
    <row r="96" spans="1:12" ht="15.75" thickBot="1" x14ac:dyDescent="0.3">
      <c r="A96" s="13">
        <v>96</v>
      </c>
      <c r="B96" s="14">
        <v>3</v>
      </c>
      <c r="C96" s="15">
        <v>42623</v>
      </c>
      <c r="D96" s="16">
        <v>0.8125</v>
      </c>
      <c r="E96" s="17" t="s">
        <v>765</v>
      </c>
      <c r="F96" s="18" t="s">
        <v>44</v>
      </c>
      <c r="G96" s="14">
        <v>51</v>
      </c>
      <c r="H96" s="17"/>
      <c r="I96" s="18" t="s">
        <v>42</v>
      </c>
      <c r="J96" s="14">
        <v>14</v>
      </c>
      <c r="K96" s="19" t="s">
        <v>742</v>
      </c>
      <c r="L96" s="20" t="s">
        <v>779</v>
      </c>
    </row>
    <row r="97" spans="1:12" ht="15.75" thickBot="1" x14ac:dyDescent="0.3">
      <c r="A97" s="13">
        <v>97</v>
      </c>
      <c r="B97" s="14">
        <v>3</v>
      </c>
      <c r="C97" s="15">
        <v>42623</v>
      </c>
      <c r="D97" s="16">
        <v>0.64583333333333337</v>
      </c>
      <c r="E97" s="17" t="s">
        <v>765</v>
      </c>
      <c r="F97" s="18" t="s">
        <v>753</v>
      </c>
      <c r="G97" s="14">
        <v>40</v>
      </c>
      <c r="H97" s="17"/>
      <c r="I97" s="18" t="s">
        <v>203</v>
      </c>
      <c r="J97" s="14">
        <v>13</v>
      </c>
      <c r="K97" s="19" t="s">
        <v>761</v>
      </c>
      <c r="L97" s="20" t="s">
        <v>754</v>
      </c>
    </row>
    <row r="98" spans="1:12" ht="15.75" thickBot="1" x14ac:dyDescent="0.3">
      <c r="A98" s="13">
        <v>98</v>
      </c>
      <c r="B98" s="14">
        <v>3</v>
      </c>
      <c r="C98" s="15">
        <v>42623</v>
      </c>
      <c r="D98" s="16">
        <v>0.92708333333333337</v>
      </c>
      <c r="E98" s="17" t="s">
        <v>765</v>
      </c>
      <c r="F98" s="18" t="s">
        <v>26</v>
      </c>
      <c r="G98" s="14">
        <v>31</v>
      </c>
      <c r="H98" s="17"/>
      <c r="I98" s="18" t="s">
        <v>6</v>
      </c>
      <c r="J98" s="14">
        <v>28</v>
      </c>
      <c r="K98" s="19" t="s">
        <v>788</v>
      </c>
      <c r="L98" s="20" t="s">
        <v>853</v>
      </c>
    </row>
    <row r="99" spans="1:12" ht="15.75" thickBot="1" x14ac:dyDescent="0.3">
      <c r="A99" s="13">
        <v>99</v>
      </c>
      <c r="B99" s="14">
        <v>3</v>
      </c>
      <c r="C99" s="15">
        <v>42623</v>
      </c>
      <c r="D99" s="16">
        <v>0.5</v>
      </c>
      <c r="E99" s="17" t="s">
        <v>765</v>
      </c>
      <c r="F99" s="18" t="s">
        <v>46</v>
      </c>
      <c r="G99" s="14">
        <v>26</v>
      </c>
      <c r="H99" s="17" t="s">
        <v>184</v>
      </c>
      <c r="I99" s="18" t="s">
        <v>9</v>
      </c>
      <c r="J99" s="14">
        <v>7</v>
      </c>
      <c r="K99" s="19" t="s">
        <v>727</v>
      </c>
      <c r="L99" s="20" t="s">
        <v>854</v>
      </c>
    </row>
    <row r="100" spans="1:12" ht="15.75" thickBot="1" x14ac:dyDescent="0.3">
      <c r="A100" s="13">
        <v>100</v>
      </c>
      <c r="B100" s="14">
        <v>3</v>
      </c>
      <c r="C100" s="15">
        <v>42623</v>
      </c>
      <c r="D100" s="16">
        <v>0.64583333333333337</v>
      </c>
      <c r="E100" s="17" t="s">
        <v>765</v>
      </c>
      <c r="F100" s="18" t="s">
        <v>186</v>
      </c>
      <c r="G100" s="14">
        <v>27</v>
      </c>
      <c r="H100" s="17"/>
      <c r="I100" s="17" t="s">
        <v>169</v>
      </c>
      <c r="J100" s="14">
        <v>26</v>
      </c>
      <c r="K100" s="19" t="s">
        <v>727</v>
      </c>
      <c r="L100" s="20" t="s">
        <v>855</v>
      </c>
    </row>
    <row r="101" spans="1:12" ht="15.75" thickBot="1" x14ac:dyDescent="0.3">
      <c r="A101" s="13">
        <v>101</v>
      </c>
      <c r="B101" s="14">
        <v>3</v>
      </c>
      <c r="C101" s="15">
        <v>42623</v>
      </c>
      <c r="D101" s="16">
        <v>0.5</v>
      </c>
      <c r="E101" s="17" t="s">
        <v>765</v>
      </c>
      <c r="F101" s="18" t="s">
        <v>7</v>
      </c>
      <c r="G101" s="14">
        <v>30</v>
      </c>
      <c r="H101" s="17" t="s">
        <v>184</v>
      </c>
      <c r="I101" s="18" t="s">
        <v>856</v>
      </c>
      <c r="J101" s="14">
        <v>27</v>
      </c>
      <c r="K101" s="19" t="s">
        <v>761</v>
      </c>
      <c r="L101" s="20" t="s">
        <v>808</v>
      </c>
    </row>
    <row r="102" spans="1:12" ht="15.75" thickBot="1" x14ac:dyDescent="0.3">
      <c r="A102" s="13">
        <v>102</v>
      </c>
      <c r="B102" s="14">
        <v>3</v>
      </c>
      <c r="C102" s="15">
        <v>42623</v>
      </c>
      <c r="D102" s="16">
        <v>0.75</v>
      </c>
      <c r="E102" s="17" t="s">
        <v>765</v>
      </c>
      <c r="F102" s="18" t="s">
        <v>701</v>
      </c>
      <c r="G102" s="14">
        <v>47</v>
      </c>
      <c r="H102" s="17"/>
      <c r="I102" s="17" t="s">
        <v>92</v>
      </c>
      <c r="J102" s="14">
        <v>14</v>
      </c>
      <c r="K102" s="19"/>
      <c r="L102" s="20" t="s">
        <v>857</v>
      </c>
    </row>
    <row r="103" spans="1:12" ht="15.75" thickBot="1" x14ac:dyDescent="0.3">
      <c r="A103" s="13">
        <v>103</v>
      </c>
      <c r="B103" s="14">
        <v>3</v>
      </c>
      <c r="C103" s="15">
        <v>42623</v>
      </c>
      <c r="D103" s="16">
        <v>0.5</v>
      </c>
      <c r="E103" s="17" t="s">
        <v>765</v>
      </c>
      <c r="F103" s="18" t="s">
        <v>131</v>
      </c>
      <c r="G103" s="14">
        <v>38</v>
      </c>
      <c r="H103" s="17" t="s">
        <v>184</v>
      </c>
      <c r="I103" s="18" t="s">
        <v>102</v>
      </c>
      <c r="J103" s="14">
        <v>20</v>
      </c>
      <c r="K103" s="19" t="s">
        <v>736</v>
      </c>
      <c r="L103" s="20" t="s">
        <v>814</v>
      </c>
    </row>
    <row r="104" spans="1:12" ht="15.75" thickBot="1" x14ac:dyDescent="0.3">
      <c r="A104" s="13">
        <v>104</v>
      </c>
      <c r="B104" s="14">
        <v>3</v>
      </c>
      <c r="C104" s="15">
        <v>42623</v>
      </c>
      <c r="D104" s="16">
        <v>0.52083333333333337</v>
      </c>
      <c r="E104" s="17" t="s">
        <v>765</v>
      </c>
      <c r="F104" s="18" t="s">
        <v>778</v>
      </c>
      <c r="G104" s="14">
        <v>30</v>
      </c>
      <c r="H104" s="17"/>
      <c r="I104" s="18" t="s">
        <v>115</v>
      </c>
      <c r="J104" s="14">
        <v>24</v>
      </c>
      <c r="K104" s="19" t="s">
        <v>727</v>
      </c>
      <c r="L104" s="20" t="s">
        <v>858</v>
      </c>
    </row>
    <row r="105" spans="1:12" ht="15.75" thickBot="1" x14ac:dyDescent="0.3">
      <c r="A105" s="13">
        <v>105</v>
      </c>
      <c r="B105" s="14">
        <v>3</v>
      </c>
      <c r="C105" s="15">
        <v>42623</v>
      </c>
      <c r="D105" s="16">
        <v>0.72916666666666663</v>
      </c>
      <c r="E105" s="17" t="s">
        <v>765</v>
      </c>
      <c r="F105" s="18" t="s">
        <v>51</v>
      </c>
      <c r="G105" s="14">
        <v>56</v>
      </c>
      <c r="H105" s="17"/>
      <c r="I105" s="17" t="s">
        <v>36</v>
      </c>
      <c r="J105" s="14">
        <v>7</v>
      </c>
      <c r="K105" s="19"/>
      <c r="L105" s="20" t="s">
        <v>859</v>
      </c>
    </row>
    <row r="106" spans="1:12" ht="15.75" thickBot="1" x14ac:dyDescent="0.3">
      <c r="A106" s="13">
        <v>106</v>
      </c>
      <c r="B106" s="14">
        <v>3</v>
      </c>
      <c r="C106" s="15">
        <v>42623</v>
      </c>
      <c r="D106" s="16">
        <v>0.66666666666666663</v>
      </c>
      <c r="E106" s="17" t="s">
        <v>765</v>
      </c>
      <c r="F106" s="18" t="s">
        <v>52</v>
      </c>
      <c r="G106" s="14">
        <v>23</v>
      </c>
      <c r="H106" s="17"/>
      <c r="I106" s="18" t="s">
        <v>109</v>
      </c>
      <c r="J106" s="14">
        <v>14</v>
      </c>
      <c r="K106" s="19" t="s">
        <v>766</v>
      </c>
      <c r="L106" s="20" t="s">
        <v>860</v>
      </c>
    </row>
    <row r="107" spans="1:12" ht="15.75" thickBot="1" x14ac:dyDescent="0.3">
      <c r="A107" s="13">
        <v>107</v>
      </c>
      <c r="B107" s="14">
        <v>3</v>
      </c>
      <c r="C107" s="15">
        <v>42623</v>
      </c>
      <c r="D107" s="16">
        <v>0.5</v>
      </c>
      <c r="E107" s="17" t="s">
        <v>765</v>
      </c>
      <c r="F107" s="18" t="s">
        <v>54</v>
      </c>
      <c r="G107" s="14">
        <v>33</v>
      </c>
      <c r="H107" s="17"/>
      <c r="I107" s="18" t="s">
        <v>197</v>
      </c>
      <c r="J107" s="14">
        <v>30</v>
      </c>
      <c r="K107" s="19" t="s">
        <v>732</v>
      </c>
      <c r="L107" s="20" t="s">
        <v>781</v>
      </c>
    </row>
    <row r="108" spans="1:12" ht="15.75" thickBot="1" x14ac:dyDescent="0.3">
      <c r="A108" s="13">
        <v>108</v>
      </c>
      <c r="B108" s="14">
        <v>3</v>
      </c>
      <c r="C108" s="15">
        <v>42623</v>
      </c>
      <c r="D108" s="16">
        <v>0.64583333333333337</v>
      </c>
      <c r="E108" s="17" t="s">
        <v>765</v>
      </c>
      <c r="F108" s="17" t="s">
        <v>145</v>
      </c>
      <c r="G108" s="14">
        <v>21</v>
      </c>
      <c r="H108" s="17" t="s">
        <v>184</v>
      </c>
      <c r="I108" s="18" t="s">
        <v>193</v>
      </c>
      <c r="J108" s="14">
        <v>17</v>
      </c>
      <c r="K108" s="19" t="s">
        <v>727</v>
      </c>
      <c r="L108" s="20" t="s">
        <v>861</v>
      </c>
    </row>
    <row r="109" spans="1:12" ht="15.75" thickBot="1" x14ac:dyDescent="0.3">
      <c r="A109" s="13">
        <v>109</v>
      </c>
      <c r="B109" s="14">
        <v>3</v>
      </c>
      <c r="C109" s="15">
        <v>42623</v>
      </c>
      <c r="D109" s="16">
        <v>0.64583333333333337</v>
      </c>
      <c r="E109" s="17" t="s">
        <v>765</v>
      </c>
      <c r="F109" s="18" t="s">
        <v>47</v>
      </c>
      <c r="G109" s="14">
        <v>45</v>
      </c>
      <c r="H109" s="17"/>
      <c r="I109" s="18" t="s">
        <v>126</v>
      </c>
      <c r="J109" s="14">
        <v>7</v>
      </c>
      <c r="K109" s="19" t="s">
        <v>822</v>
      </c>
      <c r="L109" s="20" t="s">
        <v>783</v>
      </c>
    </row>
    <row r="110" spans="1:12" ht="15.75" thickBot="1" x14ac:dyDescent="0.3">
      <c r="A110" s="13">
        <v>110</v>
      </c>
      <c r="B110" s="14">
        <v>3</v>
      </c>
      <c r="C110" s="15">
        <v>42623</v>
      </c>
      <c r="D110" s="16">
        <v>0.52083333333333337</v>
      </c>
      <c r="E110" s="17" t="s">
        <v>765</v>
      </c>
      <c r="F110" s="18" t="s">
        <v>862</v>
      </c>
      <c r="G110" s="14">
        <v>52</v>
      </c>
      <c r="H110" s="17"/>
      <c r="I110" s="17" t="s">
        <v>148</v>
      </c>
      <c r="J110" s="14">
        <v>8</v>
      </c>
      <c r="K110" s="19" t="s">
        <v>727</v>
      </c>
      <c r="L110" s="20" t="s">
        <v>863</v>
      </c>
    </row>
    <row r="111" spans="1:12" ht="15.75" thickBot="1" x14ac:dyDescent="0.3">
      <c r="A111" s="13">
        <v>111</v>
      </c>
      <c r="B111" s="14">
        <v>3</v>
      </c>
      <c r="C111" s="15">
        <v>42623</v>
      </c>
      <c r="D111" s="16">
        <v>0.91666666666666663</v>
      </c>
      <c r="E111" s="17" t="s">
        <v>765</v>
      </c>
      <c r="F111" s="18" t="s">
        <v>58</v>
      </c>
      <c r="G111" s="14">
        <v>31</v>
      </c>
      <c r="H111" s="17"/>
      <c r="I111" s="17" t="s">
        <v>18</v>
      </c>
      <c r="J111" s="14">
        <v>3</v>
      </c>
      <c r="K111" s="19"/>
      <c r="L111" s="20" t="s">
        <v>864</v>
      </c>
    </row>
    <row r="112" spans="1:12" ht="15.75" thickBot="1" x14ac:dyDescent="0.3">
      <c r="A112" s="13">
        <v>112</v>
      </c>
      <c r="B112" s="14">
        <v>3</v>
      </c>
      <c r="C112" s="15">
        <v>42623</v>
      </c>
      <c r="D112" s="16">
        <v>0.5</v>
      </c>
      <c r="E112" s="17" t="s">
        <v>765</v>
      </c>
      <c r="F112" s="18" t="s">
        <v>220</v>
      </c>
      <c r="G112" s="14">
        <v>26</v>
      </c>
      <c r="H112" s="17"/>
      <c r="I112" s="17" t="s">
        <v>143</v>
      </c>
      <c r="J112" s="14">
        <v>24</v>
      </c>
      <c r="K112" s="19" t="s">
        <v>742</v>
      </c>
      <c r="L112" s="20" t="s">
        <v>865</v>
      </c>
    </row>
    <row r="113" spans="1:12" ht="15.75" thickBot="1" x14ac:dyDescent="0.3">
      <c r="A113" s="13">
        <v>113</v>
      </c>
      <c r="B113" s="14">
        <v>3</v>
      </c>
      <c r="C113" s="15">
        <v>42623</v>
      </c>
      <c r="D113" s="16">
        <v>0.79166666666666663</v>
      </c>
      <c r="E113" s="17" t="s">
        <v>765</v>
      </c>
      <c r="F113" s="18" t="s">
        <v>158</v>
      </c>
      <c r="G113" s="14">
        <v>24</v>
      </c>
      <c r="H113" s="17" t="s">
        <v>184</v>
      </c>
      <c r="I113" s="18" t="s">
        <v>108</v>
      </c>
      <c r="J113" s="14">
        <v>9</v>
      </c>
      <c r="K113" s="19" t="s">
        <v>727</v>
      </c>
      <c r="L113" s="20" t="s">
        <v>866</v>
      </c>
    </row>
    <row r="114" spans="1:12" ht="15.75" thickBot="1" x14ac:dyDescent="0.3">
      <c r="A114" s="13">
        <v>114</v>
      </c>
      <c r="B114" s="14">
        <v>3</v>
      </c>
      <c r="C114" s="15">
        <v>42623</v>
      </c>
      <c r="D114" s="16">
        <v>0.625</v>
      </c>
      <c r="E114" s="17" t="s">
        <v>765</v>
      </c>
      <c r="F114" s="18" t="s">
        <v>128</v>
      </c>
      <c r="G114" s="14">
        <v>35</v>
      </c>
      <c r="H114" s="17"/>
      <c r="I114" s="17" t="s">
        <v>867</v>
      </c>
      <c r="J114" s="14">
        <v>10</v>
      </c>
      <c r="K114" s="19"/>
      <c r="L114" s="20" t="s">
        <v>868</v>
      </c>
    </row>
    <row r="115" spans="1:12" ht="15.75" thickBot="1" x14ac:dyDescent="0.3">
      <c r="A115" s="13">
        <v>115</v>
      </c>
      <c r="B115" s="14">
        <v>3</v>
      </c>
      <c r="C115" s="15">
        <v>42623</v>
      </c>
      <c r="D115" s="16">
        <v>0.99930555555555556</v>
      </c>
      <c r="E115" s="17" t="s">
        <v>765</v>
      </c>
      <c r="F115" s="18" t="s">
        <v>60</v>
      </c>
      <c r="G115" s="14">
        <v>41</v>
      </c>
      <c r="H115" s="17"/>
      <c r="I115" s="17" t="s">
        <v>81</v>
      </c>
      <c r="J115" s="14">
        <v>36</v>
      </c>
      <c r="K115" s="19"/>
      <c r="L115" s="20" t="s">
        <v>869</v>
      </c>
    </row>
    <row r="116" spans="1:12" ht="15.75" thickBot="1" x14ac:dyDescent="0.3">
      <c r="A116" s="13">
        <v>116</v>
      </c>
      <c r="B116" s="14">
        <v>3</v>
      </c>
      <c r="C116" s="15">
        <v>42623</v>
      </c>
      <c r="D116" s="16">
        <v>0.5</v>
      </c>
      <c r="E116" s="17" t="s">
        <v>765</v>
      </c>
      <c r="F116" s="18" t="s">
        <v>870</v>
      </c>
      <c r="G116" s="14">
        <v>42</v>
      </c>
      <c r="H116" s="17"/>
      <c r="I116" s="17" t="s">
        <v>116</v>
      </c>
      <c r="J116" s="14">
        <v>0</v>
      </c>
      <c r="K116" s="19" t="s">
        <v>727</v>
      </c>
      <c r="L116" s="20" t="s">
        <v>871</v>
      </c>
    </row>
    <row r="117" spans="1:12" ht="15.75" thickBot="1" x14ac:dyDescent="0.3">
      <c r="A117" s="13">
        <v>117</v>
      </c>
      <c r="B117" s="14">
        <v>3</v>
      </c>
      <c r="C117" s="15">
        <v>42623</v>
      </c>
      <c r="D117" s="16">
        <v>0.64583333333333337</v>
      </c>
      <c r="E117" s="17" t="s">
        <v>765</v>
      </c>
      <c r="F117" s="17" t="s">
        <v>704</v>
      </c>
      <c r="G117" s="14">
        <v>9</v>
      </c>
      <c r="H117" s="17" t="s">
        <v>184</v>
      </c>
      <c r="I117" s="18" t="s">
        <v>93</v>
      </c>
      <c r="J117" s="14">
        <v>7</v>
      </c>
      <c r="K117" s="19" t="s">
        <v>736</v>
      </c>
      <c r="L117" s="20" t="s">
        <v>837</v>
      </c>
    </row>
    <row r="118" spans="1:12" ht="15.75" thickBot="1" x14ac:dyDescent="0.3">
      <c r="A118" s="13">
        <v>118</v>
      </c>
      <c r="B118" s="14">
        <v>3</v>
      </c>
      <c r="C118" s="15">
        <v>42623</v>
      </c>
      <c r="D118" s="16">
        <v>0.66666666666666663</v>
      </c>
      <c r="E118" s="17" t="s">
        <v>765</v>
      </c>
      <c r="F118" s="18" t="s">
        <v>65</v>
      </c>
      <c r="G118" s="14">
        <v>30</v>
      </c>
      <c r="H118" s="17"/>
      <c r="I118" s="18" t="s">
        <v>3</v>
      </c>
      <c r="J118" s="14">
        <v>20</v>
      </c>
      <c r="K118" s="19" t="s">
        <v>813</v>
      </c>
      <c r="L118" s="20" t="s">
        <v>872</v>
      </c>
    </row>
    <row r="119" spans="1:12" ht="15.75" thickBot="1" x14ac:dyDescent="0.3">
      <c r="A119" s="13">
        <v>119</v>
      </c>
      <c r="B119" s="14">
        <v>3</v>
      </c>
      <c r="C119" s="15">
        <v>42623</v>
      </c>
      <c r="D119" s="16">
        <v>0.8125</v>
      </c>
      <c r="E119" s="17" t="s">
        <v>765</v>
      </c>
      <c r="F119" s="18" t="s">
        <v>873</v>
      </c>
      <c r="G119" s="14">
        <v>42</v>
      </c>
      <c r="H119" s="17"/>
      <c r="I119" s="18" t="s">
        <v>69</v>
      </c>
      <c r="J119" s="14">
        <v>3</v>
      </c>
      <c r="K119" s="19" t="s">
        <v>736</v>
      </c>
      <c r="L119" s="20" t="s">
        <v>794</v>
      </c>
    </row>
    <row r="120" spans="1:12" ht="15.75" thickBot="1" x14ac:dyDescent="0.3">
      <c r="A120" s="13">
        <v>120</v>
      </c>
      <c r="B120" s="14">
        <v>3</v>
      </c>
      <c r="C120" s="15">
        <v>42623</v>
      </c>
      <c r="D120" s="16">
        <v>0.8125</v>
      </c>
      <c r="E120" s="17" t="s">
        <v>765</v>
      </c>
      <c r="F120" s="18" t="s">
        <v>874</v>
      </c>
      <c r="G120" s="14">
        <v>34</v>
      </c>
      <c r="H120" s="17"/>
      <c r="I120" s="17" t="s">
        <v>185</v>
      </c>
      <c r="J120" s="14">
        <v>13</v>
      </c>
      <c r="K120" s="19" t="s">
        <v>732</v>
      </c>
      <c r="L120" s="20" t="s">
        <v>875</v>
      </c>
    </row>
    <row r="121" spans="1:12" ht="15.75" thickBot="1" x14ac:dyDescent="0.3">
      <c r="A121" s="13">
        <v>121</v>
      </c>
      <c r="B121" s="14">
        <v>3</v>
      </c>
      <c r="C121" s="15">
        <v>42623</v>
      </c>
      <c r="D121" s="16">
        <v>0.79166666666666663</v>
      </c>
      <c r="E121" s="17" t="s">
        <v>765</v>
      </c>
      <c r="F121" s="18" t="s">
        <v>137</v>
      </c>
      <c r="G121" s="14">
        <v>53</v>
      </c>
      <c r="H121" s="17"/>
      <c r="I121" s="17" t="s">
        <v>207</v>
      </c>
      <c r="J121" s="14">
        <v>24</v>
      </c>
      <c r="K121" s="19"/>
      <c r="L121" s="20" t="s">
        <v>876</v>
      </c>
    </row>
    <row r="122" spans="1:12" ht="15.75" thickBot="1" x14ac:dyDescent="0.3">
      <c r="A122" s="13">
        <v>122</v>
      </c>
      <c r="B122" s="14">
        <v>3</v>
      </c>
      <c r="C122" s="15">
        <v>42623</v>
      </c>
      <c r="D122" s="16">
        <v>0.79166666666666663</v>
      </c>
      <c r="E122" s="17" t="s">
        <v>765</v>
      </c>
      <c r="F122" s="18" t="s">
        <v>191</v>
      </c>
      <c r="G122" s="14">
        <v>30</v>
      </c>
      <c r="H122" s="17"/>
      <c r="I122" s="17" t="s">
        <v>14</v>
      </c>
      <c r="J122" s="14">
        <v>22</v>
      </c>
      <c r="K122" s="19" t="s">
        <v>727</v>
      </c>
      <c r="L122" s="20" t="s">
        <v>775</v>
      </c>
    </row>
    <row r="123" spans="1:12" ht="15.75" thickBot="1" x14ac:dyDescent="0.3">
      <c r="A123" s="13">
        <v>123</v>
      </c>
      <c r="B123" s="14">
        <v>3</v>
      </c>
      <c r="C123" s="15">
        <v>42623</v>
      </c>
      <c r="D123" s="16">
        <v>0.75</v>
      </c>
      <c r="E123" s="17" t="s">
        <v>765</v>
      </c>
      <c r="F123" s="18" t="s">
        <v>77</v>
      </c>
      <c r="G123" s="14">
        <v>62</v>
      </c>
      <c r="H123" s="17"/>
      <c r="I123" s="17" t="s">
        <v>134</v>
      </c>
      <c r="J123" s="14">
        <v>0</v>
      </c>
      <c r="K123" s="19"/>
      <c r="L123" s="20" t="s">
        <v>877</v>
      </c>
    </row>
    <row r="124" spans="1:12" ht="15.75" thickBot="1" x14ac:dyDescent="0.3">
      <c r="A124" s="13">
        <v>124</v>
      </c>
      <c r="B124" s="14">
        <v>3</v>
      </c>
      <c r="C124" s="21">
        <v>42623</v>
      </c>
      <c r="D124" s="16">
        <v>0.5</v>
      </c>
      <c r="E124" s="17" t="s">
        <v>765</v>
      </c>
      <c r="F124" s="18" t="s">
        <v>79</v>
      </c>
      <c r="G124" s="14">
        <v>41</v>
      </c>
      <c r="H124" s="17" t="s">
        <v>184</v>
      </c>
      <c r="I124" s="18" t="s">
        <v>188</v>
      </c>
      <c r="J124" s="14">
        <v>14</v>
      </c>
      <c r="K124" s="19"/>
      <c r="L124" s="20"/>
    </row>
    <row r="125" spans="1:12" ht="15.75" thickBot="1" x14ac:dyDescent="0.3">
      <c r="A125" s="13">
        <v>125</v>
      </c>
      <c r="B125" s="14">
        <v>3</v>
      </c>
      <c r="C125" s="15">
        <v>42623</v>
      </c>
      <c r="D125" s="16">
        <v>0.75</v>
      </c>
      <c r="E125" s="17" t="s">
        <v>765</v>
      </c>
      <c r="F125" s="18" t="s">
        <v>878</v>
      </c>
      <c r="G125" s="14">
        <v>38</v>
      </c>
      <c r="H125" s="17"/>
      <c r="I125" s="18" t="s">
        <v>28</v>
      </c>
      <c r="J125" s="14">
        <v>10</v>
      </c>
      <c r="K125" s="19"/>
      <c r="L125" s="20" t="s">
        <v>799</v>
      </c>
    </row>
    <row r="126" spans="1:12" ht="15.75" thickBot="1" x14ac:dyDescent="0.3">
      <c r="A126" s="13">
        <v>126</v>
      </c>
      <c r="B126" s="14">
        <v>3</v>
      </c>
      <c r="C126" s="15">
        <v>42623</v>
      </c>
      <c r="D126" s="16">
        <v>0.5</v>
      </c>
      <c r="E126" s="17" t="s">
        <v>765</v>
      </c>
      <c r="F126" s="18" t="s">
        <v>879</v>
      </c>
      <c r="G126" s="14">
        <v>51</v>
      </c>
      <c r="H126" s="17"/>
      <c r="I126" s="18" t="s">
        <v>199</v>
      </c>
      <c r="J126" s="14">
        <v>14</v>
      </c>
      <c r="K126" s="19" t="s">
        <v>771</v>
      </c>
      <c r="L126" s="20" t="s">
        <v>801</v>
      </c>
    </row>
    <row r="127" spans="1:12" ht="15.75" thickBot="1" x14ac:dyDescent="0.3">
      <c r="A127" s="13">
        <v>127</v>
      </c>
      <c r="B127" s="14">
        <v>3</v>
      </c>
      <c r="C127" s="15">
        <v>42623</v>
      </c>
      <c r="D127" s="16">
        <v>0.5</v>
      </c>
      <c r="E127" s="17" t="s">
        <v>765</v>
      </c>
      <c r="F127" s="18" t="s">
        <v>15</v>
      </c>
      <c r="G127" s="14">
        <v>58</v>
      </c>
      <c r="H127" s="17"/>
      <c r="I127" s="17" t="s">
        <v>66</v>
      </c>
      <c r="J127" s="14">
        <v>28</v>
      </c>
      <c r="K127" s="19" t="s">
        <v>813</v>
      </c>
      <c r="L127" s="20" t="s">
        <v>737</v>
      </c>
    </row>
    <row r="128" spans="1:12" ht="15.75" thickBot="1" x14ac:dyDescent="0.3">
      <c r="A128" s="13">
        <v>128</v>
      </c>
      <c r="B128" s="14">
        <v>3</v>
      </c>
      <c r="C128" s="15">
        <v>42623</v>
      </c>
      <c r="D128" s="16">
        <v>0.66666666666666663</v>
      </c>
      <c r="E128" s="17" t="s">
        <v>765</v>
      </c>
      <c r="F128" s="18" t="s">
        <v>880</v>
      </c>
      <c r="G128" s="14">
        <v>38</v>
      </c>
      <c r="H128" s="17"/>
      <c r="I128" s="17" t="s">
        <v>160</v>
      </c>
      <c r="J128" s="14">
        <v>13</v>
      </c>
      <c r="K128" s="19" t="s">
        <v>742</v>
      </c>
      <c r="L128" s="20" t="s">
        <v>881</v>
      </c>
    </row>
    <row r="129" spans="1:12" ht="15.75" thickBot="1" x14ac:dyDescent="0.3">
      <c r="A129" s="13">
        <v>129</v>
      </c>
      <c r="B129" s="14">
        <v>3</v>
      </c>
      <c r="C129" s="15">
        <v>42623</v>
      </c>
      <c r="D129" s="16">
        <v>0.79166666666666663</v>
      </c>
      <c r="E129" s="17" t="s">
        <v>765</v>
      </c>
      <c r="F129" s="18" t="s">
        <v>85</v>
      </c>
      <c r="G129" s="14">
        <v>27</v>
      </c>
      <c r="H129" s="17"/>
      <c r="I129" s="18" t="s">
        <v>20</v>
      </c>
      <c r="J129" s="14">
        <v>14</v>
      </c>
      <c r="K129" s="19" t="s">
        <v>724</v>
      </c>
      <c r="L129" s="20" t="s">
        <v>817</v>
      </c>
    </row>
    <row r="130" spans="1:12" ht="15.75" thickBot="1" x14ac:dyDescent="0.3">
      <c r="A130" s="13">
        <v>130</v>
      </c>
      <c r="B130" s="14">
        <v>3</v>
      </c>
      <c r="C130" s="15">
        <v>42623</v>
      </c>
      <c r="D130" s="16">
        <v>0.8125</v>
      </c>
      <c r="E130" s="17" t="s">
        <v>765</v>
      </c>
      <c r="F130" s="18" t="s">
        <v>86</v>
      </c>
      <c r="G130" s="14">
        <v>61</v>
      </c>
      <c r="H130" s="17"/>
      <c r="I130" s="18" t="s">
        <v>4</v>
      </c>
      <c r="J130" s="14">
        <v>21</v>
      </c>
      <c r="K130" s="19" t="s">
        <v>742</v>
      </c>
      <c r="L130" s="20" t="s">
        <v>882</v>
      </c>
    </row>
    <row r="131" spans="1:12" ht="15.75" thickBot="1" x14ac:dyDescent="0.3">
      <c r="A131" s="13">
        <v>131</v>
      </c>
      <c r="B131" s="14">
        <v>3</v>
      </c>
      <c r="C131" s="15">
        <v>42623</v>
      </c>
      <c r="D131" s="16">
        <v>0.64583333333333337</v>
      </c>
      <c r="E131" s="17" t="s">
        <v>765</v>
      </c>
      <c r="F131" s="18" t="s">
        <v>87</v>
      </c>
      <c r="G131" s="14">
        <v>28</v>
      </c>
      <c r="H131" s="17"/>
      <c r="I131" s="18" t="s">
        <v>8</v>
      </c>
      <c r="J131" s="14">
        <v>24</v>
      </c>
      <c r="K131" s="19" t="s">
        <v>748</v>
      </c>
      <c r="L131" s="20" t="s">
        <v>803</v>
      </c>
    </row>
    <row r="132" spans="1:12" ht="15.75" thickBot="1" x14ac:dyDescent="0.3">
      <c r="A132" s="13">
        <v>132</v>
      </c>
      <c r="B132" s="14">
        <v>3</v>
      </c>
      <c r="C132" s="15">
        <v>42623</v>
      </c>
      <c r="D132" s="16">
        <v>0.5</v>
      </c>
      <c r="E132" s="17" t="s">
        <v>765</v>
      </c>
      <c r="F132" s="18" t="s">
        <v>89</v>
      </c>
      <c r="G132" s="14">
        <v>52</v>
      </c>
      <c r="H132" s="17"/>
      <c r="I132" s="18" t="s">
        <v>113</v>
      </c>
      <c r="J132" s="14">
        <v>17</v>
      </c>
      <c r="K132" s="19" t="s">
        <v>788</v>
      </c>
      <c r="L132" s="20" t="s">
        <v>804</v>
      </c>
    </row>
    <row r="133" spans="1:12" ht="15.75" thickBot="1" x14ac:dyDescent="0.3">
      <c r="A133" s="13">
        <v>133</v>
      </c>
      <c r="B133" s="14">
        <v>3</v>
      </c>
      <c r="C133" s="15">
        <v>42623</v>
      </c>
      <c r="D133" s="16">
        <v>0.83333333333333337</v>
      </c>
      <c r="E133" s="17" t="s">
        <v>765</v>
      </c>
      <c r="F133" s="18" t="s">
        <v>17</v>
      </c>
      <c r="G133" s="14">
        <v>32</v>
      </c>
      <c r="H133" s="17"/>
      <c r="I133" s="18" t="s">
        <v>90</v>
      </c>
      <c r="J133" s="14">
        <v>31</v>
      </c>
      <c r="K133" s="19" t="s">
        <v>727</v>
      </c>
      <c r="L133" s="20" t="s">
        <v>883</v>
      </c>
    </row>
    <row r="134" spans="1:12" ht="15.75" thickBot="1" x14ac:dyDescent="0.3">
      <c r="A134" s="13">
        <v>134</v>
      </c>
      <c r="B134" s="14">
        <v>3</v>
      </c>
      <c r="C134" s="15">
        <v>42623</v>
      </c>
      <c r="D134" s="16">
        <v>0.8125</v>
      </c>
      <c r="E134" s="17" t="s">
        <v>765</v>
      </c>
      <c r="F134" s="18" t="s">
        <v>91</v>
      </c>
      <c r="G134" s="14">
        <v>48</v>
      </c>
      <c r="H134" s="17" t="s">
        <v>184</v>
      </c>
      <c r="I134" s="18" t="s">
        <v>63</v>
      </c>
      <c r="J134" s="14">
        <v>23</v>
      </c>
      <c r="K134" s="19" t="s">
        <v>736</v>
      </c>
      <c r="L134" s="20" t="s">
        <v>793</v>
      </c>
    </row>
    <row r="135" spans="1:12" ht="15.75" thickBot="1" x14ac:dyDescent="0.3">
      <c r="A135" s="13">
        <v>135</v>
      </c>
      <c r="B135" s="14">
        <v>3</v>
      </c>
      <c r="C135" s="15">
        <v>42623</v>
      </c>
      <c r="D135" s="16">
        <v>0.75</v>
      </c>
      <c r="E135" s="17" t="s">
        <v>765</v>
      </c>
      <c r="F135" s="17" t="s">
        <v>711</v>
      </c>
      <c r="G135" s="14">
        <v>39</v>
      </c>
      <c r="H135" s="17" t="s">
        <v>184</v>
      </c>
      <c r="I135" s="18" t="s">
        <v>12</v>
      </c>
      <c r="J135" s="14">
        <v>36</v>
      </c>
      <c r="K135" s="19" t="s">
        <v>727</v>
      </c>
      <c r="L135" s="20" t="s">
        <v>884</v>
      </c>
    </row>
    <row r="136" spans="1:12" ht="15.75" thickBot="1" x14ac:dyDescent="0.3">
      <c r="A136" s="13">
        <v>136</v>
      </c>
      <c r="B136" s="14">
        <v>3</v>
      </c>
      <c r="C136" s="15">
        <v>42623</v>
      </c>
      <c r="D136" s="16">
        <v>0.79166666666666663</v>
      </c>
      <c r="E136" s="17" t="s">
        <v>765</v>
      </c>
      <c r="F136" s="18" t="s">
        <v>76</v>
      </c>
      <c r="G136" s="14">
        <v>41</v>
      </c>
      <c r="H136" s="17"/>
      <c r="I136" s="17" t="s">
        <v>150</v>
      </c>
      <c r="J136" s="14">
        <v>20</v>
      </c>
      <c r="K136" s="19"/>
      <c r="L136" s="20" t="s">
        <v>819</v>
      </c>
    </row>
    <row r="137" spans="1:12" ht="15.75" thickBot="1" x14ac:dyDescent="0.3">
      <c r="A137" s="13">
        <v>137</v>
      </c>
      <c r="B137" s="14">
        <v>3</v>
      </c>
      <c r="C137" s="15">
        <v>42623</v>
      </c>
      <c r="D137" s="16">
        <v>0.64583333333333337</v>
      </c>
      <c r="E137" s="17" t="s">
        <v>765</v>
      </c>
      <c r="F137" s="18" t="s">
        <v>885</v>
      </c>
      <c r="G137" s="14">
        <v>39</v>
      </c>
      <c r="H137" s="17"/>
      <c r="I137" s="18" t="s">
        <v>196</v>
      </c>
      <c r="J137" s="14">
        <v>10</v>
      </c>
      <c r="K137" s="19" t="s">
        <v>886</v>
      </c>
      <c r="L137" s="20" t="s">
        <v>887</v>
      </c>
    </row>
    <row r="138" spans="1:12" ht="15.75" thickBot="1" x14ac:dyDescent="0.3">
      <c r="A138" s="13">
        <v>138</v>
      </c>
      <c r="B138" s="14">
        <v>3</v>
      </c>
      <c r="C138" s="15">
        <v>42623</v>
      </c>
      <c r="D138" s="16">
        <v>0.60416666666666663</v>
      </c>
      <c r="E138" s="17" t="s">
        <v>765</v>
      </c>
      <c r="F138" s="18" t="s">
        <v>95</v>
      </c>
      <c r="G138" s="14">
        <v>37</v>
      </c>
      <c r="H138" s="17" t="s">
        <v>184</v>
      </c>
      <c r="I138" s="18" t="s">
        <v>71</v>
      </c>
      <c r="J138" s="14">
        <v>21</v>
      </c>
      <c r="K138" s="19" t="s">
        <v>888</v>
      </c>
      <c r="L138" s="20" t="s">
        <v>795</v>
      </c>
    </row>
    <row r="139" spans="1:12" ht="15.75" thickBot="1" x14ac:dyDescent="0.3">
      <c r="A139" s="13">
        <v>139</v>
      </c>
      <c r="B139" s="14">
        <v>3</v>
      </c>
      <c r="C139" s="15">
        <v>42623</v>
      </c>
      <c r="D139" s="16">
        <v>0.64583333333333337</v>
      </c>
      <c r="E139" s="17" t="s">
        <v>765</v>
      </c>
      <c r="F139" s="18" t="s">
        <v>889</v>
      </c>
      <c r="G139" s="14">
        <v>48</v>
      </c>
      <c r="H139" s="17"/>
      <c r="I139" s="18" t="s">
        <v>70</v>
      </c>
      <c r="J139" s="14">
        <v>3</v>
      </c>
      <c r="K139" s="19" t="s">
        <v>771</v>
      </c>
      <c r="L139" s="20" t="s">
        <v>807</v>
      </c>
    </row>
    <row r="140" spans="1:12" ht="15.75" thickBot="1" x14ac:dyDescent="0.3">
      <c r="A140" s="13">
        <v>140</v>
      </c>
      <c r="B140" s="14">
        <v>3</v>
      </c>
      <c r="C140" s="15">
        <v>42623</v>
      </c>
      <c r="D140" s="16">
        <v>0.79166666666666663</v>
      </c>
      <c r="E140" s="17" t="s">
        <v>765</v>
      </c>
      <c r="F140" s="18" t="s">
        <v>890</v>
      </c>
      <c r="G140" s="14">
        <v>59</v>
      </c>
      <c r="H140" s="17"/>
      <c r="I140" s="18" t="s">
        <v>182</v>
      </c>
      <c r="J140" s="14">
        <v>17</v>
      </c>
      <c r="K140" s="19"/>
      <c r="L140" s="20" t="s">
        <v>891</v>
      </c>
    </row>
    <row r="141" spans="1:12" ht="15.75" thickBot="1" x14ac:dyDescent="0.3">
      <c r="A141" s="13">
        <v>141</v>
      </c>
      <c r="B141" s="14">
        <v>3</v>
      </c>
      <c r="C141" s="15">
        <v>42623</v>
      </c>
      <c r="D141" s="16">
        <v>0.9375</v>
      </c>
      <c r="E141" s="17" t="s">
        <v>765</v>
      </c>
      <c r="F141" s="18" t="s">
        <v>809</v>
      </c>
      <c r="G141" s="14">
        <v>44</v>
      </c>
      <c r="H141" s="17"/>
      <c r="I141" s="18" t="s">
        <v>117</v>
      </c>
      <c r="J141" s="14">
        <v>26</v>
      </c>
      <c r="K141" s="19" t="s">
        <v>724</v>
      </c>
      <c r="L141" s="20" t="s">
        <v>810</v>
      </c>
    </row>
    <row r="142" spans="1:12" ht="15.75" thickBot="1" x14ac:dyDescent="0.3">
      <c r="A142" s="13">
        <v>142</v>
      </c>
      <c r="B142" s="14">
        <v>3</v>
      </c>
      <c r="C142" s="15">
        <v>42623</v>
      </c>
      <c r="D142" s="16">
        <v>0.5</v>
      </c>
      <c r="E142" s="17" t="s">
        <v>765</v>
      </c>
      <c r="F142" s="18" t="s">
        <v>100</v>
      </c>
      <c r="G142" s="14">
        <v>42</v>
      </c>
      <c r="H142" s="17"/>
      <c r="I142" s="18" t="s">
        <v>96</v>
      </c>
      <c r="J142" s="14">
        <v>39</v>
      </c>
      <c r="K142" s="19" t="s">
        <v>771</v>
      </c>
      <c r="L142" s="20" t="s">
        <v>812</v>
      </c>
    </row>
    <row r="143" spans="1:12" ht="15.75" thickBot="1" x14ac:dyDescent="0.3">
      <c r="A143" s="13">
        <v>143</v>
      </c>
      <c r="B143" s="14">
        <v>3</v>
      </c>
      <c r="C143" s="15">
        <v>42623</v>
      </c>
      <c r="D143" s="16">
        <v>0.5</v>
      </c>
      <c r="E143" s="17" t="s">
        <v>765</v>
      </c>
      <c r="F143" s="18" t="s">
        <v>104</v>
      </c>
      <c r="G143" s="14">
        <v>52</v>
      </c>
      <c r="H143" s="17"/>
      <c r="I143" s="17" t="s">
        <v>142</v>
      </c>
      <c r="J143" s="14">
        <v>14</v>
      </c>
      <c r="K143" s="19" t="s">
        <v>736</v>
      </c>
      <c r="L143" s="20" t="s">
        <v>892</v>
      </c>
    </row>
    <row r="144" spans="1:12" ht="15.75" thickBot="1" x14ac:dyDescent="0.3">
      <c r="A144" s="13">
        <v>144</v>
      </c>
      <c r="B144" s="14">
        <v>3</v>
      </c>
      <c r="C144" s="15">
        <v>42623</v>
      </c>
      <c r="D144" s="16">
        <v>0.9375</v>
      </c>
      <c r="E144" s="17" t="s">
        <v>765</v>
      </c>
      <c r="F144" s="18" t="s">
        <v>106</v>
      </c>
      <c r="G144" s="14">
        <v>45</v>
      </c>
      <c r="H144" s="17"/>
      <c r="I144" s="18" t="s">
        <v>50</v>
      </c>
      <c r="J144" s="14">
        <v>40</v>
      </c>
      <c r="K144" s="19" t="s">
        <v>748</v>
      </c>
      <c r="L144" s="20" t="s">
        <v>816</v>
      </c>
    </row>
    <row r="145" spans="1:12" ht="15.75" thickBot="1" x14ac:dyDescent="0.3">
      <c r="A145" s="13">
        <v>145</v>
      </c>
      <c r="B145" s="14">
        <v>3</v>
      </c>
      <c r="C145" s="15">
        <v>42623</v>
      </c>
      <c r="D145" s="16">
        <v>0.6875</v>
      </c>
      <c r="E145" s="17" t="s">
        <v>765</v>
      </c>
      <c r="F145" s="18" t="s">
        <v>31</v>
      </c>
      <c r="G145" s="14">
        <v>66</v>
      </c>
      <c r="H145" s="17"/>
      <c r="I145" s="17" t="s">
        <v>152</v>
      </c>
      <c r="J145" s="14">
        <v>35</v>
      </c>
      <c r="K145" s="19"/>
      <c r="L145" s="20" t="s">
        <v>893</v>
      </c>
    </row>
    <row r="146" spans="1:12" ht="15.75" thickBot="1" x14ac:dyDescent="0.3">
      <c r="A146" s="13">
        <v>146</v>
      </c>
      <c r="B146" s="14">
        <v>3</v>
      </c>
      <c r="C146" s="15">
        <v>42623</v>
      </c>
      <c r="D146" s="16">
        <v>0.79166666666666663</v>
      </c>
      <c r="E146" s="17" t="s">
        <v>765</v>
      </c>
      <c r="F146" s="18" t="s">
        <v>110</v>
      </c>
      <c r="G146" s="14">
        <v>48</v>
      </c>
      <c r="H146" s="17"/>
      <c r="I146" s="18" t="s">
        <v>68</v>
      </c>
      <c r="J146" s="14">
        <v>17</v>
      </c>
      <c r="K146" s="19" t="s">
        <v>748</v>
      </c>
      <c r="L146" s="20" t="s">
        <v>818</v>
      </c>
    </row>
    <row r="147" spans="1:12" ht="15.75" thickBot="1" x14ac:dyDescent="0.3">
      <c r="A147" s="13">
        <v>147</v>
      </c>
      <c r="B147" s="14">
        <v>3</v>
      </c>
      <c r="C147" s="15">
        <v>42623</v>
      </c>
      <c r="D147" s="16">
        <v>0.58333333333333337</v>
      </c>
      <c r="E147" s="17" t="s">
        <v>765</v>
      </c>
      <c r="F147" s="18" t="s">
        <v>217</v>
      </c>
      <c r="G147" s="14">
        <v>45</v>
      </c>
      <c r="H147" s="17"/>
      <c r="I147" s="18" t="s">
        <v>24</v>
      </c>
      <c r="J147" s="14">
        <v>7</v>
      </c>
      <c r="K147" s="19" t="s">
        <v>744</v>
      </c>
      <c r="L147" s="20" t="s">
        <v>894</v>
      </c>
    </row>
    <row r="148" spans="1:12" ht="15.75" thickBot="1" x14ac:dyDescent="0.3">
      <c r="A148" s="13">
        <v>148</v>
      </c>
      <c r="B148" s="14">
        <v>3</v>
      </c>
      <c r="C148" s="15">
        <v>42623</v>
      </c>
      <c r="D148" s="16">
        <v>0.79166666666666663</v>
      </c>
      <c r="E148" s="17" t="s">
        <v>765</v>
      </c>
      <c r="F148" s="18" t="s">
        <v>195</v>
      </c>
      <c r="G148" s="14">
        <v>56</v>
      </c>
      <c r="H148" s="17"/>
      <c r="I148" s="17" t="s">
        <v>99</v>
      </c>
      <c r="J148" s="14">
        <v>0</v>
      </c>
      <c r="K148" s="19"/>
      <c r="L148" s="20" t="s">
        <v>895</v>
      </c>
    </row>
    <row r="149" spans="1:12" ht="15.75" thickBot="1" x14ac:dyDescent="0.3">
      <c r="A149" s="13">
        <v>149</v>
      </c>
      <c r="B149" s="14">
        <v>3</v>
      </c>
      <c r="C149" s="15">
        <v>42623</v>
      </c>
      <c r="D149" s="16">
        <v>0.54166666666666663</v>
      </c>
      <c r="E149" s="17" t="s">
        <v>765</v>
      </c>
      <c r="F149" s="18" t="s">
        <v>33</v>
      </c>
      <c r="G149" s="14">
        <v>38</v>
      </c>
      <c r="H149" s="17"/>
      <c r="I149" s="17" t="s">
        <v>151</v>
      </c>
      <c r="J149" s="14">
        <v>0</v>
      </c>
      <c r="K149" s="19" t="s">
        <v>727</v>
      </c>
      <c r="L149" s="20" t="s">
        <v>751</v>
      </c>
    </row>
    <row r="150" spans="1:12" ht="15.75" thickBot="1" x14ac:dyDescent="0.3">
      <c r="A150" s="13">
        <v>150</v>
      </c>
      <c r="B150" s="14">
        <v>3</v>
      </c>
      <c r="C150" s="15">
        <v>42623</v>
      </c>
      <c r="D150" s="16">
        <v>0.83333333333333337</v>
      </c>
      <c r="E150" s="17" t="s">
        <v>765</v>
      </c>
      <c r="F150" s="18" t="s">
        <v>896</v>
      </c>
      <c r="G150" s="14">
        <v>45</v>
      </c>
      <c r="H150" s="17"/>
      <c r="I150" s="18" t="s">
        <v>129</v>
      </c>
      <c r="J150" s="14">
        <v>24</v>
      </c>
      <c r="K150" s="19" t="s">
        <v>771</v>
      </c>
      <c r="L150" s="20" t="s">
        <v>897</v>
      </c>
    </row>
    <row r="151" spans="1:12" ht="15.75" thickBot="1" x14ac:dyDescent="0.3">
      <c r="A151" s="13">
        <v>151</v>
      </c>
      <c r="B151" s="14">
        <v>3</v>
      </c>
      <c r="C151" s="15">
        <v>42623</v>
      </c>
      <c r="D151" s="16">
        <v>0.79166666666666663</v>
      </c>
      <c r="E151" s="17" t="s">
        <v>765</v>
      </c>
      <c r="F151" s="18" t="s">
        <v>898</v>
      </c>
      <c r="G151" s="14">
        <v>41</v>
      </c>
      <c r="H151" s="17"/>
      <c r="I151" s="18" t="s">
        <v>201</v>
      </c>
      <c r="J151" s="14">
        <v>7</v>
      </c>
      <c r="K151" s="19" t="s">
        <v>899</v>
      </c>
      <c r="L151" s="20" t="s">
        <v>842</v>
      </c>
    </row>
    <row r="152" spans="1:12" ht="15.75" thickBot="1" x14ac:dyDescent="0.3">
      <c r="A152" s="13">
        <v>152</v>
      </c>
      <c r="B152" s="14">
        <v>3</v>
      </c>
      <c r="C152" s="15">
        <v>42623</v>
      </c>
      <c r="D152" s="16">
        <v>0.5</v>
      </c>
      <c r="E152" s="17" t="s">
        <v>765</v>
      </c>
      <c r="F152" s="18" t="s">
        <v>900</v>
      </c>
      <c r="G152" s="14">
        <v>67</v>
      </c>
      <c r="H152" s="17"/>
      <c r="I152" s="17" t="s">
        <v>712</v>
      </c>
      <c r="J152" s="14">
        <v>0</v>
      </c>
      <c r="K152" s="19" t="s">
        <v>742</v>
      </c>
      <c r="L152" s="20" t="s">
        <v>823</v>
      </c>
    </row>
    <row r="153" spans="1:12" ht="15.75" thickBot="1" x14ac:dyDescent="0.3">
      <c r="A153" s="13">
        <v>153</v>
      </c>
      <c r="B153" s="14">
        <v>3</v>
      </c>
      <c r="C153" s="15">
        <v>42623</v>
      </c>
      <c r="D153" s="16">
        <v>0.79166666666666663</v>
      </c>
      <c r="E153" s="17" t="s">
        <v>765</v>
      </c>
      <c r="F153" s="18" t="s">
        <v>40</v>
      </c>
      <c r="G153" s="14">
        <v>45</v>
      </c>
      <c r="H153" s="17"/>
      <c r="I153" s="17" t="s">
        <v>133</v>
      </c>
      <c r="J153" s="14">
        <v>3</v>
      </c>
      <c r="K153" s="19" t="s">
        <v>727</v>
      </c>
      <c r="L153" s="20" t="s">
        <v>901</v>
      </c>
    </row>
    <row r="154" spans="1:12" ht="15.75" thickBot="1" x14ac:dyDescent="0.3">
      <c r="A154" s="13">
        <v>154</v>
      </c>
      <c r="B154" s="14">
        <v>3</v>
      </c>
      <c r="C154" s="15">
        <v>42623</v>
      </c>
      <c r="D154" s="16">
        <v>0.83333333333333337</v>
      </c>
      <c r="E154" s="17" t="s">
        <v>765</v>
      </c>
      <c r="F154" s="18" t="s">
        <v>105</v>
      </c>
      <c r="G154" s="14">
        <v>66</v>
      </c>
      <c r="H154" s="17"/>
      <c r="I154" s="17" t="s">
        <v>192</v>
      </c>
      <c r="J154" s="14">
        <v>21</v>
      </c>
      <c r="K154" s="19" t="s">
        <v>727</v>
      </c>
      <c r="L154" s="20" t="s">
        <v>902</v>
      </c>
    </row>
    <row r="155" spans="1:12" ht="15.75" thickBot="1" x14ac:dyDescent="0.3">
      <c r="A155" s="13">
        <v>155</v>
      </c>
      <c r="B155" s="14">
        <v>3</v>
      </c>
      <c r="C155" s="15">
        <v>42623</v>
      </c>
      <c r="D155" s="16">
        <v>0.83333333333333337</v>
      </c>
      <c r="E155" s="17" t="s">
        <v>765</v>
      </c>
      <c r="F155" s="18" t="s">
        <v>218</v>
      </c>
      <c r="G155" s="14">
        <v>42</v>
      </c>
      <c r="H155" s="17"/>
      <c r="I155" s="18" t="s">
        <v>16</v>
      </c>
      <c r="J155" s="14">
        <v>21</v>
      </c>
      <c r="K155" s="19" t="s">
        <v>744</v>
      </c>
      <c r="L155" s="20" t="s">
        <v>903</v>
      </c>
    </row>
    <row r="156" spans="1:12" ht="15.75" thickBot="1" x14ac:dyDescent="0.3">
      <c r="A156" s="13">
        <v>156</v>
      </c>
      <c r="B156" s="14">
        <v>3</v>
      </c>
      <c r="C156" s="15">
        <v>42623</v>
      </c>
      <c r="D156" s="16">
        <v>0.8125</v>
      </c>
      <c r="E156" s="17" t="s">
        <v>765</v>
      </c>
      <c r="F156" s="18" t="s">
        <v>22</v>
      </c>
      <c r="G156" s="14">
        <v>20</v>
      </c>
      <c r="H156" s="17"/>
      <c r="I156" s="18" t="s">
        <v>5</v>
      </c>
      <c r="J156" s="14">
        <v>19</v>
      </c>
      <c r="K156" s="19"/>
      <c r="L156" s="20" t="s">
        <v>745</v>
      </c>
    </row>
    <row r="157" spans="1:12" ht="15.75" thickBot="1" x14ac:dyDescent="0.3">
      <c r="A157" s="13">
        <v>157</v>
      </c>
      <c r="B157" s="14">
        <v>3</v>
      </c>
      <c r="C157" s="15">
        <v>42623</v>
      </c>
      <c r="D157" s="16">
        <v>0.66666666666666663</v>
      </c>
      <c r="E157" s="17" t="s">
        <v>765</v>
      </c>
      <c r="F157" s="18" t="s">
        <v>21</v>
      </c>
      <c r="G157" s="14">
        <v>47</v>
      </c>
      <c r="H157" s="17"/>
      <c r="I157" s="18" t="s">
        <v>194</v>
      </c>
      <c r="J157" s="14">
        <v>24</v>
      </c>
      <c r="K157" s="19" t="s">
        <v>742</v>
      </c>
      <c r="L157" s="20" t="s">
        <v>740</v>
      </c>
    </row>
    <row r="158" spans="1:12" ht="15.75" thickBot="1" x14ac:dyDescent="0.3">
      <c r="A158" s="13">
        <v>158</v>
      </c>
      <c r="B158" s="14">
        <v>3</v>
      </c>
      <c r="C158" s="15">
        <v>42623</v>
      </c>
      <c r="D158" s="16">
        <v>0.64583333333333337</v>
      </c>
      <c r="E158" s="17" t="s">
        <v>765</v>
      </c>
      <c r="F158" s="18" t="s">
        <v>119</v>
      </c>
      <c r="G158" s="14">
        <v>24</v>
      </c>
      <c r="H158" s="17" t="s">
        <v>184</v>
      </c>
      <c r="I158" s="18" t="s">
        <v>53</v>
      </c>
      <c r="J158" s="14">
        <v>14</v>
      </c>
      <c r="K158" s="19" t="s">
        <v>732</v>
      </c>
      <c r="L158" s="20" t="s">
        <v>780</v>
      </c>
    </row>
    <row r="159" spans="1:12" ht="15.75" thickBot="1" x14ac:dyDescent="0.3">
      <c r="A159" s="13">
        <v>159</v>
      </c>
      <c r="B159" s="14">
        <v>3</v>
      </c>
      <c r="C159" s="15">
        <v>42623</v>
      </c>
      <c r="D159" s="16">
        <v>0.70833333333333337</v>
      </c>
      <c r="E159" s="17" t="s">
        <v>765</v>
      </c>
      <c r="F159" s="18" t="s">
        <v>904</v>
      </c>
      <c r="G159" s="14">
        <v>59</v>
      </c>
      <c r="H159" s="17"/>
      <c r="I159" s="18" t="s">
        <v>10</v>
      </c>
      <c r="J159" s="14">
        <v>14</v>
      </c>
      <c r="K159" s="19" t="s">
        <v>744</v>
      </c>
      <c r="L159" s="20" t="s">
        <v>835</v>
      </c>
    </row>
    <row r="160" spans="1:12" ht="15.75" thickBot="1" x14ac:dyDescent="0.3">
      <c r="A160" s="13">
        <v>160</v>
      </c>
      <c r="B160" s="14">
        <v>3</v>
      </c>
      <c r="C160" s="15">
        <v>42623</v>
      </c>
      <c r="D160" s="16">
        <v>0.58333333333333337</v>
      </c>
      <c r="E160" s="17" t="s">
        <v>765</v>
      </c>
      <c r="F160" s="18" t="s">
        <v>78</v>
      </c>
      <c r="G160" s="14">
        <v>38</v>
      </c>
      <c r="H160" s="17"/>
      <c r="I160" s="17" t="s">
        <v>101</v>
      </c>
      <c r="J160" s="14">
        <v>21</v>
      </c>
      <c r="K160" s="19"/>
      <c r="L160" s="20" t="s">
        <v>836</v>
      </c>
    </row>
    <row r="161" spans="1:12" ht="15.75" thickBot="1" x14ac:dyDescent="0.3">
      <c r="A161" s="13">
        <v>161</v>
      </c>
      <c r="B161" s="14">
        <v>3</v>
      </c>
      <c r="C161" s="15">
        <v>42623</v>
      </c>
      <c r="D161" s="16">
        <v>0.79166666666666663</v>
      </c>
      <c r="E161" s="17" t="s">
        <v>765</v>
      </c>
      <c r="F161" s="18" t="s">
        <v>64</v>
      </c>
      <c r="G161" s="14">
        <v>70</v>
      </c>
      <c r="H161" s="17"/>
      <c r="I161" s="17" t="s">
        <v>189</v>
      </c>
      <c r="J161" s="14">
        <v>21</v>
      </c>
      <c r="K161" s="19" t="s">
        <v>727</v>
      </c>
      <c r="L161" s="20" t="s">
        <v>905</v>
      </c>
    </row>
    <row r="162" spans="1:12" ht="15.75" thickBot="1" x14ac:dyDescent="0.3">
      <c r="A162" s="13">
        <v>162</v>
      </c>
      <c r="B162" s="14">
        <v>3</v>
      </c>
      <c r="C162" s="15">
        <v>42623</v>
      </c>
      <c r="D162" s="16">
        <v>0.64583333333333337</v>
      </c>
      <c r="E162" s="17" t="s">
        <v>765</v>
      </c>
      <c r="F162" s="18" t="s">
        <v>906</v>
      </c>
      <c r="G162" s="14">
        <v>54</v>
      </c>
      <c r="H162" s="17"/>
      <c r="I162" s="18" t="s">
        <v>0</v>
      </c>
      <c r="J162" s="14">
        <v>10</v>
      </c>
      <c r="K162" s="19" t="s">
        <v>736</v>
      </c>
      <c r="L162" s="20" t="s">
        <v>907</v>
      </c>
    </row>
    <row r="163" spans="1:12" ht="15.75" thickBot="1" x14ac:dyDescent="0.3">
      <c r="A163" s="13">
        <v>163</v>
      </c>
      <c r="B163" s="14">
        <v>4</v>
      </c>
      <c r="C163" s="15">
        <v>42628</v>
      </c>
      <c r="D163" s="16">
        <v>0.8125</v>
      </c>
      <c r="E163" s="17" t="s">
        <v>726</v>
      </c>
      <c r="F163" s="18" t="s">
        <v>870</v>
      </c>
      <c r="G163" s="14">
        <v>40</v>
      </c>
      <c r="H163" s="17" t="s">
        <v>184</v>
      </c>
      <c r="I163" s="18" t="s">
        <v>131</v>
      </c>
      <c r="J163" s="14">
        <v>16</v>
      </c>
      <c r="K163" s="19" t="s">
        <v>724</v>
      </c>
      <c r="L163" s="20" t="s">
        <v>729</v>
      </c>
    </row>
    <row r="164" spans="1:12" ht="15.75" thickBot="1" x14ac:dyDescent="0.3">
      <c r="A164" s="13">
        <v>164</v>
      </c>
      <c r="B164" s="14">
        <v>4</v>
      </c>
      <c r="C164" s="15">
        <v>42629</v>
      </c>
      <c r="D164" s="16">
        <v>0.89583333333333337</v>
      </c>
      <c r="E164" s="17" t="s">
        <v>723</v>
      </c>
      <c r="F164" s="18" t="s">
        <v>1</v>
      </c>
      <c r="G164" s="14">
        <v>32</v>
      </c>
      <c r="H164" s="17" t="s">
        <v>184</v>
      </c>
      <c r="I164" s="18" t="s">
        <v>109</v>
      </c>
      <c r="J164" s="14">
        <v>28</v>
      </c>
      <c r="K164" s="19" t="s">
        <v>788</v>
      </c>
      <c r="L164" s="20" t="s">
        <v>830</v>
      </c>
    </row>
    <row r="165" spans="1:12" ht="15.75" thickBot="1" x14ac:dyDescent="0.3">
      <c r="A165" s="13">
        <v>165</v>
      </c>
      <c r="B165" s="14">
        <v>4</v>
      </c>
      <c r="C165" s="15">
        <v>42629</v>
      </c>
      <c r="D165" s="16">
        <v>0.83333333333333337</v>
      </c>
      <c r="E165" s="17" t="s">
        <v>723</v>
      </c>
      <c r="F165" s="18" t="s">
        <v>908</v>
      </c>
      <c r="G165" s="14">
        <v>38</v>
      </c>
      <c r="H165" s="17" t="s">
        <v>184</v>
      </c>
      <c r="I165" s="18" t="s">
        <v>19</v>
      </c>
      <c r="J165" s="14">
        <v>10</v>
      </c>
      <c r="K165" s="19" t="s">
        <v>724</v>
      </c>
      <c r="L165" s="20" t="s">
        <v>909</v>
      </c>
    </row>
    <row r="166" spans="1:12" ht="15.75" thickBot="1" x14ac:dyDescent="0.3">
      <c r="A166" s="13">
        <v>166</v>
      </c>
      <c r="B166" s="14">
        <v>4</v>
      </c>
      <c r="C166" s="15">
        <v>42629</v>
      </c>
      <c r="D166" s="16">
        <v>0.875</v>
      </c>
      <c r="E166" s="17" t="s">
        <v>723</v>
      </c>
      <c r="F166" s="18" t="s">
        <v>24</v>
      </c>
      <c r="G166" s="14">
        <v>34</v>
      </c>
      <c r="H166" s="17"/>
      <c r="I166" s="18" t="s">
        <v>42</v>
      </c>
      <c r="J166" s="14">
        <v>20</v>
      </c>
      <c r="K166" s="19" t="s">
        <v>748</v>
      </c>
      <c r="L166" s="20" t="s">
        <v>746</v>
      </c>
    </row>
    <row r="167" spans="1:12" ht="15.75" thickBot="1" x14ac:dyDescent="0.3">
      <c r="A167" s="13">
        <v>167</v>
      </c>
      <c r="B167" s="14">
        <v>4</v>
      </c>
      <c r="C167" s="15">
        <v>42630</v>
      </c>
      <c r="D167" s="16">
        <v>0.5</v>
      </c>
      <c r="E167" s="17" t="s">
        <v>765</v>
      </c>
      <c r="F167" s="18" t="s">
        <v>0</v>
      </c>
      <c r="G167" s="14">
        <v>65</v>
      </c>
      <c r="H167" s="17" t="s">
        <v>184</v>
      </c>
      <c r="I167" s="18" t="s">
        <v>77</v>
      </c>
      <c r="J167" s="14">
        <v>38</v>
      </c>
      <c r="K167" s="19" t="s">
        <v>748</v>
      </c>
      <c r="L167" s="20" t="s">
        <v>877</v>
      </c>
    </row>
    <row r="168" spans="1:12" ht="15.75" thickBot="1" x14ac:dyDescent="0.3">
      <c r="A168" s="13">
        <v>168</v>
      </c>
      <c r="B168" s="14">
        <v>4</v>
      </c>
      <c r="C168" s="15">
        <v>42630</v>
      </c>
      <c r="D168" s="16">
        <v>0.64583333333333337</v>
      </c>
      <c r="E168" s="17" t="s">
        <v>765</v>
      </c>
      <c r="F168" s="18" t="s">
        <v>769</v>
      </c>
      <c r="G168" s="14">
        <v>48</v>
      </c>
      <c r="H168" s="17" t="s">
        <v>184</v>
      </c>
      <c r="I168" s="18" t="s">
        <v>880</v>
      </c>
      <c r="J168" s="14">
        <v>43</v>
      </c>
      <c r="K168" s="19" t="s">
        <v>822</v>
      </c>
      <c r="L168" s="20" t="s">
        <v>881</v>
      </c>
    </row>
    <row r="169" spans="1:12" ht="15.75" thickBot="1" x14ac:dyDescent="0.3">
      <c r="A169" s="13">
        <v>169</v>
      </c>
      <c r="B169" s="14">
        <v>4</v>
      </c>
      <c r="C169" s="15">
        <v>42630</v>
      </c>
      <c r="D169" s="16">
        <v>0.94791666666666663</v>
      </c>
      <c r="E169" s="17" t="s">
        <v>765</v>
      </c>
      <c r="F169" s="18" t="s">
        <v>39</v>
      </c>
      <c r="G169" s="14">
        <v>47</v>
      </c>
      <c r="H169" s="17"/>
      <c r="I169" s="18" t="s">
        <v>60</v>
      </c>
      <c r="J169" s="14">
        <v>28</v>
      </c>
      <c r="K169" s="19" t="s">
        <v>744</v>
      </c>
      <c r="L169" s="20" t="s">
        <v>850</v>
      </c>
    </row>
    <row r="170" spans="1:12" ht="15.75" thickBot="1" x14ac:dyDescent="0.3">
      <c r="A170" s="13">
        <v>170</v>
      </c>
      <c r="B170" s="14">
        <v>4</v>
      </c>
      <c r="C170" s="15">
        <v>42630</v>
      </c>
      <c r="D170" s="16">
        <v>0.8125</v>
      </c>
      <c r="E170" s="17" t="s">
        <v>765</v>
      </c>
      <c r="F170" s="18" t="s">
        <v>910</v>
      </c>
      <c r="G170" s="14">
        <v>42</v>
      </c>
      <c r="H170" s="17"/>
      <c r="I170" s="18" t="s">
        <v>62</v>
      </c>
      <c r="J170" s="14">
        <v>3</v>
      </c>
      <c r="K170" s="19" t="s">
        <v>742</v>
      </c>
      <c r="L170" s="20" t="s">
        <v>774</v>
      </c>
    </row>
    <row r="171" spans="1:12" ht="15.75" thickBot="1" x14ac:dyDescent="0.3">
      <c r="A171" s="13">
        <v>171</v>
      </c>
      <c r="B171" s="14">
        <v>4</v>
      </c>
      <c r="C171" s="15">
        <v>42630</v>
      </c>
      <c r="D171" s="16">
        <v>0.79166666666666663</v>
      </c>
      <c r="E171" s="17" t="s">
        <v>765</v>
      </c>
      <c r="F171" s="18" t="s">
        <v>132</v>
      </c>
      <c r="G171" s="14">
        <v>66</v>
      </c>
      <c r="H171" s="17" t="s">
        <v>184</v>
      </c>
      <c r="I171" s="18" t="s">
        <v>201</v>
      </c>
      <c r="J171" s="14">
        <v>14</v>
      </c>
      <c r="K171" s="19"/>
      <c r="L171" s="20" t="s">
        <v>828</v>
      </c>
    </row>
    <row r="172" spans="1:12" ht="15.75" thickBot="1" x14ac:dyDescent="0.3">
      <c r="A172" s="13">
        <v>172</v>
      </c>
      <c r="B172" s="14">
        <v>4</v>
      </c>
      <c r="C172" s="15">
        <v>42630</v>
      </c>
      <c r="D172" s="16">
        <v>0.625</v>
      </c>
      <c r="E172" s="17" t="s">
        <v>765</v>
      </c>
      <c r="F172" s="18" t="s">
        <v>3</v>
      </c>
      <c r="G172" s="14">
        <v>41</v>
      </c>
      <c r="H172" s="17"/>
      <c r="I172" s="17" t="s">
        <v>103</v>
      </c>
      <c r="J172" s="14">
        <v>14</v>
      </c>
      <c r="K172" s="19" t="s">
        <v>727</v>
      </c>
      <c r="L172" s="20" t="s">
        <v>911</v>
      </c>
    </row>
    <row r="173" spans="1:12" ht="15.75" thickBot="1" x14ac:dyDescent="0.3">
      <c r="A173" s="13">
        <v>173</v>
      </c>
      <c r="B173" s="14">
        <v>4</v>
      </c>
      <c r="C173" s="15">
        <v>42630</v>
      </c>
      <c r="D173" s="16">
        <v>0.9375</v>
      </c>
      <c r="E173" s="17" t="s">
        <v>765</v>
      </c>
      <c r="F173" s="18" t="s">
        <v>50</v>
      </c>
      <c r="G173" s="14">
        <v>50</v>
      </c>
      <c r="H173" s="17"/>
      <c r="I173" s="18" t="s">
        <v>898</v>
      </c>
      <c r="J173" s="14">
        <v>43</v>
      </c>
      <c r="K173" s="19" t="s">
        <v>724</v>
      </c>
      <c r="L173" s="20" t="s">
        <v>912</v>
      </c>
    </row>
    <row r="174" spans="1:12" ht="15.75" thickBot="1" x14ac:dyDescent="0.3">
      <c r="A174" s="13">
        <v>174</v>
      </c>
      <c r="B174" s="14">
        <v>4</v>
      </c>
      <c r="C174" s="15">
        <v>42630</v>
      </c>
      <c r="D174" s="16">
        <v>0.625</v>
      </c>
      <c r="E174" s="17" t="s">
        <v>765</v>
      </c>
      <c r="F174" s="18" t="s">
        <v>7</v>
      </c>
      <c r="G174" s="14">
        <v>44</v>
      </c>
      <c r="H174" s="17"/>
      <c r="I174" s="18" t="s">
        <v>16</v>
      </c>
      <c r="J174" s="14">
        <v>21</v>
      </c>
      <c r="K174" s="19" t="s">
        <v>727</v>
      </c>
      <c r="L174" s="20" t="s">
        <v>728</v>
      </c>
    </row>
    <row r="175" spans="1:12" ht="15.75" thickBot="1" x14ac:dyDescent="0.3">
      <c r="A175" s="13">
        <v>175</v>
      </c>
      <c r="B175" s="14">
        <v>4</v>
      </c>
      <c r="C175" s="15">
        <v>42630</v>
      </c>
      <c r="D175" s="16">
        <v>0.5</v>
      </c>
      <c r="E175" s="17" t="s">
        <v>765</v>
      </c>
      <c r="F175" s="18" t="s">
        <v>720</v>
      </c>
      <c r="G175" s="14">
        <v>59</v>
      </c>
      <c r="H175" s="17"/>
      <c r="I175" s="17" t="s">
        <v>207</v>
      </c>
      <c r="J175" s="14">
        <v>0</v>
      </c>
      <c r="K175" s="19" t="s">
        <v>727</v>
      </c>
      <c r="L175" s="20" t="s">
        <v>858</v>
      </c>
    </row>
    <row r="176" spans="1:12" ht="15.75" thickBot="1" x14ac:dyDescent="0.3">
      <c r="A176" s="13">
        <v>176</v>
      </c>
      <c r="B176" s="14">
        <v>4</v>
      </c>
      <c r="C176" s="15">
        <v>42630</v>
      </c>
      <c r="D176" s="16">
        <v>0.66666666666666663</v>
      </c>
      <c r="E176" s="17" t="s">
        <v>765</v>
      </c>
      <c r="F176" s="18" t="s">
        <v>52</v>
      </c>
      <c r="G176" s="14">
        <v>47</v>
      </c>
      <c r="H176" s="17"/>
      <c r="I176" s="17" t="s">
        <v>23</v>
      </c>
      <c r="J176" s="14">
        <v>21</v>
      </c>
      <c r="K176" s="19"/>
      <c r="L176" s="20" t="s">
        <v>860</v>
      </c>
    </row>
    <row r="177" spans="1:12" ht="15.75" thickBot="1" x14ac:dyDescent="0.3">
      <c r="A177" s="13">
        <v>177</v>
      </c>
      <c r="B177" s="14">
        <v>4</v>
      </c>
      <c r="C177" s="15">
        <v>42630</v>
      </c>
      <c r="D177" s="16">
        <v>0.5625</v>
      </c>
      <c r="E177" s="17" t="s">
        <v>765</v>
      </c>
      <c r="F177" s="18" t="s">
        <v>8</v>
      </c>
      <c r="G177" s="14">
        <v>13</v>
      </c>
      <c r="H177" s="17"/>
      <c r="I177" s="18" t="s">
        <v>117</v>
      </c>
      <c r="J177" s="14">
        <v>10</v>
      </c>
      <c r="K177" s="19" t="s">
        <v>727</v>
      </c>
      <c r="L177" s="20" t="s">
        <v>730</v>
      </c>
    </row>
    <row r="178" spans="1:12" ht="15.75" thickBot="1" x14ac:dyDescent="0.3">
      <c r="A178" s="13">
        <v>178</v>
      </c>
      <c r="B178" s="14">
        <v>4</v>
      </c>
      <c r="C178" s="15">
        <v>42630</v>
      </c>
      <c r="D178" s="16">
        <v>0.75</v>
      </c>
      <c r="E178" s="17" t="s">
        <v>765</v>
      </c>
      <c r="F178" s="18" t="s">
        <v>4</v>
      </c>
      <c r="G178" s="14">
        <v>37</v>
      </c>
      <c r="H178" s="17" t="s">
        <v>184</v>
      </c>
      <c r="I178" s="18" t="s">
        <v>701</v>
      </c>
      <c r="J178" s="14">
        <v>19</v>
      </c>
      <c r="K178" s="19"/>
      <c r="L178" s="20" t="s">
        <v>857</v>
      </c>
    </row>
    <row r="179" spans="1:12" ht="15.75" thickBot="1" x14ac:dyDescent="0.3">
      <c r="A179" s="13">
        <v>179</v>
      </c>
      <c r="B179" s="14">
        <v>4</v>
      </c>
      <c r="C179" s="15">
        <v>42630</v>
      </c>
      <c r="D179" s="16">
        <v>0.8125</v>
      </c>
      <c r="E179" s="17" t="s">
        <v>765</v>
      </c>
      <c r="F179" s="18" t="s">
        <v>913</v>
      </c>
      <c r="G179" s="14">
        <v>32</v>
      </c>
      <c r="H179" s="17"/>
      <c r="I179" s="18" t="s">
        <v>76</v>
      </c>
      <c r="J179" s="14">
        <v>0</v>
      </c>
      <c r="K179" s="19" t="s">
        <v>732</v>
      </c>
      <c r="L179" s="20" t="s">
        <v>783</v>
      </c>
    </row>
    <row r="180" spans="1:12" ht="15.75" thickBot="1" x14ac:dyDescent="0.3">
      <c r="A180" s="13">
        <v>180</v>
      </c>
      <c r="B180" s="14">
        <v>4</v>
      </c>
      <c r="C180" s="15">
        <v>42630</v>
      </c>
      <c r="D180" s="16">
        <v>0.8125</v>
      </c>
      <c r="E180" s="17" t="s">
        <v>765</v>
      </c>
      <c r="F180" s="18" t="s">
        <v>914</v>
      </c>
      <c r="G180" s="14">
        <v>28</v>
      </c>
      <c r="H180" s="17" t="s">
        <v>184</v>
      </c>
      <c r="I180" s="18" t="s">
        <v>86</v>
      </c>
      <c r="J180" s="14">
        <v>27</v>
      </c>
      <c r="K180" s="19" t="s">
        <v>742</v>
      </c>
      <c r="L180" s="20" t="s">
        <v>882</v>
      </c>
    </row>
    <row r="181" spans="1:12" ht="15.75" thickBot="1" x14ac:dyDescent="0.3">
      <c r="A181" s="13">
        <v>181</v>
      </c>
      <c r="B181" s="14">
        <v>4</v>
      </c>
      <c r="C181" s="15">
        <v>42630</v>
      </c>
      <c r="D181" s="16">
        <v>0.75</v>
      </c>
      <c r="E181" s="17" t="s">
        <v>765</v>
      </c>
      <c r="F181" s="18" t="s">
        <v>158</v>
      </c>
      <c r="G181" s="14">
        <v>23</v>
      </c>
      <c r="H181" s="17"/>
      <c r="I181" s="18" t="s">
        <v>182</v>
      </c>
      <c r="J181" s="14">
        <v>21</v>
      </c>
      <c r="K181" s="19" t="s">
        <v>727</v>
      </c>
      <c r="L181" s="20" t="s">
        <v>787</v>
      </c>
    </row>
    <row r="182" spans="1:12" ht="15.75" thickBot="1" x14ac:dyDescent="0.3">
      <c r="A182" s="13">
        <v>182</v>
      </c>
      <c r="B182" s="14">
        <v>4</v>
      </c>
      <c r="C182" s="15">
        <v>42630</v>
      </c>
      <c r="D182" s="16">
        <v>0.52083333333333337</v>
      </c>
      <c r="E182" s="17" t="s">
        <v>765</v>
      </c>
      <c r="F182" s="18" t="s">
        <v>128</v>
      </c>
      <c r="G182" s="14">
        <v>38</v>
      </c>
      <c r="H182" s="17"/>
      <c r="I182" s="18" t="s">
        <v>21</v>
      </c>
      <c r="J182" s="14">
        <v>7</v>
      </c>
      <c r="K182" s="19" t="s">
        <v>727</v>
      </c>
      <c r="L182" s="20" t="s">
        <v>868</v>
      </c>
    </row>
    <row r="183" spans="1:12" ht="15.75" thickBot="1" x14ac:dyDescent="0.3">
      <c r="A183" s="13">
        <v>183</v>
      </c>
      <c r="B183" s="14">
        <v>4</v>
      </c>
      <c r="C183" s="15">
        <v>42630</v>
      </c>
      <c r="D183" s="16">
        <v>0.60416666666666663</v>
      </c>
      <c r="E183" s="17" t="s">
        <v>765</v>
      </c>
      <c r="F183" s="18" t="s">
        <v>73</v>
      </c>
      <c r="G183" s="14">
        <v>63</v>
      </c>
      <c r="H183" s="17"/>
      <c r="I183" s="18" t="s">
        <v>28</v>
      </c>
      <c r="J183" s="14">
        <v>7</v>
      </c>
      <c r="K183" s="19"/>
      <c r="L183" s="20" t="s">
        <v>915</v>
      </c>
    </row>
    <row r="184" spans="1:12" ht="15.75" thickBot="1" x14ac:dyDescent="0.3">
      <c r="A184" s="13">
        <v>184</v>
      </c>
      <c r="B184" s="14">
        <v>4</v>
      </c>
      <c r="C184" s="15">
        <v>42630</v>
      </c>
      <c r="D184" s="16">
        <v>0.64583333333333337</v>
      </c>
      <c r="E184" s="17" t="s">
        <v>765</v>
      </c>
      <c r="F184" s="18" t="s">
        <v>12</v>
      </c>
      <c r="G184" s="14">
        <v>27</v>
      </c>
      <c r="H184" s="17"/>
      <c r="I184" s="17" t="s">
        <v>710</v>
      </c>
      <c r="J184" s="14">
        <v>7</v>
      </c>
      <c r="K184" s="19" t="s">
        <v>727</v>
      </c>
      <c r="L184" s="20" t="s">
        <v>884</v>
      </c>
    </row>
    <row r="185" spans="1:12" ht="15.75" thickBot="1" x14ac:dyDescent="0.3">
      <c r="A185" s="13">
        <v>185</v>
      </c>
      <c r="B185" s="14">
        <v>4</v>
      </c>
      <c r="C185" s="15">
        <v>42630</v>
      </c>
      <c r="D185" s="16">
        <v>0.66666666666666663</v>
      </c>
      <c r="E185" s="17" t="s">
        <v>765</v>
      </c>
      <c r="F185" s="18" t="s">
        <v>126</v>
      </c>
      <c r="G185" s="14">
        <v>62</v>
      </c>
      <c r="H185" s="17"/>
      <c r="I185" s="18" t="s">
        <v>17</v>
      </c>
      <c r="J185" s="14">
        <v>42</v>
      </c>
      <c r="K185" s="19" t="s">
        <v>742</v>
      </c>
      <c r="L185" s="20" t="s">
        <v>820</v>
      </c>
    </row>
    <row r="186" spans="1:12" ht="15.75" thickBot="1" x14ac:dyDescent="0.3">
      <c r="A186" s="13">
        <v>186</v>
      </c>
      <c r="B186" s="14">
        <v>4</v>
      </c>
      <c r="C186" s="15">
        <v>42630</v>
      </c>
      <c r="D186" s="16">
        <v>0.79166666666666663</v>
      </c>
      <c r="E186" s="17" t="s">
        <v>765</v>
      </c>
      <c r="F186" s="18" t="s">
        <v>916</v>
      </c>
      <c r="G186" s="14">
        <v>23</v>
      </c>
      <c r="H186" s="17"/>
      <c r="I186" s="18" t="s">
        <v>85</v>
      </c>
      <c r="J186" s="14">
        <v>20</v>
      </c>
      <c r="K186" s="19" t="s">
        <v>724</v>
      </c>
      <c r="L186" s="20" t="s">
        <v>875</v>
      </c>
    </row>
    <row r="187" spans="1:12" ht="15.75" thickBot="1" x14ac:dyDescent="0.3">
      <c r="A187" s="13">
        <v>187</v>
      </c>
      <c r="B187" s="14">
        <v>4</v>
      </c>
      <c r="C187" s="15">
        <v>42630</v>
      </c>
      <c r="D187" s="16">
        <v>0.79166666666666663</v>
      </c>
      <c r="E187" s="17" t="s">
        <v>765</v>
      </c>
      <c r="F187" s="18" t="s">
        <v>191</v>
      </c>
      <c r="G187" s="14">
        <v>28</v>
      </c>
      <c r="H187" s="17"/>
      <c r="I187" s="18" t="s">
        <v>108</v>
      </c>
      <c r="J187" s="14">
        <v>23</v>
      </c>
      <c r="K187" s="19" t="s">
        <v>727</v>
      </c>
      <c r="L187" s="20" t="s">
        <v>775</v>
      </c>
    </row>
    <row r="188" spans="1:12" ht="15.75" thickBot="1" x14ac:dyDescent="0.3">
      <c r="A188" s="13">
        <v>188</v>
      </c>
      <c r="B188" s="14">
        <v>4</v>
      </c>
      <c r="C188" s="15">
        <v>42630</v>
      </c>
      <c r="D188" s="16">
        <v>0.5</v>
      </c>
      <c r="E188" s="17" t="s">
        <v>765</v>
      </c>
      <c r="F188" s="18" t="s">
        <v>917</v>
      </c>
      <c r="G188" s="14">
        <v>63</v>
      </c>
      <c r="H188" s="17"/>
      <c r="I188" s="18" t="s">
        <v>918</v>
      </c>
      <c r="J188" s="14">
        <v>20</v>
      </c>
      <c r="K188" s="19" t="s">
        <v>771</v>
      </c>
      <c r="L188" s="20" t="s">
        <v>735</v>
      </c>
    </row>
    <row r="189" spans="1:12" ht="15.75" thickBot="1" x14ac:dyDescent="0.3">
      <c r="A189" s="13">
        <v>189</v>
      </c>
      <c r="B189" s="14">
        <v>4</v>
      </c>
      <c r="C189" s="15">
        <v>42630</v>
      </c>
      <c r="D189" s="16">
        <v>0.79166666666666663</v>
      </c>
      <c r="E189" s="17" t="s">
        <v>765</v>
      </c>
      <c r="F189" s="18" t="s">
        <v>79</v>
      </c>
      <c r="G189" s="14">
        <v>30</v>
      </c>
      <c r="H189" s="17" t="s">
        <v>184</v>
      </c>
      <c r="I189" s="18" t="s">
        <v>199</v>
      </c>
      <c r="J189" s="14">
        <v>24</v>
      </c>
      <c r="K189" s="19" t="s">
        <v>748</v>
      </c>
      <c r="L189" s="20" t="s">
        <v>777</v>
      </c>
    </row>
    <row r="190" spans="1:12" ht="15.75" thickBot="1" x14ac:dyDescent="0.3">
      <c r="A190" s="13">
        <v>190</v>
      </c>
      <c r="B190" s="14">
        <v>4</v>
      </c>
      <c r="C190" s="15">
        <v>42630</v>
      </c>
      <c r="D190" s="16">
        <v>0.64583333333333337</v>
      </c>
      <c r="E190" s="17" t="s">
        <v>765</v>
      </c>
      <c r="F190" s="18" t="s">
        <v>9</v>
      </c>
      <c r="G190" s="14">
        <v>21</v>
      </c>
      <c r="H190" s="17"/>
      <c r="I190" s="18" t="s">
        <v>188</v>
      </c>
      <c r="J190" s="14">
        <v>13</v>
      </c>
      <c r="K190" s="19" t="s">
        <v>727</v>
      </c>
      <c r="L190" s="20" t="s">
        <v>919</v>
      </c>
    </row>
    <row r="191" spans="1:12" ht="15.75" thickBot="1" x14ac:dyDescent="0.3">
      <c r="A191" s="13">
        <v>191</v>
      </c>
      <c r="B191" s="14">
        <v>4</v>
      </c>
      <c r="C191" s="15">
        <v>42630</v>
      </c>
      <c r="D191" s="16">
        <v>0.5</v>
      </c>
      <c r="E191" s="17" t="s">
        <v>765</v>
      </c>
      <c r="F191" s="18" t="s">
        <v>80</v>
      </c>
      <c r="G191" s="14">
        <v>43</v>
      </c>
      <c r="H191" s="17"/>
      <c r="I191" s="18" t="s">
        <v>71</v>
      </c>
      <c r="J191" s="14">
        <v>7</v>
      </c>
      <c r="K191" s="19" t="s">
        <v>732</v>
      </c>
      <c r="L191" s="20" t="s">
        <v>798</v>
      </c>
    </row>
    <row r="192" spans="1:12" ht="15.75" thickBot="1" x14ac:dyDescent="0.3">
      <c r="A192" s="13">
        <v>192</v>
      </c>
      <c r="B192" s="14">
        <v>4</v>
      </c>
      <c r="C192" s="15">
        <v>42630</v>
      </c>
      <c r="D192" s="16">
        <v>0.5</v>
      </c>
      <c r="E192" s="17" t="s">
        <v>765</v>
      </c>
      <c r="F192" s="18" t="s">
        <v>878</v>
      </c>
      <c r="G192" s="14">
        <v>45</v>
      </c>
      <c r="H192" s="17" t="s">
        <v>184</v>
      </c>
      <c r="I192" s="18" t="s">
        <v>55</v>
      </c>
      <c r="J192" s="14">
        <v>10</v>
      </c>
      <c r="K192" s="19" t="s">
        <v>724</v>
      </c>
      <c r="L192" s="20" t="s">
        <v>849</v>
      </c>
    </row>
    <row r="193" spans="1:12" ht="15.75" thickBot="1" x14ac:dyDescent="0.3">
      <c r="A193" s="13">
        <v>193</v>
      </c>
      <c r="B193" s="14">
        <v>4</v>
      </c>
      <c r="C193" s="15">
        <v>42630</v>
      </c>
      <c r="D193" s="16">
        <v>0.64583333333333337</v>
      </c>
      <c r="E193" s="17" t="s">
        <v>765</v>
      </c>
      <c r="F193" s="18" t="s">
        <v>920</v>
      </c>
      <c r="G193" s="14">
        <v>45</v>
      </c>
      <c r="H193" s="17"/>
      <c r="I193" s="18" t="s">
        <v>51</v>
      </c>
      <c r="J193" s="14">
        <v>28</v>
      </c>
      <c r="K193" s="19" t="s">
        <v>736</v>
      </c>
      <c r="L193" s="20" t="s">
        <v>801</v>
      </c>
    </row>
    <row r="194" spans="1:12" ht="15.75" thickBot="1" x14ac:dyDescent="0.3">
      <c r="A194" s="13">
        <v>194</v>
      </c>
      <c r="B194" s="14">
        <v>4</v>
      </c>
      <c r="C194" s="15">
        <v>42630</v>
      </c>
      <c r="D194" s="16">
        <v>0.8125</v>
      </c>
      <c r="E194" s="17" t="s">
        <v>765</v>
      </c>
      <c r="F194" s="18" t="s">
        <v>757</v>
      </c>
      <c r="G194" s="14">
        <v>36</v>
      </c>
      <c r="H194" s="17" t="s">
        <v>184</v>
      </c>
      <c r="I194" s="18" t="s">
        <v>885</v>
      </c>
      <c r="J194" s="14">
        <v>28</v>
      </c>
      <c r="K194" s="19" t="s">
        <v>886</v>
      </c>
      <c r="L194" s="20" t="s">
        <v>887</v>
      </c>
    </row>
    <row r="195" spans="1:12" ht="15.75" thickBot="1" x14ac:dyDescent="0.3">
      <c r="A195" s="13">
        <v>195</v>
      </c>
      <c r="B195" s="14">
        <v>4</v>
      </c>
      <c r="C195" s="15">
        <v>42630</v>
      </c>
      <c r="D195" s="16">
        <v>0.5</v>
      </c>
      <c r="E195" s="17" t="s">
        <v>765</v>
      </c>
      <c r="F195" s="18" t="s">
        <v>194</v>
      </c>
      <c r="G195" s="14">
        <v>41</v>
      </c>
      <c r="H195" s="17" t="s">
        <v>184</v>
      </c>
      <c r="I195" s="18" t="s">
        <v>186</v>
      </c>
      <c r="J195" s="14">
        <v>21</v>
      </c>
      <c r="K195" s="19" t="s">
        <v>727</v>
      </c>
      <c r="L195" s="20" t="s">
        <v>855</v>
      </c>
    </row>
    <row r="196" spans="1:12" ht="15.75" thickBot="1" x14ac:dyDescent="0.3">
      <c r="A196" s="13">
        <v>196</v>
      </c>
      <c r="B196" s="14">
        <v>4</v>
      </c>
      <c r="C196" s="15">
        <v>42630</v>
      </c>
      <c r="D196" s="16">
        <v>0.79166666666666663</v>
      </c>
      <c r="E196" s="17" t="s">
        <v>765</v>
      </c>
      <c r="F196" s="18" t="s">
        <v>87</v>
      </c>
      <c r="G196" s="14">
        <v>21</v>
      </c>
      <c r="H196" s="17" t="s">
        <v>184</v>
      </c>
      <c r="I196" s="18" t="s">
        <v>105</v>
      </c>
      <c r="J196" s="14">
        <v>14</v>
      </c>
      <c r="K196" s="19" t="s">
        <v>727</v>
      </c>
      <c r="L196" s="20" t="s">
        <v>902</v>
      </c>
    </row>
    <row r="197" spans="1:12" ht="15.75" thickBot="1" x14ac:dyDescent="0.3">
      <c r="A197" s="13">
        <v>197</v>
      </c>
      <c r="B197" s="14">
        <v>4</v>
      </c>
      <c r="C197" s="15">
        <v>42630</v>
      </c>
      <c r="D197" s="16">
        <v>0.64583333333333337</v>
      </c>
      <c r="E197" s="17" t="s">
        <v>765</v>
      </c>
      <c r="F197" s="18" t="s">
        <v>89</v>
      </c>
      <c r="G197" s="14">
        <v>35</v>
      </c>
      <c r="H197" s="17"/>
      <c r="I197" s="18" t="s">
        <v>921</v>
      </c>
      <c r="J197" s="14">
        <v>32</v>
      </c>
      <c r="K197" s="19" t="s">
        <v>771</v>
      </c>
      <c r="L197" s="20" t="s">
        <v>804</v>
      </c>
    </row>
    <row r="198" spans="1:12" ht="15.75" thickBot="1" x14ac:dyDescent="0.3">
      <c r="A198" s="13">
        <v>198</v>
      </c>
      <c r="B198" s="14">
        <v>4</v>
      </c>
      <c r="C198" s="15">
        <v>42630</v>
      </c>
      <c r="D198" s="16">
        <v>0.875</v>
      </c>
      <c r="E198" s="17" t="s">
        <v>765</v>
      </c>
      <c r="F198" s="18" t="s">
        <v>196</v>
      </c>
      <c r="G198" s="14">
        <v>38</v>
      </c>
      <c r="H198" s="17"/>
      <c r="I198" s="18" t="s">
        <v>48</v>
      </c>
      <c r="J198" s="14">
        <v>14</v>
      </c>
      <c r="K198" s="19" t="s">
        <v>766</v>
      </c>
      <c r="L198" s="20" t="s">
        <v>759</v>
      </c>
    </row>
    <row r="199" spans="1:12" ht="15.75" thickBot="1" x14ac:dyDescent="0.3">
      <c r="A199" s="13">
        <v>199</v>
      </c>
      <c r="B199" s="14">
        <v>4</v>
      </c>
      <c r="C199" s="15">
        <v>42630</v>
      </c>
      <c r="D199" s="16">
        <v>0.64583333333333337</v>
      </c>
      <c r="E199" s="17" t="s">
        <v>765</v>
      </c>
      <c r="F199" s="18" t="s">
        <v>91</v>
      </c>
      <c r="G199" s="14">
        <v>56</v>
      </c>
      <c r="H199" s="17"/>
      <c r="I199" s="17" t="s">
        <v>153</v>
      </c>
      <c r="J199" s="14">
        <v>28</v>
      </c>
      <c r="K199" s="19" t="s">
        <v>727</v>
      </c>
      <c r="L199" s="20" t="s">
        <v>922</v>
      </c>
    </row>
    <row r="200" spans="1:12" ht="15.75" thickBot="1" x14ac:dyDescent="0.3">
      <c r="A200" s="13">
        <v>200</v>
      </c>
      <c r="B200" s="14">
        <v>4</v>
      </c>
      <c r="C200" s="15">
        <v>42630</v>
      </c>
      <c r="D200" s="16">
        <v>0.75</v>
      </c>
      <c r="E200" s="17" t="s">
        <v>765</v>
      </c>
      <c r="F200" s="18" t="s">
        <v>197</v>
      </c>
      <c r="G200" s="14">
        <v>49</v>
      </c>
      <c r="H200" s="17"/>
      <c r="I200" s="18" t="s">
        <v>165</v>
      </c>
      <c r="J200" s="14">
        <v>22</v>
      </c>
      <c r="K200" s="19"/>
      <c r="L200" s="20" t="s">
        <v>739</v>
      </c>
    </row>
    <row r="201" spans="1:12" ht="15.75" thickBot="1" x14ac:dyDescent="0.3">
      <c r="A201" s="13">
        <v>201</v>
      </c>
      <c r="B201" s="14">
        <v>4</v>
      </c>
      <c r="C201" s="15">
        <v>42630</v>
      </c>
      <c r="D201" s="16">
        <v>0.5</v>
      </c>
      <c r="E201" s="17" t="s">
        <v>765</v>
      </c>
      <c r="F201" s="17" t="s">
        <v>198</v>
      </c>
      <c r="G201" s="14">
        <v>23</v>
      </c>
      <c r="H201" s="17" t="s">
        <v>184</v>
      </c>
      <c r="I201" s="18" t="s">
        <v>923</v>
      </c>
      <c r="J201" s="14">
        <v>21</v>
      </c>
      <c r="K201" s="19" t="s">
        <v>724</v>
      </c>
      <c r="L201" s="20" t="s">
        <v>794</v>
      </c>
    </row>
    <row r="202" spans="1:12" ht="15.75" thickBot="1" x14ac:dyDescent="0.3">
      <c r="A202" s="13">
        <v>202</v>
      </c>
      <c r="B202" s="14">
        <v>4</v>
      </c>
      <c r="C202" s="15">
        <v>42630</v>
      </c>
      <c r="D202" s="16">
        <v>0.83333333333333337</v>
      </c>
      <c r="E202" s="17" t="s">
        <v>765</v>
      </c>
      <c r="F202" s="18" t="s">
        <v>93</v>
      </c>
      <c r="G202" s="14">
        <v>24</v>
      </c>
      <c r="H202" s="17"/>
      <c r="I202" s="18" t="s">
        <v>53</v>
      </c>
      <c r="J202" s="14">
        <v>13</v>
      </c>
      <c r="K202" s="19" t="s">
        <v>736</v>
      </c>
      <c r="L202" s="20" t="s">
        <v>837</v>
      </c>
    </row>
    <row r="203" spans="1:12" ht="15.75" thickBot="1" x14ac:dyDescent="0.3">
      <c r="A203" s="13">
        <v>203</v>
      </c>
      <c r="B203" s="14">
        <v>4</v>
      </c>
      <c r="C203" s="15">
        <v>42630</v>
      </c>
      <c r="D203" s="16">
        <v>0.88194444444444453</v>
      </c>
      <c r="E203" s="17" t="s">
        <v>765</v>
      </c>
      <c r="F203" s="18" t="s">
        <v>924</v>
      </c>
      <c r="G203" s="14">
        <v>45</v>
      </c>
      <c r="H203" s="17" t="s">
        <v>184</v>
      </c>
      <c r="I203" s="18" t="s">
        <v>890</v>
      </c>
      <c r="J203" s="14">
        <v>24</v>
      </c>
      <c r="K203" s="19" t="s">
        <v>925</v>
      </c>
      <c r="L203" s="20" t="s">
        <v>891</v>
      </c>
    </row>
    <row r="204" spans="1:12" ht="15.75" thickBot="1" x14ac:dyDescent="0.3">
      <c r="A204" s="13">
        <v>204</v>
      </c>
      <c r="B204" s="14">
        <v>4</v>
      </c>
      <c r="C204" s="15">
        <v>42630</v>
      </c>
      <c r="D204" s="16">
        <v>0.64583333333333337</v>
      </c>
      <c r="E204" s="17" t="s">
        <v>765</v>
      </c>
      <c r="F204" s="18" t="s">
        <v>98</v>
      </c>
      <c r="G204" s="14">
        <v>45</v>
      </c>
      <c r="H204" s="17"/>
      <c r="I204" s="18" t="s">
        <v>100</v>
      </c>
      <c r="J204" s="14">
        <v>38</v>
      </c>
      <c r="K204" s="19" t="s">
        <v>724</v>
      </c>
      <c r="L204" s="20" t="s">
        <v>808</v>
      </c>
    </row>
    <row r="205" spans="1:12" ht="15.75" thickBot="1" x14ac:dyDescent="0.3">
      <c r="A205" s="13">
        <v>205</v>
      </c>
      <c r="B205" s="14">
        <v>4</v>
      </c>
      <c r="C205" s="15">
        <v>42630</v>
      </c>
      <c r="D205" s="16">
        <v>0.70833333333333337</v>
      </c>
      <c r="E205" s="17" t="s">
        <v>765</v>
      </c>
      <c r="F205" s="18" t="s">
        <v>141</v>
      </c>
      <c r="G205" s="14">
        <v>37</v>
      </c>
      <c r="H205" s="17"/>
      <c r="I205" s="17" t="s">
        <v>36</v>
      </c>
      <c r="J205" s="14">
        <v>7</v>
      </c>
      <c r="K205" s="19" t="s">
        <v>744</v>
      </c>
      <c r="L205" s="20" t="s">
        <v>926</v>
      </c>
    </row>
    <row r="206" spans="1:12" ht="15.75" thickBot="1" x14ac:dyDescent="0.3">
      <c r="A206" s="13">
        <v>206</v>
      </c>
      <c r="B206" s="14">
        <v>4</v>
      </c>
      <c r="C206" s="15">
        <v>42630</v>
      </c>
      <c r="D206" s="16">
        <v>0.5</v>
      </c>
      <c r="E206" s="17" t="s">
        <v>765</v>
      </c>
      <c r="F206" s="18" t="s">
        <v>96</v>
      </c>
      <c r="G206" s="14">
        <v>34</v>
      </c>
      <c r="H206" s="17"/>
      <c r="I206" s="18" t="s">
        <v>33</v>
      </c>
      <c r="J206" s="14">
        <v>27</v>
      </c>
      <c r="K206" s="19" t="s">
        <v>736</v>
      </c>
      <c r="L206" s="20" t="s">
        <v>811</v>
      </c>
    </row>
    <row r="207" spans="1:12" ht="15.75" thickBot="1" x14ac:dyDescent="0.3">
      <c r="A207" s="13">
        <v>207</v>
      </c>
      <c r="B207" s="14">
        <v>4</v>
      </c>
      <c r="C207" s="15">
        <v>42630</v>
      </c>
      <c r="D207" s="16">
        <v>0.5</v>
      </c>
      <c r="E207" s="17" t="s">
        <v>765</v>
      </c>
      <c r="F207" s="18" t="s">
        <v>104</v>
      </c>
      <c r="G207" s="14">
        <v>37</v>
      </c>
      <c r="H207" s="17"/>
      <c r="I207" s="18" t="s">
        <v>90</v>
      </c>
      <c r="J207" s="14">
        <v>28</v>
      </c>
      <c r="K207" s="19" t="s">
        <v>813</v>
      </c>
      <c r="L207" s="20" t="s">
        <v>892</v>
      </c>
    </row>
    <row r="208" spans="1:12" ht="15.75" thickBot="1" x14ac:dyDescent="0.3">
      <c r="A208" s="13">
        <v>208</v>
      </c>
      <c r="B208" s="14">
        <v>4</v>
      </c>
      <c r="C208" s="15">
        <v>42630</v>
      </c>
      <c r="D208" s="16">
        <v>0.64583333333333337</v>
      </c>
      <c r="E208" s="17" t="s">
        <v>765</v>
      </c>
      <c r="F208" s="18" t="s">
        <v>106</v>
      </c>
      <c r="G208" s="14">
        <v>42</v>
      </c>
      <c r="H208" s="17" t="s">
        <v>184</v>
      </c>
      <c r="I208" s="18" t="s">
        <v>68</v>
      </c>
      <c r="J208" s="14">
        <v>28</v>
      </c>
      <c r="K208" s="19" t="s">
        <v>748</v>
      </c>
      <c r="L208" s="20" t="s">
        <v>927</v>
      </c>
    </row>
    <row r="209" spans="1:12" ht="15.75" thickBot="1" x14ac:dyDescent="0.3">
      <c r="A209" s="13">
        <v>209</v>
      </c>
      <c r="B209" s="14">
        <v>4</v>
      </c>
      <c r="C209" s="15">
        <v>42630</v>
      </c>
      <c r="D209" s="16">
        <v>0.66666666666666663</v>
      </c>
      <c r="E209" s="17" t="s">
        <v>765</v>
      </c>
      <c r="F209" s="18" t="s">
        <v>20</v>
      </c>
      <c r="G209" s="14">
        <v>20</v>
      </c>
      <c r="H209" s="17"/>
      <c r="I209" s="18" t="s">
        <v>54</v>
      </c>
      <c r="J209" s="14">
        <v>15</v>
      </c>
      <c r="K209" s="19" t="s">
        <v>742</v>
      </c>
      <c r="L209" s="20" t="s">
        <v>928</v>
      </c>
    </row>
    <row r="210" spans="1:12" ht="15.75" thickBot="1" x14ac:dyDescent="0.3">
      <c r="A210" s="13">
        <v>210</v>
      </c>
      <c r="B210" s="14">
        <v>4</v>
      </c>
      <c r="C210" s="15">
        <v>42630</v>
      </c>
      <c r="D210" s="16">
        <v>0.64583333333333337</v>
      </c>
      <c r="E210" s="17" t="s">
        <v>765</v>
      </c>
      <c r="F210" s="18" t="s">
        <v>110</v>
      </c>
      <c r="G210" s="14">
        <v>45</v>
      </c>
      <c r="H210" s="17" t="s">
        <v>184</v>
      </c>
      <c r="I210" s="18" t="s">
        <v>94</v>
      </c>
      <c r="J210" s="14">
        <v>20</v>
      </c>
      <c r="K210" s="19"/>
      <c r="L210" s="20" t="s">
        <v>763</v>
      </c>
    </row>
    <row r="211" spans="1:12" ht="15.75" thickBot="1" x14ac:dyDescent="0.3">
      <c r="A211" s="13">
        <v>211</v>
      </c>
      <c r="B211" s="14">
        <v>4</v>
      </c>
      <c r="C211" s="15">
        <v>42630</v>
      </c>
      <c r="D211" s="16">
        <v>0.79166666666666663</v>
      </c>
      <c r="E211" s="17" t="s">
        <v>765</v>
      </c>
      <c r="F211" s="18" t="s">
        <v>203</v>
      </c>
      <c r="G211" s="14">
        <v>29</v>
      </c>
      <c r="H211" s="17"/>
      <c r="I211" s="17" t="s">
        <v>120</v>
      </c>
      <c r="J211" s="14">
        <v>14</v>
      </c>
      <c r="K211" s="19" t="s">
        <v>727</v>
      </c>
      <c r="L211" s="20" t="s">
        <v>929</v>
      </c>
    </row>
    <row r="212" spans="1:12" ht="15.75" thickBot="1" x14ac:dyDescent="0.3">
      <c r="A212" s="13">
        <v>212</v>
      </c>
      <c r="B212" s="14">
        <v>4</v>
      </c>
      <c r="C212" s="15">
        <v>42630</v>
      </c>
      <c r="D212" s="16">
        <v>0.83333333333333337</v>
      </c>
      <c r="E212" s="17" t="s">
        <v>765</v>
      </c>
      <c r="F212" s="18" t="s">
        <v>930</v>
      </c>
      <c r="G212" s="14">
        <v>27</v>
      </c>
      <c r="H212" s="17"/>
      <c r="I212" s="18" t="s">
        <v>217</v>
      </c>
      <c r="J212" s="14">
        <v>10</v>
      </c>
      <c r="K212" s="19" t="s">
        <v>771</v>
      </c>
      <c r="L212" s="20" t="s">
        <v>762</v>
      </c>
    </row>
    <row r="213" spans="1:12" ht="15.75" thickBot="1" x14ac:dyDescent="0.3">
      <c r="A213" s="13">
        <v>213</v>
      </c>
      <c r="B213" s="14">
        <v>4</v>
      </c>
      <c r="C213" s="15">
        <v>42630</v>
      </c>
      <c r="D213" s="16">
        <v>0.5</v>
      </c>
      <c r="E213" s="17" t="s">
        <v>765</v>
      </c>
      <c r="F213" s="18" t="s">
        <v>931</v>
      </c>
      <c r="G213" s="14">
        <v>28</v>
      </c>
      <c r="H213" s="17"/>
      <c r="I213" s="18" t="s">
        <v>95</v>
      </c>
      <c r="J213" s="14">
        <v>19</v>
      </c>
      <c r="K213" s="19" t="s">
        <v>742</v>
      </c>
      <c r="L213" s="20" t="s">
        <v>743</v>
      </c>
    </row>
    <row r="214" spans="1:12" ht="15.75" thickBot="1" x14ac:dyDescent="0.3">
      <c r="A214" s="13">
        <v>214</v>
      </c>
      <c r="B214" s="14">
        <v>4</v>
      </c>
      <c r="C214" s="15">
        <v>42630</v>
      </c>
      <c r="D214" s="16">
        <v>0.79166666666666663</v>
      </c>
      <c r="E214" s="17" t="s">
        <v>765</v>
      </c>
      <c r="F214" s="18" t="s">
        <v>714</v>
      </c>
      <c r="G214" s="14">
        <v>29</v>
      </c>
      <c r="H214" s="17" t="s">
        <v>184</v>
      </c>
      <c r="I214" s="18" t="s">
        <v>44</v>
      </c>
      <c r="J214" s="14">
        <v>16</v>
      </c>
      <c r="K214" s="19" t="s">
        <v>724</v>
      </c>
      <c r="L214" s="20" t="s">
        <v>779</v>
      </c>
    </row>
    <row r="215" spans="1:12" ht="15.75" thickBot="1" x14ac:dyDescent="0.3">
      <c r="A215" s="13">
        <v>215</v>
      </c>
      <c r="B215" s="14">
        <v>4</v>
      </c>
      <c r="C215" s="15">
        <v>42630</v>
      </c>
      <c r="D215" s="16">
        <v>0.5</v>
      </c>
      <c r="E215" s="17" t="s">
        <v>765</v>
      </c>
      <c r="F215" s="18" t="s">
        <v>144</v>
      </c>
      <c r="G215" s="14">
        <v>41</v>
      </c>
      <c r="H215" s="17"/>
      <c r="I215" s="18" t="s">
        <v>69</v>
      </c>
      <c r="J215" s="14">
        <v>20</v>
      </c>
      <c r="K215" s="19" t="s">
        <v>761</v>
      </c>
      <c r="L215" s="20" t="s">
        <v>825</v>
      </c>
    </row>
    <row r="216" spans="1:12" ht="15.75" thickBot="1" x14ac:dyDescent="0.3">
      <c r="A216" s="13">
        <v>216</v>
      </c>
      <c r="B216" s="14">
        <v>4</v>
      </c>
      <c r="C216" s="15">
        <v>42630</v>
      </c>
      <c r="D216" s="16">
        <v>0.79166666666666663</v>
      </c>
      <c r="E216" s="17" t="s">
        <v>765</v>
      </c>
      <c r="F216" s="18" t="s">
        <v>114</v>
      </c>
      <c r="G216" s="14">
        <v>59</v>
      </c>
      <c r="H216" s="17"/>
      <c r="I216" s="18" t="s">
        <v>137</v>
      </c>
      <c r="J216" s="14">
        <v>45</v>
      </c>
      <c r="K216" s="19"/>
      <c r="L216" s="20" t="s">
        <v>827</v>
      </c>
    </row>
    <row r="217" spans="1:12" ht="15.75" thickBot="1" x14ac:dyDescent="0.3">
      <c r="A217" s="13">
        <v>217</v>
      </c>
      <c r="B217" s="14">
        <v>4</v>
      </c>
      <c r="C217" s="15">
        <v>42630</v>
      </c>
      <c r="D217" s="16">
        <v>0.625</v>
      </c>
      <c r="E217" s="17" t="s">
        <v>765</v>
      </c>
      <c r="F217" s="18" t="s">
        <v>40</v>
      </c>
      <c r="G217" s="14">
        <v>52</v>
      </c>
      <c r="H217" s="17"/>
      <c r="I217" s="18" t="s">
        <v>58</v>
      </c>
      <c r="J217" s="14">
        <v>17</v>
      </c>
      <c r="K217" s="19" t="s">
        <v>727</v>
      </c>
      <c r="L217" s="20" t="s">
        <v>901</v>
      </c>
    </row>
    <row r="218" spans="1:12" ht="15.75" thickBot="1" x14ac:dyDescent="0.3">
      <c r="A218" s="13">
        <v>218</v>
      </c>
      <c r="B218" s="14">
        <v>4</v>
      </c>
      <c r="C218" s="15">
        <v>42630</v>
      </c>
      <c r="D218" s="16">
        <v>0.79166666666666663</v>
      </c>
      <c r="E218" s="17" t="s">
        <v>765</v>
      </c>
      <c r="F218" s="18" t="s">
        <v>115</v>
      </c>
      <c r="G218" s="14">
        <v>37</v>
      </c>
      <c r="H218" s="17" t="s">
        <v>184</v>
      </c>
      <c r="I218" s="18" t="s">
        <v>195</v>
      </c>
      <c r="J218" s="14">
        <v>31</v>
      </c>
      <c r="K218" s="19"/>
      <c r="L218" s="20" t="s">
        <v>895</v>
      </c>
    </row>
    <row r="219" spans="1:12" ht="15.75" thickBot="1" x14ac:dyDescent="0.3">
      <c r="A219" s="13">
        <v>219</v>
      </c>
      <c r="B219" s="14">
        <v>4</v>
      </c>
      <c r="C219" s="15">
        <v>42630</v>
      </c>
      <c r="D219" s="16">
        <v>0.58333333333333337</v>
      </c>
      <c r="E219" s="17" t="s">
        <v>765</v>
      </c>
      <c r="F219" s="18" t="s">
        <v>70</v>
      </c>
      <c r="G219" s="14">
        <v>58</v>
      </c>
      <c r="H219" s="17"/>
      <c r="I219" s="17" t="s">
        <v>711</v>
      </c>
      <c r="J219" s="14">
        <v>21</v>
      </c>
      <c r="K219" s="19" t="s">
        <v>727</v>
      </c>
      <c r="L219" s="20" t="s">
        <v>832</v>
      </c>
    </row>
    <row r="220" spans="1:12" ht="15.75" thickBot="1" x14ac:dyDescent="0.3">
      <c r="A220" s="13">
        <v>220</v>
      </c>
      <c r="B220" s="14">
        <v>4</v>
      </c>
      <c r="C220" s="15">
        <v>42630</v>
      </c>
      <c r="D220" s="16">
        <v>0.92708333333333337</v>
      </c>
      <c r="E220" s="17" t="s">
        <v>765</v>
      </c>
      <c r="F220" s="18" t="s">
        <v>218</v>
      </c>
      <c r="G220" s="14">
        <v>17</v>
      </c>
      <c r="H220" s="17" t="s">
        <v>184</v>
      </c>
      <c r="I220" s="18" t="s">
        <v>5</v>
      </c>
      <c r="J220" s="14">
        <v>14</v>
      </c>
      <c r="K220" s="19" t="s">
        <v>724</v>
      </c>
      <c r="L220" s="20" t="s">
        <v>932</v>
      </c>
    </row>
    <row r="221" spans="1:12" ht="15.75" thickBot="1" x14ac:dyDescent="0.3">
      <c r="A221" s="13">
        <v>221</v>
      </c>
      <c r="B221" s="14">
        <v>4</v>
      </c>
      <c r="C221" s="15">
        <v>42630</v>
      </c>
      <c r="D221" s="16">
        <v>0.9375</v>
      </c>
      <c r="E221" s="17" t="s">
        <v>765</v>
      </c>
      <c r="F221" s="18" t="s">
        <v>22</v>
      </c>
      <c r="G221" s="14">
        <v>34</v>
      </c>
      <c r="H221" s="17" t="s">
        <v>184</v>
      </c>
      <c r="I221" s="18" t="s">
        <v>31</v>
      </c>
      <c r="J221" s="14">
        <v>17</v>
      </c>
      <c r="K221" s="19" t="s">
        <v>748</v>
      </c>
      <c r="L221" s="20" t="s">
        <v>893</v>
      </c>
    </row>
    <row r="222" spans="1:12" ht="15.75" thickBot="1" x14ac:dyDescent="0.3">
      <c r="A222" s="13">
        <v>222</v>
      </c>
      <c r="B222" s="14">
        <v>4</v>
      </c>
      <c r="C222" s="15">
        <v>42630</v>
      </c>
      <c r="D222" s="16">
        <v>0.64583333333333337</v>
      </c>
      <c r="E222" s="17" t="s">
        <v>765</v>
      </c>
      <c r="F222" s="18" t="s">
        <v>129</v>
      </c>
      <c r="G222" s="14">
        <v>49</v>
      </c>
      <c r="H222" s="17"/>
      <c r="I222" s="18" t="s">
        <v>46</v>
      </c>
      <c r="J222" s="14">
        <v>0</v>
      </c>
      <c r="K222" s="19" t="s">
        <v>732</v>
      </c>
      <c r="L222" s="20" t="s">
        <v>833</v>
      </c>
    </row>
    <row r="223" spans="1:12" ht="15.75" thickBot="1" x14ac:dyDescent="0.3">
      <c r="A223" s="13">
        <v>223</v>
      </c>
      <c r="B223" s="14">
        <v>4</v>
      </c>
      <c r="C223" s="15">
        <v>42630</v>
      </c>
      <c r="D223" s="16">
        <v>0.77083333333333337</v>
      </c>
      <c r="E223" s="17" t="s">
        <v>765</v>
      </c>
      <c r="F223" s="18" t="s">
        <v>119</v>
      </c>
      <c r="G223" s="14">
        <v>38</v>
      </c>
      <c r="H223" s="17"/>
      <c r="I223" s="17" t="s">
        <v>167</v>
      </c>
      <c r="J223" s="14">
        <v>21</v>
      </c>
      <c r="K223" s="19"/>
      <c r="L223" s="20" t="s">
        <v>747</v>
      </c>
    </row>
    <row r="224" spans="1:12" ht="15.75" thickBot="1" x14ac:dyDescent="0.3">
      <c r="A224" s="13">
        <v>224</v>
      </c>
      <c r="B224" s="14">
        <v>4</v>
      </c>
      <c r="C224" s="15">
        <v>42630</v>
      </c>
      <c r="D224" s="16">
        <v>0.83333333333333337</v>
      </c>
      <c r="E224" s="17" t="s">
        <v>765</v>
      </c>
      <c r="F224" s="18" t="s">
        <v>904</v>
      </c>
      <c r="G224" s="14">
        <v>41</v>
      </c>
      <c r="H224" s="17"/>
      <c r="I224" s="17" t="s">
        <v>152</v>
      </c>
      <c r="J224" s="14">
        <v>3</v>
      </c>
      <c r="K224" s="19" t="s">
        <v>744</v>
      </c>
      <c r="L224" s="20" t="s">
        <v>835</v>
      </c>
    </row>
    <row r="225" spans="1:12" ht="15.75" thickBot="1" x14ac:dyDescent="0.3">
      <c r="A225" s="13">
        <v>225</v>
      </c>
      <c r="B225" s="14">
        <v>4</v>
      </c>
      <c r="C225" s="15">
        <v>42630</v>
      </c>
      <c r="D225" s="16">
        <v>0.58333333333333337</v>
      </c>
      <c r="E225" s="17" t="s">
        <v>765</v>
      </c>
      <c r="F225" s="18" t="s">
        <v>6</v>
      </c>
      <c r="G225" s="14">
        <v>56</v>
      </c>
      <c r="H225" s="17"/>
      <c r="I225" s="18" t="s">
        <v>10</v>
      </c>
      <c r="J225" s="14">
        <v>6</v>
      </c>
      <c r="K225" s="19" t="s">
        <v>744</v>
      </c>
      <c r="L225" s="20" t="s">
        <v>782</v>
      </c>
    </row>
    <row r="226" spans="1:12" ht="15.75" thickBot="1" x14ac:dyDescent="0.3">
      <c r="A226" s="13">
        <v>226</v>
      </c>
      <c r="B226" s="14">
        <v>4</v>
      </c>
      <c r="C226" s="15">
        <v>42630</v>
      </c>
      <c r="D226" s="16">
        <v>0.64583333333333337</v>
      </c>
      <c r="E226" s="17" t="s">
        <v>765</v>
      </c>
      <c r="F226" s="18" t="s">
        <v>121</v>
      </c>
      <c r="G226" s="14">
        <v>31</v>
      </c>
      <c r="H226" s="17" t="s">
        <v>184</v>
      </c>
      <c r="I226" s="18" t="s">
        <v>193</v>
      </c>
      <c r="J226" s="14">
        <v>24</v>
      </c>
      <c r="K226" s="19" t="s">
        <v>727</v>
      </c>
      <c r="L226" s="20" t="s">
        <v>861</v>
      </c>
    </row>
    <row r="227" spans="1:12" ht="15.75" thickBot="1" x14ac:dyDescent="0.3">
      <c r="A227" s="13">
        <v>227</v>
      </c>
      <c r="B227" s="14">
        <v>4</v>
      </c>
      <c r="C227" s="15">
        <v>42630</v>
      </c>
      <c r="D227" s="16">
        <v>0.66666666666666663</v>
      </c>
      <c r="E227" s="17" t="s">
        <v>765</v>
      </c>
      <c r="F227" s="18" t="s">
        <v>64</v>
      </c>
      <c r="G227" s="14">
        <v>34</v>
      </c>
      <c r="H227" s="17" t="s">
        <v>184</v>
      </c>
      <c r="I227" s="18" t="s">
        <v>63</v>
      </c>
      <c r="J227" s="14">
        <v>10</v>
      </c>
      <c r="K227" s="19" t="s">
        <v>813</v>
      </c>
      <c r="L227" s="20" t="s">
        <v>793</v>
      </c>
    </row>
    <row r="228" spans="1:12" ht="15.75" thickBot="1" x14ac:dyDescent="0.3">
      <c r="A228" s="13">
        <v>228</v>
      </c>
      <c r="B228" s="14">
        <v>4</v>
      </c>
      <c r="C228" s="15">
        <v>42630</v>
      </c>
      <c r="D228" s="16">
        <v>0.5</v>
      </c>
      <c r="E228" s="17" t="s">
        <v>765</v>
      </c>
      <c r="F228" s="18" t="s">
        <v>933</v>
      </c>
      <c r="G228" s="14">
        <v>23</v>
      </c>
      <c r="H228" s="17"/>
      <c r="I228" s="18" t="s">
        <v>135</v>
      </c>
      <c r="J228" s="14">
        <v>17</v>
      </c>
      <c r="K228" s="19" t="s">
        <v>736</v>
      </c>
      <c r="L228" s="20" t="s">
        <v>907</v>
      </c>
    </row>
    <row r="229" spans="1:12" ht="15.75" thickBot="1" x14ac:dyDescent="0.3">
      <c r="A229" s="13">
        <v>229</v>
      </c>
      <c r="B229" s="14">
        <v>4</v>
      </c>
      <c r="C229" s="15">
        <v>42630</v>
      </c>
      <c r="D229" s="16">
        <v>0.66666666666666663</v>
      </c>
      <c r="E229" s="17" t="s">
        <v>765</v>
      </c>
      <c r="F229" s="18" t="s">
        <v>113</v>
      </c>
      <c r="G229" s="14">
        <v>45</v>
      </c>
      <c r="H229" s="17"/>
      <c r="I229" s="17" t="s">
        <v>200</v>
      </c>
      <c r="J229" s="14">
        <v>22</v>
      </c>
      <c r="K229" s="19"/>
      <c r="L229" s="20" t="s">
        <v>839</v>
      </c>
    </row>
    <row r="230" spans="1:12" ht="15.75" thickBot="1" x14ac:dyDescent="0.3">
      <c r="A230" s="13">
        <v>230</v>
      </c>
      <c r="B230" s="14">
        <v>5</v>
      </c>
      <c r="C230" s="15">
        <v>42635</v>
      </c>
      <c r="D230" s="16">
        <v>0.8125</v>
      </c>
      <c r="E230" s="17" t="s">
        <v>726</v>
      </c>
      <c r="F230" s="18" t="s">
        <v>720</v>
      </c>
      <c r="G230" s="14">
        <v>26</v>
      </c>
      <c r="H230" s="17" t="s">
        <v>184</v>
      </c>
      <c r="I230" s="18" t="s">
        <v>128</v>
      </c>
      <c r="J230" s="14">
        <v>7</v>
      </c>
      <c r="K230" s="19" t="s">
        <v>724</v>
      </c>
      <c r="L230" s="20" t="s">
        <v>868</v>
      </c>
    </row>
    <row r="231" spans="1:12" ht="15.75" thickBot="1" x14ac:dyDescent="0.3">
      <c r="A231" s="13">
        <v>231</v>
      </c>
      <c r="B231" s="14">
        <v>5</v>
      </c>
      <c r="C231" s="15">
        <v>42636</v>
      </c>
      <c r="D231" s="16">
        <v>0.8125</v>
      </c>
      <c r="E231" s="17" t="s">
        <v>723</v>
      </c>
      <c r="F231" s="18" t="s">
        <v>4</v>
      </c>
      <c r="G231" s="14">
        <v>27</v>
      </c>
      <c r="H231" s="17"/>
      <c r="I231" s="18" t="s">
        <v>113</v>
      </c>
      <c r="J231" s="14">
        <v>24</v>
      </c>
      <c r="K231" s="19" t="s">
        <v>748</v>
      </c>
      <c r="L231" s="20" t="s">
        <v>756</v>
      </c>
    </row>
    <row r="232" spans="1:12" ht="15.75" thickBot="1" x14ac:dyDescent="0.3">
      <c r="A232" s="13">
        <v>232</v>
      </c>
      <c r="B232" s="14">
        <v>5</v>
      </c>
      <c r="C232" s="15">
        <v>42636</v>
      </c>
      <c r="D232" s="16">
        <v>0.83333333333333337</v>
      </c>
      <c r="E232" s="17" t="s">
        <v>723</v>
      </c>
      <c r="F232" s="18" t="s">
        <v>144</v>
      </c>
      <c r="G232" s="14">
        <v>33</v>
      </c>
      <c r="H232" s="17" t="s">
        <v>184</v>
      </c>
      <c r="I232" s="18" t="s">
        <v>203</v>
      </c>
      <c r="J232" s="14">
        <v>3</v>
      </c>
      <c r="K232" s="19" t="s">
        <v>724</v>
      </c>
      <c r="L232" s="20" t="s">
        <v>929</v>
      </c>
    </row>
    <row r="233" spans="1:12" ht="15.75" thickBot="1" x14ac:dyDescent="0.3">
      <c r="A233" s="13">
        <v>233</v>
      </c>
      <c r="B233" s="14">
        <v>5</v>
      </c>
      <c r="C233" s="15">
        <v>42636</v>
      </c>
      <c r="D233" s="16">
        <v>0.875</v>
      </c>
      <c r="E233" s="17" t="s">
        <v>723</v>
      </c>
      <c r="F233" s="18" t="s">
        <v>708</v>
      </c>
      <c r="G233" s="14">
        <v>31</v>
      </c>
      <c r="H233" s="17"/>
      <c r="I233" s="18" t="s">
        <v>217</v>
      </c>
      <c r="J233" s="14">
        <v>27</v>
      </c>
      <c r="K233" s="19" t="s">
        <v>761</v>
      </c>
      <c r="L233" s="20" t="s">
        <v>745</v>
      </c>
    </row>
    <row r="234" spans="1:12" ht="15.75" thickBot="1" x14ac:dyDescent="0.3">
      <c r="A234" s="13">
        <v>234</v>
      </c>
      <c r="B234" s="14">
        <v>5</v>
      </c>
      <c r="C234" s="15">
        <v>42637</v>
      </c>
      <c r="D234" s="16">
        <v>0.92708333333333337</v>
      </c>
      <c r="E234" s="17" t="s">
        <v>765</v>
      </c>
      <c r="F234" s="18" t="s">
        <v>35</v>
      </c>
      <c r="G234" s="14">
        <v>27</v>
      </c>
      <c r="H234" s="17" t="s">
        <v>184</v>
      </c>
      <c r="I234" s="18" t="s">
        <v>24</v>
      </c>
      <c r="J234" s="14">
        <v>20</v>
      </c>
      <c r="K234" s="19"/>
      <c r="L234" s="20" t="s">
        <v>746</v>
      </c>
    </row>
    <row r="235" spans="1:12" ht="15.75" thickBot="1" x14ac:dyDescent="0.3">
      <c r="A235" s="13">
        <v>235</v>
      </c>
      <c r="B235" s="14">
        <v>5</v>
      </c>
      <c r="C235" s="15">
        <v>42637</v>
      </c>
      <c r="D235" s="16">
        <v>0.5</v>
      </c>
      <c r="E235" s="17" t="s">
        <v>765</v>
      </c>
      <c r="F235" s="18" t="s">
        <v>769</v>
      </c>
      <c r="G235" s="14">
        <v>48</v>
      </c>
      <c r="H235" s="17"/>
      <c r="I235" s="18" t="s">
        <v>12</v>
      </c>
      <c r="J235" s="14">
        <v>0</v>
      </c>
      <c r="K235" s="19"/>
      <c r="L235" s="20" t="s">
        <v>848</v>
      </c>
    </row>
    <row r="236" spans="1:12" ht="15.75" thickBot="1" x14ac:dyDescent="0.3">
      <c r="A236" s="13">
        <v>236</v>
      </c>
      <c r="B236" s="14">
        <v>5</v>
      </c>
      <c r="C236" s="15">
        <v>42637</v>
      </c>
      <c r="D236" s="16">
        <v>0.64583333333333337</v>
      </c>
      <c r="E236" s="17" t="s">
        <v>765</v>
      </c>
      <c r="F236" s="18" t="s">
        <v>55</v>
      </c>
      <c r="G236" s="14">
        <v>45</v>
      </c>
      <c r="H236" s="17" t="s">
        <v>184</v>
      </c>
      <c r="I236" s="18" t="s">
        <v>0</v>
      </c>
      <c r="J236" s="14">
        <v>38</v>
      </c>
      <c r="K236" s="19"/>
      <c r="L236" s="20" t="s">
        <v>768</v>
      </c>
    </row>
    <row r="237" spans="1:12" ht="15.75" thickBot="1" x14ac:dyDescent="0.3">
      <c r="A237" s="13">
        <v>237</v>
      </c>
      <c r="B237" s="14">
        <v>5</v>
      </c>
      <c r="C237" s="15">
        <v>42637</v>
      </c>
      <c r="D237" s="16">
        <v>0.91666666666666663</v>
      </c>
      <c r="E237" s="17" t="s">
        <v>765</v>
      </c>
      <c r="F237" s="18" t="s">
        <v>1</v>
      </c>
      <c r="G237" s="14">
        <v>51</v>
      </c>
      <c r="H237" s="17"/>
      <c r="I237" s="18" t="s">
        <v>50</v>
      </c>
      <c r="J237" s="14">
        <v>41</v>
      </c>
      <c r="K237" s="19"/>
      <c r="L237" s="20" t="s">
        <v>773</v>
      </c>
    </row>
    <row r="238" spans="1:12" ht="15.75" thickBot="1" x14ac:dyDescent="0.3">
      <c r="A238" s="13">
        <v>238</v>
      </c>
      <c r="B238" s="14">
        <v>5</v>
      </c>
      <c r="C238" s="15">
        <v>42637</v>
      </c>
      <c r="D238" s="16">
        <v>0.75</v>
      </c>
      <c r="E238" s="17" t="s">
        <v>765</v>
      </c>
      <c r="F238" s="18" t="s">
        <v>44</v>
      </c>
      <c r="G238" s="14">
        <v>18</v>
      </c>
      <c r="H238" s="17"/>
      <c r="I238" s="18" t="s">
        <v>934</v>
      </c>
      <c r="J238" s="14">
        <v>13</v>
      </c>
      <c r="K238" s="19"/>
      <c r="L238" s="20" t="s">
        <v>779</v>
      </c>
    </row>
    <row r="239" spans="1:12" ht="15.75" thickBot="1" x14ac:dyDescent="0.3">
      <c r="A239" s="13">
        <v>239</v>
      </c>
      <c r="B239" s="14">
        <v>5</v>
      </c>
      <c r="C239" s="15">
        <v>42637</v>
      </c>
      <c r="D239" s="16">
        <v>0.75</v>
      </c>
      <c r="E239" s="17" t="s">
        <v>765</v>
      </c>
      <c r="F239" s="18" t="s">
        <v>3</v>
      </c>
      <c r="G239" s="14">
        <v>31</v>
      </c>
      <c r="H239" s="17" t="s">
        <v>184</v>
      </c>
      <c r="I239" s="18" t="s">
        <v>28</v>
      </c>
      <c r="J239" s="14">
        <v>27</v>
      </c>
      <c r="K239" s="19"/>
      <c r="L239" s="20" t="s">
        <v>784</v>
      </c>
    </row>
    <row r="240" spans="1:12" ht="15.75" thickBot="1" x14ac:dyDescent="0.3">
      <c r="A240" s="13">
        <v>240</v>
      </c>
      <c r="B240" s="14">
        <v>5</v>
      </c>
      <c r="C240" s="15">
        <v>42637</v>
      </c>
      <c r="D240" s="16">
        <v>0.8125</v>
      </c>
      <c r="E240" s="17" t="s">
        <v>765</v>
      </c>
      <c r="F240" s="18" t="s">
        <v>935</v>
      </c>
      <c r="G240" s="14">
        <v>35</v>
      </c>
      <c r="H240" s="17"/>
      <c r="I240" s="18" t="s">
        <v>98</v>
      </c>
      <c r="J240" s="14">
        <v>24</v>
      </c>
      <c r="K240" s="19"/>
      <c r="L240" s="20" t="s">
        <v>754</v>
      </c>
    </row>
    <row r="241" spans="1:12" ht="15.75" thickBot="1" x14ac:dyDescent="0.3">
      <c r="A241" s="13">
        <v>241</v>
      </c>
      <c r="B241" s="14">
        <v>5</v>
      </c>
      <c r="C241" s="15">
        <v>42637</v>
      </c>
      <c r="D241" s="16">
        <v>0.64583333333333337</v>
      </c>
      <c r="E241" s="17" t="s">
        <v>765</v>
      </c>
      <c r="F241" s="18" t="s">
        <v>26</v>
      </c>
      <c r="G241" s="14">
        <v>38</v>
      </c>
      <c r="H241" s="17" t="s">
        <v>184</v>
      </c>
      <c r="I241" s="18" t="s">
        <v>141</v>
      </c>
      <c r="J241" s="14">
        <v>24</v>
      </c>
      <c r="K241" s="19"/>
      <c r="L241" s="20" t="s">
        <v>926</v>
      </c>
    </row>
    <row r="242" spans="1:12" ht="15.75" thickBot="1" x14ac:dyDescent="0.3">
      <c r="A242" s="13">
        <v>242</v>
      </c>
      <c r="B242" s="14">
        <v>5</v>
      </c>
      <c r="C242" s="15">
        <v>42637</v>
      </c>
      <c r="D242" s="16">
        <v>0.54166666666666663</v>
      </c>
      <c r="E242" s="17" t="s">
        <v>765</v>
      </c>
      <c r="F242" s="18" t="s">
        <v>46</v>
      </c>
      <c r="G242" s="14">
        <v>42</v>
      </c>
      <c r="H242" s="17"/>
      <c r="I242" s="17" t="s">
        <v>29</v>
      </c>
      <c r="J242" s="14">
        <v>10</v>
      </c>
      <c r="K242" s="19"/>
      <c r="L242" s="20" t="s">
        <v>936</v>
      </c>
    </row>
    <row r="243" spans="1:12" ht="15.75" thickBot="1" x14ac:dyDescent="0.3">
      <c r="A243" s="13">
        <v>243</v>
      </c>
      <c r="B243" s="14">
        <v>5</v>
      </c>
      <c r="C243" s="15">
        <v>42637</v>
      </c>
      <c r="D243" s="16">
        <v>0.79166666666666663</v>
      </c>
      <c r="E243" s="17" t="s">
        <v>765</v>
      </c>
      <c r="F243" s="18" t="s">
        <v>48</v>
      </c>
      <c r="G243" s="14">
        <v>23</v>
      </c>
      <c r="H243" s="17"/>
      <c r="I243" s="18" t="s">
        <v>132</v>
      </c>
      <c r="J243" s="14">
        <v>20</v>
      </c>
      <c r="K243" s="19"/>
      <c r="L243" s="20" t="s">
        <v>750</v>
      </c>
    </row>
    <row r="244" spans="1:12" ht="15.75" thickBot="1" x14ac:dyDescent="0.3">
      <c r="A244" s="13">
        <v>244</v>
      </c>
      <c r="B244" s="14">
        <v>5</v>
      </c>
      <c r="C244" s="15">
        <v>42637</v>
      </c>
      <c r="D244" s="16">
        <v>0.79166666666666663</v>
      </c>
      <c r="E244" s="17" t="s">
        <v>765</v>
      </c>
      <c r="F244" s="17" t="s">
        <v>84</v>
      </c>
      <c r="G244" s="14">
        <v>28</v>
      </c>
      <c r="H244" s="17" t="s">
        <v>184</v>
      </c>
      <c r="I244" s="18" t="s">
        <v>42</v>
      </c>
      <c r="J244" s="14">
        <v>23</v>
      </c>
      <c r="K244" s="19"/>
      <c r="L244" s="20" t="s">
        <v>764</v>
      </c>
    </row>
    <row r="245" spans="1:12" ht="15.75" thickBot="1" x14ac:dyDescent="0.3">
      <c r="A245" s="13">
        <v>245</v>
      </c>
      <c r="B245" s="14">
        <v>5</v>
      </c>
      <c r="C245" s="15">
        <v>42637</v>
      </c>
      <c r="D245" s="16">
        <v>0.79166666666666663</v>
      </c>
      <c r="E245" s="17" t="s">
        <v>765</v>
      </c>
      <c r="F245" s="18" t="s">
        <v>199</v>
      </c>
      <c r="G245" s="14">
        <v>53</v>
      </c>
      <c r="H245" s="17" t="s">
        <v>184</v>
      </c>
      <c r="I245" s="18" t="s">
        <v>188</v>
      </c>
      <c r="J245" s="14">
        <v>14</v>
      </c>
      <c r="K245" s="19"/>
      <c r="L245" s="20" t="s">
        <v>733</v>
      </c>
    </row>
    <row r="246" spans="1:12" ht="15.75" thickBot="1" x14ac:dyDescent="0.3">
      <c r="A246" s="13">
        <v>246</v>
      </c>
      <c r="B246" s="14">
        <v>5</v>
      </c>
      <c r="C246" s="15">
        <v>42637</v>
      </c>
      <c r="D246" s="16">
        <v>0.64583333333333337</v>
      </c>
      <c r="E246" s="17" t="s">
        <v>765</v>
      </c>
      <c r="F246" s="18" t="s">
        <v>131</v>
      </c>
      <c r="G246" s="14">
        <v>27</v>
      </c>
      <c r="H246" s="17"/>
      <c r="I246" s="18" t="s">
        <v>193</v>
      </c>
      <c r="J246" s="14">
        <v>20</v>
      </c>
      <c r="K246" s="19"/>
      <c r="L246" s="20" t="s">
        <v>729</v>
      </c>
    </row>
    <row r="247" spans="1:12" ht="15.75" thickBot="1" x14ac:dyDescent="0.3">
      <c r="A247" s="13">
        <v>247</v>
      </c>
      <c r="B247" s="14">
        <v>5</v>
      </c>
      <c r="C247" s="15">
        <v>42637</v>
      </c>
      <c r="D247" s="16">
        <v>0.72916666666666663</v>
      </c>
      <c r="E247" s="17" t="s">
        <v>765</v>
      </c>
      <c r="F247" s="18" t="s">
        <v>51</v>
      </c>
      <c r="G247" s="14">
        <v>41</v>
      </c>
      <c r="H247" s="17" t="s">
        <v>184</v>
      </c>
      <c r="I247" s="18" t="s">
        <v>43</v>
      </c>
      <c r="J247" s="14">
        <v>38</v>
      </c>
      <c r="K247" s="19"/>
      <c r="L247" s="20" t="s">
        <v>810</v>
      </c>
    </row>
    <row r="248" spans="1:12" ht="15.75" thickBot="1" x14ac:dyDescent="0.3">
      <c r="A248" s="13">
        <v>248</v>
      </c>
      <c r="B248" s="14">
        <v>5</v>
      </c>
      <c r="C248" s="15">
        <v>42637</v>
      </c>
      <c r="D248" s="16">
        <v>0.64583333333333337</v>
      </c>
      <c r="E248" s="17" t="s">
        <v>765</v>
      </c>
      <c r="F248" s="18" t="s">
        <v>53</v>
      </c>
      <c r="G248" s="14">
        <v>38</v>
      </c>
      <c r="H248" s="17" t="s">
        <v>184</v>
      </c>
      <c r="I248" s="18" t="s">
        <v>88</v>
      </c>
      <c r="J248" s="14">
        <v>35</v>
      </c>
      <c r="K248" s="19" t="s">
        <v>886</v>
      </c>
      <c r="L248" s="20" t="s">
        <v>887</v>
      </c>
    </row>
    <row r="249" spans="1:12" ht="15.75" thickBot="1" x14ac:dyDescent="0.3">
      <c r="A249" s="13">
        <v>249</v>
      </c>
      <c r="B249" s="14">
        <v>5</v>
      </c>
      <c r="C249" s="15">
        <v>42637</v>
      </c>
      <c r="D249" s="16">
        <v>0.5</v>
      </c>
      <c r="E249" s="17" t="s">
        <v>765</v>
      </c>
      <c r="F249" s="18" t="s">
        <v>937</v>
      </c>
      <c r="G249" s="14">
        <v>55</v>
      </c>
      <c r="H249" s="17" t="s">
        <v>184</v>
      </c>
      <c r="I249" s="18" t="s">
        <v>110</v>
      </c>
      <c r="J249" s="14">
        <v>35</v>
      </c>
      <c r="K249" s="19"/>
      <c r="L249" s="20" t="s">
        <v>818</v>
      </c>
    </row>
    <row r="250" spans="1:12" ht="15.75" thickBot="1" x14ac:dyDescent="0.3">
      <c r="A250" s="13">
        <v>250</v>
      </c>
      <c r="B250" s="14">
        <v>5</v>
      </c>
      <c r="C250" s="15">
        <v>42637</v>
      </c>
      <c r="D250" s="16">
        <v>0.79166666666666663</v>
      </c>
      <c r="E250" s="17" t="s">
        <v>765</v>
      </c>
      <c r="F250" s="18" t="s">
        <v>870</v>
      </c>
      <c r="G250" s="14">
        <v>64</v>
      </c>
      <c r="H250" s="17" t="s">
        <v>184</v>
      </c>
      <c r="I250" s="18" t="s">
        <v>62</v>
      </c>
      <c r="J250" s="14">
        <v>3</v>
      </c>
      <c r="K250" s="19"/>
      <c r="L250" s="20" t="s">
        <v>938</v>
      </c>
    </row>
    <row r="251" spans="1:12" ht="15.75" thickBot="1" x14ac:dyDescent="0.3">
      <c r="A251" s="13">
        <v>251</v>
      </c>
      <c r="B251" s="14">
        <v>5</v>
      </c>
      <c r="C251" s="15">
        <v>42637</v>
      </c>
      <c r="D251" s="16">
        <v>0.875</v>
      </c>
      <c r="E251" s="17" t="s">
        <v>765</v>
      </c>
      <c r="F251" s="18" t="s">
        <v>10</v>
      </c>
      <c r="G251" s="14">
        <v>33</v>
      </c>
      <c r="H251" s="17" t="s">
        <v>184</v>
      </c>
      <c r="I251" s="18" t="s">
        <v>16</v>
      </c>
      <c r="J251" s="14">
        <v>30</v>
      </c>
      <c r="K251" s="19"/>
      <c r="L251" s="20" t="s">
        <v>738</v>
      </c>
    </row>
    <row r="252" spans="1:12" ht="15.75" thickBot="1" x14ac:dyDescent="0.3">
      <c r="A252" s="13">
        <v>252</v>
      </c>
      <c r="B252" s="14">
        <v>5</v>
      </c>
      <c r="C252" s="15">
        <v>42637</v>
      </c>
      <c r="D252" s="16">
        <v>0.5</v>
      </c>
      <c r="E252" s="17" t="s">
        <v>765</v>
      </c>
      <c r="F252" s="18" t="s">
        <v>67</v>
      </c>
      <c r="G252" s="14">
        <v>14</v>
      </c>
      <c r="H252" s="17" t="s">
        <v>184</v>
      </c>
      <c r="I252" s="18" t="s">
        <v>104</v>
      </c>
      <c r="J252" s="14">
        <v>7</v>
      </c>
      <c r="K252" s="19"/>
      <c r="L252" s="20" t="s">
        <v>892</v>
      </c>
    </row>
    <row r="253" spans="1:12" ht="15.75" thickBot="1" x14ac:dyDescent="0.3">
      <c r="A253" s="13">
        <v>253</v>
      </c>
      <c r="B253" s="14">
        <v>5</v>
      </c>
      <c r="C253" s="15">
        <v>42637</v>
      </c>
      <c r="D253" s="16">
        <v>0.5</v>
      </c>
      <c r="E253" s="17" t="s">
        <v>765</v>
      </c>
      <c r="F253" s="18" t="s">
        <v>69</v>
      </c>
      <c r="G253" s="14">
        <v>44</v>
      </c>
      <c r="H253" s="17"/>
      <c r="I253" s="18" t="s">
        <v>31</v>
      </c>
      <c r="J253" s="14">
        <v>10</v>
      </c>
      <c r="K253" s="19"/>
      <c r="L253" s="20" t="s">
        <v>805</v>
      </c>
    </row>
    <row r="254" spans="1:12" ht="15.75" thickBot="1" x14ac:dyDescent="0.3">
      <c r="A254" s="13">
        <v>254</v>
      </c>
      <c r="B254" s="14">
        <v>5</v>
      </c>
      <c r="C254" s="15">
        <v>42637</v>
      </c>
      <c r="D254" s="16">
        <v>0.79861111111111116</v>
      </c>
      <c r="E254" s="17" t="s">
        <v>765</v>
      </c>
      <c r="F254" s="18" t="s">
        <v>73</v>
      </c>
      <c r="G254" s="14">
        <v>35</v>
      </c>
      <c r="H254" s="17"/>
      <c r="I254" s="17" t="s">
        <v>74</v>
      </c>
      <c r="J254" s="14">
        <v>0</v>
      </c>
      <c r="K254" s="19"/>
      <c r="L254" s="20" t="s">
        <v>915</v>
      </c>
    </row>
    <row r="255" spans="1:12" ht="15.75" thickBot="1" x14ac:dyDescent="0.3">
      <c r="A255" s="13">
        <v>255</v>
      </c>
      <c r="B255" s="14">
        <v>5</v>
      </c>
      <c r="C255" s="15">
        <v>42637</v>
      </c>
      <c r="D255" s="16">
        <v>0.8125</v>
      </c>
      <c r="E255" s="17" t="s">
        <v>765</v>
      </c>
      <c r="F255" s="18" t="s">
        <v>126</v>
      </c>
      <c r="G255" s="14">
        <v>17</v>
      </c>
      <c r="H255" s="17"/>
      <c r="I255" s="18" t="s">
        <v>20</v>
      </c>
      <c r="J255" s="14">
        <v>10</v>
      </c>
      <c r="K255" s="19"/>
      <c r="L255" s="20" t="s">
        <v>820</v>
      </c>
    </row>
    <row r="256" spans="1:12" ht="15.75" thickBot="1" x14ac:dyDescent="0.3">
      <c r="A256" s="13">
        <v>256</v>
      </c>
      <c r="B256" s="14">
        <v>5</v>
      </c>
      <c r="C256" s="15">
        <v>42637</v>
      </c>
      <c r="D256" s="16">
        <v>0.83333333333333337</v>
      </c>
      <c r="E256" s="17" t="s">
        <v>765</v>
      </c>
      <c r="F256" s="18" t="s">
        <v>939</v>
      </c>
      <c r="G256" s="14">
        <v>59</v>
      </c>
      <c r="H256" s="17" t="s">
        <v>184</v>
      </c>
      <c r="I256" s="18" t="s">
        <v>77</v>
      </c>
      <c r="J256" s="14">
        <v>28</v>
      </c>
      <c r="K256" s="19"/>
      <c r="L256" s="20" t="s">
        <v>877</v>
      </c>
    </row>
    <row r="257" spans="1:12" ht="15.75" thickBot="1" x14ac:dyDescent="0.3">
      <c r="A257" s="13">
        <v>257</v>
      </c>
      <c r="B257" s="14">
        <v>5</v>
      </c>
      <c r="C257" s="15">
        <v>42637</v>
      </c>
      <c r="D257" s="16">
        <v>0.83333333333333337</v>
      </c>
      <c r="E257" s="17" t="s">
        <v>765</v>
      </c>
      <c r="F257" s="18" t="s">
        <v>80</v>
      </c>
      <c r="G257" s="14">
        <v>77</v>
      </c>
      <c r="H257" s="17"/>
      <c r="I257" s="18" t="s">
        <v>186</v>
      </c>
      <c r="J257" s="14">
        <v>3</v>
      </c>
      <c r="K257" s="19"/>
      <c r="L257" s="20" t="s">
        <v>798</v>
      </c>
    </row>
    <row r="258" spans="1:12" ht="15.75" thickBot="1" x14ac:dyDescent="0.3">
      <c r="A258" s="13">
        <v>258</v>
      </c>
      <c r="B258" s="14">
        <v>5</v>
      </c>
      <c r="C258" s="15">
        <v>42637</v>
      </c>
      <c r="D258" s="16">
        <v>0.64583333333333337</v>
      </c>
      <c r="E258" s="17" t="s">
        <v>765</v>
      </c>
      <c r="F258" s="18" t="s">
        <v>920</v>
      </c>
      <c r="G258" s="14">
        <v>49</v>
      </c>
      <c r="H258" s="17"/>
      <c r="I258" s="18" t="s">
        <v>96</v>
      </c>
      <c r="J258" s="14">
        <v>10</v>
      </c>
      <c r="K258" s="19"/>
      <c r="L258" s="20" t="s">
        <v>801</v>
      </c>
    </row>
    <row r="259" spans="1:12" ht="15.75" thickBot="1" x14ac:dyDescent="0.3">
      <c r="A259" s="13">
        <v>259</v>
      </c>
      <c r="B259" s="14">
        <v>5</v>
      </c>
      <c r="C259" s="15">
        <v>42637</v>
      </c>
      <c r="D259" s="16">
        <v>0.79166666666666663</v>
      </c>
      <c r="E259" s="17" t="s">
        <v>765</v>
      </c>
      <c r="F259" s="18" t="s">
        <v>194</v>
      </c>
      <c r="G259" s="14">
        <v>38</v>
      </c>
      <c r="H259" s="17"/>
      <c r="I259" s="18" t="s">
        <v>137</v>
      </c>
      <c r="J259" s="14">
        <v>34</v>
      </c>
      <c r="K259" s="19"/>
      <c r="L259" s="20" t="s">
        <v>802</v>
      </c>
    </row>
    <row r="260" spans="1:12" ht="15.75" thickBot="1" x14ac:dyDescent="0.3">
      <c r="A260" s="13">
        <v>260</v>
      </c>
      <c r="B260" s="14">
        <v>5</v>
      </c>
      <c r="C260" s="15">
        <v>42637</v>
      </c>
      <c r="D260" s="16">
        <v>0.5</v>
      </c>
      <c r="E260" s="17" t="s">
        <v>765</v>
      </c>
      <c r="F260" s="18" t="s">
        <v>15</v>
      </c>
      <c r="G260" s="14">
        <v>31</v>
      </c>
      <c r="H260" s="17"/>
      <c r="I260" s="18" t="s">
        <v>52</v>
      </c>
      <c r="J260" s="14">
        <v>24</v>
      </c>
      <c r="K260" s="19"/>
      <c r="L260" s="20" t="s">
        <v>737</v>
      </c>
    </row>
    <row r="261" spans="1:12" ht="15.75" thickBot="1" x14ac:dyDescent="0.3">
      <c r="A261" s="13">
        <v>261</v>
      </c>
      <c r="B261" s="14">
        <v>5</v>
      </c>
      <c r="C261" s="15">
        <v>42637</v>
      </c>
      <c r="D261" s="16">
        <v>0.5</v>
      </c>
      <c r="E261" s="17" t="s">
        <v>765</v>
      </c>
      <c r="F261" s="18" t="s">
        <v>940</v>
      </c>
      <c r="G261" s="14">
        <v>45</v>
      </c>
      <c r="H261" s="17"/>
      <c r="I261" s="18" t="s">
        <v>941</v>
      </c>
      <c r="J261" s="14">
        <v>14</v>
      </c>
      <c r="K261" s="19"/>
      <c r="L261" s="20" t="s">
        <v>881</v>
      </c>
    </row>
    <row r="262" spans="1:12" ht="15.75" thickBot="1" x14ac:dyDescent="0.3">
      <c r="A262" s="13">
        <v>262</v>
      </c>
      <c r="B262" s="14">
        <v>5</v>
      </c>
      <c r="C262" s="15">
        <v>42637</v>
      </c>
      <c r="D262" s="16">
        <v>0.64583333333333337</v>
      </c>
      <c r="E262" s="17" t="s">
        <v>765</v>
      </c>
      <c r="F262" s="18" t="s">
        <v>85</v>
      </c>
      <c r="G262" s="14">
        <v>47</v>
      </c>
      <c r="H262" s="17" t="s">
        <v>184</v>
      </c>
      <c r="I262" s="18" t="s">
        <v>9</v>
      </c>
      <c r="J262" s="14">
        <v>35</v>
      </c>
      <c r="K262" s="19" t="s">
        <v>727</v>
      </c>
      <c r="L262" s="20" t="s">
        <v>854</v>
      </c>
    </row>
    <row r="263" spans="1:12" ht="15.75" thickBot="1" x14ac:dyDescent="0.3">
      <c r="A263" s="13">
        <v>263</v>
      </c>
      <c r="B263" s="14">
        <v>5</v>
      </c>
      <c r="C263" s="15">
        <v>42637</v>
      </c>
      <c r="D263" s="16">
        <v>0.66666666666666663</v>
      </c>
      <c r="E263" s="17" t="s">
        <v>765</v>
      </c>
      <c r="F263" s="18" t="s">
        <v>86</v>
      </c>
      <c r="G263" s="14">
        <v>79</v>
      </c>
      <c r="H263" s="17"/>
      <c r="I263" s="17" t="s">
        <v>175</v>
      </c>
      <c r="J263" s="14">
        <v>0</v>
      </c>
      <c r="K263" s="19"/>
      <c r="L263" s="20" t="s">
        <v>882</v>
      </c>
    </row>
    <row r="264" spans="1:12" ht="15.75" thickBot="1" x14ac:dyDescent="0.3">
      <c r="A264" s="13">
        <v>264</v>
      </c>
      <c r="B264" s="14">
        <v>5</v>
      </c>
      <c r="C264" s="15">
        <v>42637</v>
      </c>
      <c r="D264" s="16">
        <v>0.8125</v>
      </c>
      <c r="E264" s="17" t="s">
        <v>765</v>
      </c>
      <c r="F264" s="18" t="s">
        <v>942</v>
      </c>
      <c r="G264" s="14">
        <v>24</v>
      </c>
      <c r="H264" s="17" t="s">
        <v>184</v>
      </c>
      <c r="I264" s="18" t="s">
        <v>93</v>
      </c>
      <c r="J264" s="14">
        <v>13</v>
      </c>
      <c r="K264" s="19" t="s">
        <v>736</v>
      </c>
      <c r="L264" s="20" t="s">
        <v>837</v>
      </c>
    </row>
    <row r="265" spans="1:12" ht="15.75" thickBot="1" x14ac:dyDescent="0.3">
      <c r="A265" s="13">
        <v>265</v>
      </c>
      <c r="B265" s="14">
        <v>5</v>
      </c>
      <c r="C265" s="15">
        <v>42637</v>
      </c>
      <c r="D265" s="16">
        <v>0.64583333333333337</v>
      </c>
      <c r="E265" s="17" t="s">
        <v>765</v>
      </c>
      <c r="F265" s="18" t="s">
        <v>91</v>
      </c>
      <c r="G265" s="14">
        <v>37</v>
      </c>
      <c r="H265" s="17"/>
      <c r="I265" s="18" t="s">
        <v>100</v>
      </c>
      <c r="J265" s="14">
        <v>36</v>
      </c>
      <c r="K265" s="19"/>
      <c r="L265" s="20" t="s">
        <v>922</v>
      </c>
    </row>
    <row r="266" spans="1:12" ht="15.75" thickBot="1" x14ac:dyDescent="0.3">
      <c r="A266" s="13">
        <v>266</v>
      </c>
      <c r="B266" s="14">
        <v>5</v>
      </c>
      <c r="C266" s="15">
        <v>42637</v>
      </c>
      <c r="D266" s="16">
        <v>0.75</v>
      </c>
      <c r="E266" s="17" t="s">
        <v>765</v>
      </c>
      <c r="F266" s="18" t="s">
        <v>76</v>
      </c>
      <c r="G266" s="14">
        <v>42</v>
      </c>
      <c r="H266" s="17" t="s">
        <v>184</v>
      </c>
      <c r="I266" s="18" t="s">
        <v>19</v>
      </c>
      <c r="J266" s="14">
        <v>35</v>
      </c>
      <c r="K266" s="19"/>
      <c r="L266" s="20" t="s">
        <v>909</v>
      </c>
    </row>
    <row r="267" spans="1:12" ht="15.75" thickBot="1" x14ac:dyDescent="0.3">
      <c r="A267" s="13">
        <v>267</v>
      </c>
      <c r="B267" s="14">
        <v>5</v>
      </c>
      <c r="C267" s="15">
        <v>42637</v>
      </c>
      <c r="D267" s="16">
        <v>0.58333333333333337</v>
      </c>
      <c r="E267" s="17" t="s">
        <v>765</v>
      </c>
      <c r="F267" s="18" t="s">
        <v>95</v>
      </c>
      <c r="G267" s="14">
        <v>37</v>
      </c>
      <c r="H267" s="17"/>
      <c r="I267" s="17" t="s">
        <v>157</v>
      </c>
      <c r="J267" s="14">
        <v>21</v>
      </c>
      <c r="K267" s="19"/>
      <c r="L267" s="20" t="s">
        <v>826</v>
      </c>
    </row>
    <row r="268" spans="1:12" ht="15.75" thickBot="1" x14ac:dyDescent="0.3">
      <c r="A268" s="13">
        <v>268</v>
      </c>
      <c r="B268" s="14">
        <v>5</v>
      </c>
      <c r="C268" s="15">
        <v>42637</v>
      </c>
      <c r="D268" s="16">
        <v>0.64583333333333337</v>
      </c>
      <c r="E268" s="17" t="s">
        <v>765</v>
      </c>
      <c r="F268" s="18" t="s">
        <v>165</v>
      </c>
      <c r="G268" s="14">
        <v>33</v>
      </c>
      <c r="H268" s="17"/>
      <c r="I268" s="18" t="s">
        <v>109</v>
      </c>
      <c r="J268" s="14">
        <v>19</v>
      </c>
      <c r="K268" s="19"/>
      <c r="L268" s="20" t="s">
        <v>840</v>
      </c>
    </row>
    <row r="269" spans="1:12" ht="15.75" thickBot="1" x14ac:dyDescent="0.3">
      <c r="A269" s="13">
        <v>269</v>
      </c>
      <c r="B269" s="14">
        <v>5</v>
      </c>
      <c r="C269" s="15">
        <v>42637</v>
      </c>
      <c r="D269" s="16">
        <v>0.5</v>
      </c>
      <c r="E269" s="17" t="s">
        <v>765</v>
      </c>
      <c r="F269" s="18" t="s">
        <v>102</v>
      </c>
      <c r="G269" s="14">
        <v>24</v>
      </c>
      <c r="H269" s="17"/>
      <c r="I269" s="18" t="s">
        <v>196</v>
      </c>
      <c r="J269" s="14">
        <v>14</v>
      </c>
      <c r="K269" s="19"/>
      <c r="L269" s="20" t="s">
        <v>814</v>
      </c>
    </row>
    <row r="270" spans="1:12" ht="15.75" thickBot="1" x14ac:dyDescent="0.3">
      <c r="A270" s="13">
        <v>270</v>
      </c>
      <c r="B270" s="14">
        <v>5</v>
      </c>
      <c r="C270" s="15">
        <v>42637</v>
      </c>
      <c r="D270" s="16">
        <v>0.79166666666666663</v>
      </c>
      <c r="E270" s="17" t="s">
        <v>765</v>
      </c>
      <c r="F270" s="18" t="s">
        <v>108</v>
      </c>
      <c r="G270" s="14">
        <v>41</v>
      </c>
      <c r="H270" s="17"/>
      <c r="I270" s="17" t="s">
        <v>143</v>
      </c>
      <c r="J270" s="14">
        <v>40</v>
      </c>
      <c r="K270" s="19"/>
      <c r="L270" s="20" t="s">
        <v>866</v>
      </c>
    </row>
    <row r="271" spans="1:12" ht="15.75" thickBot="1" x14ac:dyDescent="0.3">
      <c r="A271" s="13">
        <v>271</v>
      </c>
      <c r="B271" s="14">
        <v>5</v>
      </c>
      <c r="C271" s="15">
        <v>42637</v>
      </c>
      <c r="D271" s="16">
        <v>0.83333333333333337</v>
      </c>
      <c r="E271" s="17" t="s">
        <v>765</v>
      </c>
      <c r="F271" s="18" t="s">
        <v>195</v>
      </c>
      <c r="G271" s="14">
        <v>34</v>
      </c>
      <c r="H271" s="17" t="s">
        <v>184</v>
      </c>
      <c r="I271" s="18" t="s">
        <v>201</v>
      </c>
      <c r="J271" s="14">
        <v>7</v>
      </c>
      <c r="K271" s="19"/>
      <c r="L271" s="20" t="s">
        <v>828</v>
      </c>
    </row>
    <row r="272" spans="1:12" ht="15.75" thickBot="1" x14ac:dyDescent="0.3">
      <c r="A272" s="13">
        <v>272</v>
      </c>
      <c r="B272" s="14">
        <v>5</v>
      </c>
      <c r="C272" s="15">
        <v>42637</v>
      </c>
      <c r="D272" s="16">
        <v>0.83333333333333337</v>
      </c>
      <c r="E272" s="17" t="s">
        <v>765</v>
      </c>
      <c r="F272" s="18" t="s">
        <v>930</v>
      </c>
      <c r="G272" s="14">
        <v>22</v>
      </c>
      <c r="H272" s="17" t="s">
        <v>184</v>
      </c>
      <c r="I272" s="18" t="s">
        <v>218</v>
      </c>
      <c r="J272" s="14">
        <v>13</v>
      </c>
      <c r="K272" s="19"/>
      <c r="L272" s="20" t="s">
        <v>903</v>
      </c>
    </row>
    <row r="273" spans="1:12" ht="15.75" thickBot="1" x14ac:dyDescent="0.3">
      <c r="A273" s="13">
        <v>273</v>
      </c>
      <c r="B273" s="14">
        <v>5</v>
      </c>
      <c r="C273" s="15">
        <v>42637</v>
      </c>
      <c r="D273" s="16">
        <v>0.54166666666666663</v>
      </c>
      <c r="E273" s="17" t="s">
        <v>765</v>
      </c>
      <c r="F273" s="18" t="s">
        <v>94</v>
      </c>
      <c r="G273" s="14">
        <v>31</v>
      </c>
      <c r="H273" s="17" t="s">
        <v>184</v>
      </c>
      <c r="I273" s="18" t="s">
        <v>8</v>
      </c>
      <c r="J273" s="14">
        <v>24</v>
      </c>
      <c r="K273" s="19"/>
      <c r="L273" s="20" t="s">
        <v>730</v>
      </c>
    </row>
    <row r="274" spans="1:12" ht="15.75" thickBot="1" x14ac:dyDescent="0.3">
      <c r="A274" s="13">
        <v>274</v>
      </c>
      <c r="B274" s="14">
        <v>5</v>
      </c>
      <c r="C274" s="15">
        <v>42637</v>
      </c>
      <c r="D274" s="16">
        <v>0.5</v>
      </c>
      <c r="E274" s="17" t="s">
        <v>765</v>
      </c>
      <c r="F274" s="18" t="s">
        <v>33</v>
      </c>
      <c r="G274" s="14">
        <v>48</v>
      </c>
      <c r="H274" s="17"/>
      <c r="I274" s="18" t="s">
        <v>701</v>
      </c>
      <c r="J274" s="14">
        <v>20</v>
      </c>
      <c r="K274" s="19"/>
      <c r="L274" s="20" t="s">
        <v>751</v>
      </c>
    </row>
    <row r="275" spans="1:12" ht="15.75" thickBot="1" x14ac:dyDescent="0.3">
      <c r="A275" s="13">
        <v>275</v>
      </c>
      <c r="B275" s="14">
        <v>5</v>
      </c>
      <c r="C275" s="15">
        <v>42637</v>
      </c>
      <c r="D275" s="16">
        <v>0.64583333333333337</v>
      </c>
      <c r="E275" s="17" t="s">
        <v>765</v>
      </c>
      <c r="F275" s="18" t="s">
        <v>943</v>
      </c>
      <c r="G275" s="14">
        <v>38</v>
      </c>
      <c r="H275" s="17"/>
      <c r="I275" s="18" t="s">
        <v>944</v>
      </c>
      <c r="J275" s="14">
        <v>28</v>
      </c>
      <c r="K275" s="19"/>
      <c r="L275" s="20" t="s">
        <v>743</v>
      </c>
    </row>
    <row r="276" spans="1:12" ht="15.75" thickBot="1" x14ac:dyDescent="0.3">
      <c r="A276" s="13">
        <v>276</v>
      </c>
      <c r="B276" s="14">
        <v>5</v>
      </c>
      <c r="C276" s="15">
        <v>42637</v>
      </c>
      <c r="D276" s="16">
        <v>0.875</v>
      </c>
      <c r="E276" s="17" t="s">
        <v>765</v>
      </c>
      <c r="F276" s="18" t="s">
        <v>945</v>
      </c>
      <c r="G276" s="14">
        <v>45</v>
      </c>
      <c r="H276" s="17"/>
      <c r="I276" s="18" t="s">
        <v>946</v>
      </c>
      <c r="J276" s="14">
        <v>24</v>
      </c>
      <c r="K276" s="19"/>
      <c r="L276" s="20" t="s">
        <v>772</v>
      </c>
    </row>
    <row r="277" spans="1:12" ht="15.75" thickBot="1" x14ac:dyDescent="0.3">
      <c r="A277" s="13">
        <v>277</v>
      </c>
      <c r="B277" s="14">
        <v>5</v>
      </c>
      <c r="C277" s="15">
        <v>42637</v>
      </c>
      <c r="D277" s="16">
        <v>0.79166666666666663</v>
      </c>
      <c r="E277" s="17" t="s">
        <v>765</v>
      </c>
      <c r="F277" s="18" t="s">
        <v>115</v>
      </c>
      <c r="G277" s="14">
        <v>52</v>
      </c>
      <c r="H277" s="17"/>
      <c r="I277" s="18" t="s">
        <v>17</v>
      </c>
      <c r="J277" s="14">
        <v>6</v>
      </c>
      <c r="K277" s="19"/>
      <c r="L277" s="20" t="s">
        <v>831</v>
      </c>
    </row>
    <row r="278" spans="1:12" ht="15.75" thickBot="1" x14ac:dyDescent="0.3">
      <c r="A278" s="13">
        <v>278</v>
      </c>
      <c r="B278" s="14">
        <v>5</v>
      </c>
      <c r="C278" s="15">
        <v>42637</v>
      </c>
      <c r="D278" s="16">
        <v>0.83333333333333337</v>
      </c>
      <c r="E278" s="17" t="s">
        <v>765</v>
      </c>
      <c r="F278" s="18" t="s">
        <v>105</v>
      </c>
      <c r="G278" s="14">
        <v>41</v>
      </c>
      <c r="H278" s="17"/>
      <c r="I278" s="18" t="s">
        <v>191</v>
      </c>
      <c r="J278" s="14">
        <v>39</v>
      </c>
      <c r="K278" s="19"/>
      <c r="L278" s="20" t="s">
        <v>902</v>
      </c>
    </row>
    <row r="279" spans="1:12" ht="15.75" thickBot="1" x14ac:dyDescent="0.3">
      <c r="A279" s="13">
        <v>279</v>
      </c>
      <c r="B279" s="14">
        <v>5</v>
      </c>
      <c r="C279" s="15">
        <v>42637</v>
      </c>
      <c r="D279" s="16">
        <v>0.6875</v>
      </c>
      <c r="E279" s="17" t="s">
        <v>765</v>
      </c>
      <c r="F279" s="18" t="s">
        <v>70</v>
      </c>
      <c r="G279" s="14">
        <v>48</v>
      </c>
      <c r="H279" s="17" t="s">
        <v>184</v>
      </c>
      <c r="I279" s="18" t="s">
        <v>58</v>
      </c>
      <c r="J279" s="14">
        <v>41</v>
      </c>
      <c r="K279" s="19" t="s">
        <v>766</v>
      </c>
      <c r="L279" s="20" t="s">
        <v>864</v>
      </c>
    </row>
    <row r="280" spans="1:12" ht="15.75" thickBot="1" x14ac:dyDescent="0.3">
      <c r="A280" s="13">
        <v>280</v>
      </c>
      <c r="B280" s="14">
        <v>5</v>
      </c>
      <c r="C280" s="15">
        <v>42637</v>
      </c>
      <c r="D280" s="16">
        <v>0.6875</v>
      </c>
      <c r="E280" s="17" t="s">
        <v>765</v>
      </c>
      <c r="F280" s="18" t="s">
        <v>21</v>
      </c>
      <c r="G280" s="14">
        <v>31</v>
      </c>
      <c r="H280" s="17" t="s">
        <v>184</v>
      </c>
      <c r="I280" s="18" t="s">
        <v>121</v>
      </c>
      <c r="J280" s="14">
        <v>30</v>
      </c>
      <c r="K280" s="19" t="s">
        <v>748</v>
      </c>
      <c r="L280" s="20" t="s">
        <v>749</v>
      </c>
    </row>
    <row r="281" spans="1:12" ht="15.75" thickBot="1" x14ac:dyDescent="0.3">
      <c r="A281" s="13">
        <v>281</v>
      </c>
      <c r="B281" s="14">
        <v>5</v>
      </c>
      <c r="C281" s="15">
        <v>42637</v>
      </c>
      <c r="D281" s="16">
        <v>0.52083333333333337</v>
      </c>
      <c r="E281" s="17" t="s">
        <v>765</v>
      </c>
      <c r="F281" s="18" t="s">
        <v>117</v>
      </c>
      <c r="G281" s="14">
        <v>49</v>
      </c>
      <c r="H281" s="17"/>
      <c r="I281" s="18" t="s">
        <v>7</v>
      </c>
      <c r="J281" s="14">
        <v>35</v>
      </c>
      <c r="K281" s="19"/>
      <c r="L281" s="20" t="s">
        <v>815</v>
      </c>
    </row>
    <row r="282" spans="1:12" ht="15.75" thickBot="1" x14ac:dyDescent="0.3">
      <c r="A282" s="13">
        <v>282</v>
      </c>
      <c r="B282" s="14">
        <v>5</v>
      </c>
      <c r="C282" s="15">
        <v>42637</v>
      </c>
      <c r="D282" s="16">
        <v>0.52083333333333337</v>
      </c>
      <c r="E282" s="17" t="s">
        <v>765</v>
      </c>
      <c r="F282" s="18" t="s">
        <v>129</v>
      </c>
      <c r="G282" s="14">
        <v>54</v>
      </c>
      <c r="H282" s="17"/>
      <c r="I282" s="18" t="s">
        <v>54</v>
      </c>
      <c r="J282" s="14">
        <v>17</v>
      </c>
      <c r="K282" s="19"/>
      <c r="L282" s="20" t="s">
        <v>833</v>
      </c>
    </row>
    <row r="283" spans="1:12" ht="15.75" thickBot="1" x14ac:dyDescent="0.3">
      <c r="A283" s="13">
        <v>283</v>
      </c>
      <c r="B283" s="14">
        <v>5</v>
      </c>
      <c r="C283" s="15">
        <v>42637</v>
      </c>
      <c r="D283" s="16">
        <v>0.64583333333333337</v>
      </c>
      <c r="E283" s="17" t="s">
        <v>765</v>
      </c>
      <c r="F283" s="18" t="s">
        <v>119</v>
      </c>
      <c r="G283" s="14">
        <v>33</v>
      </c>
      <c r="H283" s="17" t="s">
        <v>184</v>
      </c>
      <c r="I283" s="18" t="s">
        <v>65</v>
      </c>
      <c r="J283" s="14">
        <v>28</v>
      </c>
      <c r="K283" s="19"/>
      <c r="L283" s="20" t="s">
        <v>872</v>
      </c>
    </row>
    <row r="284" spans="1:12" ht="15.75" thickBot="1" x14ac:dyDescent="0.3">
      <c r="A284" s="13">
        <v>284</v>
      </c>
      <c r="B284" s="14">
        <v>5</v>
      </c>
      <c r="C284" s="15">
        <v>42637</v>
      </c>
      <c r="D284" s="16">
        <v>0.9375</v>
      </c>
      <c r="E284" s="17" t="s">
        <v>765</v>
      </c>
      <c r="F284" s="18" t="s">
        <v>947</v>
      </c>
      <c r="G284" s="14">
        <v>35</v>
      </c>
      <c r="H284" s="17" t="s">
        <v>184</v>
      </c>
      <c r="I284" s="18" t="s">
        <v>39</v>
      </c>
      <c r="J284" s="14">
        <v>28</v>
      </c>
      <c r="K284" s="19"/>
      <c r="L284" s="20" t="s">
        <v>850</v>
      </c>
    </row>
    <row r="285" spans="1:12" ht="15.75" thickBot="1" x14ac:dyDescent="0.3">
      <c r="A285" s="13">
        <v>285</v>
      </c>
      <c r="B285" s="14">
        <v>5</v>
      </c>
      <c r="C285" s="15">
        <v>42637</v>
      </c>
      <c r="D285" s="16">
        <v>0.64583333333333337</v>
      </c>
      <c r="E285" s="17" t="s">
        <v>765</v>
      </c>
      <c r="F285" s="18" t="s">
        <v>78</v>
      </c>
      <c r="G285" s="14">
        <v>35</v>
      </c>
      <c r="H285" s="17"/>
      <c r="I285" s="18" t="s">
        <v>5</v>
      </c>
      <c r="J285" s="14">
        <v>32</v>
      </c>
      <c r="K285" s="19"/>
      <c r="L285" s="20" t="s">
        <v>948</v>
      </c>
    </row>
    <row r="286" spans="1:12" ht="15.75" thickBot="1" x14ac:dyDescent="0.3">
      <c r="A286" s="13">
        <v>286</v>
      </c>
      <c r="B286" s="14">
        <v>5</v>
      </c>
      <c r="C286" s="15">
        <v>42637</v>
      </c>
      <c r="D286" s="16">
        <v>0.64583333333333337</v>
      </c>
      <c r="E286" s="17" t="s">
        <v>765</v>
      </c>
      <c r="F286" s="17" t="s">
        <v>149</v>
      </c>
      <c r="G286" s="14">
        <v>28</v>
      </c>
      <c r="H286" s="17" t="s">
        <v>184</v>
      </c>
      <c r="I286" s="18" t="s">
        <v>68</v>
      </c>
      <c r="J286" s="14">
        <v>23</v>
      </c>
      <c r="K286" s="19"/>
      <c r="L286" s="20" t="s">
        <v>927</v>
      </c>
    </row>
    <row r="287" spans="1:12" ht="15.75" thickBot="1" x14ac:dyDescent="0.3">
      <c r="A287" s="13">
        <v>287</v>
      </c>
      <c r="B287" s="14">
        <v>5</v>
      </c>
      <c r="C287" s="15">
        <v>42637</v>
      </c>
      <c r="D287" s="16">
        <v>0.79166666666666663</v>
      </c>
      <c r="E287" s="17" t="s">
        <v>765</v>
      </c>
      <c r="F287" s="18" t="s">
        <v>64</v>
      </c>
      <c r="G287" s="14">
        <v>49</v>
      </c>
      <c r="H287" s="17"/>
      <c r="I287" s="18" t="s">
        <v>158</v>
      </c>
      <c r="J287" s="14">
        <v>31</v>
      </c>
      <c r="K287" s="19"/>
      <c r="L287" s="20" t="s">
        <v>905</v>
      </c>
    </row>
    <row r="288" spans="1:12" ht="15.75" thickBot="1" x14ac:dyDescent="0.3">
      <c r="A288" s="13">
        <v>288</v>
      </c>
      <c r="B288" s="14">
        <v>5</v>
      </c>
      <c r="C288" s="15">
        <v>42637</v>
      </c>
      <c r="D288" s="16">
        <v>0.5</v>
      </c>
      <c r="E288" s="17" t="s">
        <v>765</v>
      </c>
      <c r="F288" s="18" t="s">
        <v>949</v>
      </c>
      <c r="G288" s="14">
        <v>30</v>
      </c>
      <c r="H288" s="17" t="s">
        <v>184</v>
      </c>
      <c r="I288" s="18" t="s">
        <v>950</v>
      </c>
      <c r="J288" s="14">
        <v>6</v>
      </c>
      <c r="K288" s="19"/>
      <c r="L288" s="20" t="s">
        <v>758</v>
      </c>
    </row>
    <row r="289" spans="1:12" ht="15.75" thickBot="1" x14ac:dyDescent="0.3">
      <c r="A289" s="13">
        <v>289</v>
      </c>
      <c r="B289" s="14">
        <v>6</v>
      </c>
      <c r="C289" s="15">
        <v>42642</v>
      </c>
      <c r="D289" s="16">
        <v>0.83333333333333337</v>
      </c>
      <c r="E289" s="17" t="s">
        <v>726</v>
      </c>
      <c r="F289" s="18" t="s">
        <v>870</v>
      </c>
      <c r="G289" s="14">
        <v>42</v>
      </c>
      <c r="H289" s="17"/>
      <c r="I289" s="18" t="s">
        <v>8</v>
      </c>
      <c r="J289" s="14">
        <v>14</v>
      </c>
      <c r="K289" s="19" t="s">
        <v>724</v>
      </c>
      <c r="L289" s="20" t="s">
        <v>871</v>
      </c>
    </row>
    <row r="290" spans="1:12" ht="15.75" thickBot="1" x14ac:dyDescent="0.3">
      <c r="A290" s="13">
        <v>290</v>
      </c>
      <c r="B290" s="14">
        <v>6</v>
      </c>
      <c r="C290" s="15">
        <v>42642</v>
      </c>
      <c r="D290" s="16">
        <v>0.85416666666666663</v>
      </c>
      <c r="E290" s="17" t="s">
        <v>726</v>
      </c>
      <c r="F290" s="18" t="s">
        <v>114</v>
      </c>
      <c r="G290" s="14">
        <v>55</v>
      </c>
      <c r="H290" s="17"/>
      <c r="I290" s="18" t="s">
        <v>71</v>
      </c>
      <c r="J290" s="14">
        <v>19</v>
      </c>
      <c r="K290" s="19" t="s">
        <v>761</v>
      </c>
      <c r="L290" s="20" t="s">
        <v>827</v>
      </c>
    </row>
    <row r="291" spans="1:12" ht="15.75" thickBot="1" x14ac:dyDescent="0.3">
      <c r="A291" s="13">
        <v>291</v>
      </c>
      <c r="B291" s="14">
        <v>6</v>
      </c>
      <c r="C291" s="15">
        <v>42643</v>
      </c>
      <c r="D291" s="16">
        <v>0.92708333333333337</v>
      </c>
      <c r="E291" s="17" t="s">
        <v>723</v>
      </c>
      <c r="F291" s="18" t="s">
        <v>5</v>
      </c>
      <c r="G291" s="14">
        <v>55</v>
      </c>
      <c r="H291" s="17"/>
      <c r="I291" s="18" t="s">
        <v>40</v>
      </c>
      <c r="J291" s="14">
        <v>53</v>
      </c>
      <c r="K291" s="19" t="s">
        <v>788</v>
      </c>
      <c r="L291" s="20" t="s">
        <v>932</v>
      </c>
    </row>
    <row r="292" spans="1:12" ht="15.75" thickBot="1" x14ac:dyDescent="0.3">
      <c r="A292" s="13">
        <v>292</v>
      </c>
      <c r="B292" s="14">
        <v>6</v>
      </c>
      <c r="C292" s="15">
        <v>42643</v>
      </c>
      <c r="D292" s="16">
        <v>0.875</v>
      </c>
      <c r="E292" s="17" t="s">
        <v>723</v>
      </c>
      <c r="F292" s="18" t="s">
        <v>951</v>
      </c>
      <c r="G292" s="14">
        <v>44</v>
      </c>
      <c r="H292" s="17"/>
      <c r="I292" s="18" t="s">
        <v>930</v>
      </c>
      <c r="J292" s="14">
        <v>6</v>
      </c>
      <c r="K292" s="19" t="s">
        <v>724</v>
      </c>
      <c r="L292" s="20" t="s">
        <v>835</v>
      </c>
    </row>
    <row r="293" spans="1:12" ht="15.75" thickBot="1" x14ac:dyDescent="0.3">
      <c r="A293" s="13">
        <v>293</v>
      </c>
      <c r="B293" s="14">
        <v>6</v>
      </c>
      <c r="C293" s="15">
        <v>42644</v>
      </c>
      <c r="D293" s="16">
        <v>0.64583333333333337</v>
      </c>
      <c r="E293" s="17" t="s">
        <v>765</v>
      </c>
      <c r="F293" s="18" t="s">
        <v>35</v>
      </c>
      <c r="G293" s="14">
        <v>28</v>
      </c>
      <c r="H293" s="17"/>
      <c r="I293" s="18" t="s">
        <v>87</v>
      </c>
      <c r="J293" s="14">
        <v>14</v>
      </c>
      <c r="K293" s="19" t="s">
        <v>748</v>
      </c>
      <c r="L293" s="20" t="s">
        <v>767</v>
      </c>
    </row>
    <row r="294" spans="1:12" ht="15.75" thickBot="1" x14ac:dyDescent="0.3">
      <c r="A294" s="13">
        <v>294</v>
      </c>
      <c r="B294" s="14">
        <v>6</v>
      </c>
      <c r="C294" s="15">
        <v>42644</v>
      </c>
      <c r="D294" s="16">
        <v>0.64583333333333337</v>
      </c>
      <c r="E294" s="17" t="s">
        <v>765</v>
      </c>
      <c r="F294" s="18" t="s">
        <v>0</v>
      </c>
      <c r="G294" s="14">
        <v>31</v>
      </c>
      <c r="H294" s="17" t="s">
        <v>184</v>
      </c>
      <c r="I294" s="18" t="s">
        <v>12</v>
      </c>
      <c r="J294" s="14">
        <v>27</v>
      </c>
      <c r="K294" s="19"/>
      <c r="L294" s="20" t="s">
        <v>884</v>
      </c>
    </row>
    <row r="295" spans="1:12" ht="15.75" thickBot="1" x14ac:dyDescent="0.3">
      <c r="A295" s="13">
        <v>295</v>
      </c>
      <c r="B295" s="14">
        <v>6</v>
      </c>
      <c r="C295" s="15">
        <v>42644</v>
      </c>
      <c r="D295" s="16">
        <v>0.79166666666666663</v>
      </c>
      <c r="E295" s="17" t="s">
        <v>765</v>
      </c>
      <c r="F295" s="18" t="s">
        <v>769</v>
      </c>
      <c r="G295" s="14">
        <v>34</v>
      </c>
      <c r="H295" s="17"/>
      <c r="I295" s="18" t="s">
        <v>126</v>
      </c>
      <c r="J295" s="14">
        <v>6</v>
      </c>
      <c r="K295" s="19"/>
      <c r="L295" s="20" t="s">
        <v>848</v>
      </c>
    </row>
    <row r="296" spans="1:12" ht="15.75" thickBot="1" x14ac:dyDescent="0.3">
      <c r="A296" s="13">
        <v>296</v>
      </c>
      <c r="B296" s="14">
        <v>6</v>
      </c>
      <c r="C296" s="15">
        <v>42644</v>
      </c>
      <c r="D296" s="16">
        <v>0.5</v>
      </c>
      <c r="E296" s="17" t="s">
        <v>765</v>
      </c>
      <c r="F296" s="18" t="s">
        <v>55</v>
      </c>
      <c r="G296" s="14">
        <v>17</v>
      </c>
      <c r="H296" s="17"/>
      <c r="I296" s="18" t="s">
        <v>135</v>
      </c>
      <c r="J296" s="14">
        <v>3</v>
      </c>
      <c r="K296" s="19"/>
      <c r="L296" s="20" t="s">
        <v>849</v>
      </c>
    </row>
    <row r="297" spans="1:12" ht="15.75" thickBot="1" x14ac:dyDescent="0.3">
      <c r="A297" s="13">
        <v>297</v>
      </c>
      <c r="B297" s="14">
        <v>6</v>
      </c>
      <c r="C297" s="15">
        <v>42644</v>
      </c>
      <c r="D297" s="16">
        <v>0.5</v>
      </c>
      <c r="E297" s="17" t="s">
        <v>765</v>
      </c>
      <c r="F297" s="18" t="s">
        <v>952</v>
      </c>
      <c r="G297" s="14">
        <v>52</v>
      </c>
      <c r="H297" s="17"/>
      <c r="I297" s="17" t="s">
        <v>154</v>
      </c>
      <c r="J297" s="14">
        <v>10</v>
      </c>
      <c r="K297" s="19"/>
      <c r="L297" s="20" t="s">
        <v>953</v>
      </c>
    </row>
    <row r="298" spans="1:12" ht="15.75" thickBot="1" x14ac:dyDescent="0.3">
      <c r="A298" s="13">
        <v>298</v>
      </c>
      <c r="B298" s="14">
        <v>6</v>
      </c>
      <c r="C298" s="15">
        <v>42644</v>
      </c>
      <c r="D298" s="16">
        <v>0.64583333333333337</v>
      </c>
      <c r="E298" s="17" t="s">
        <v>765</v>
      </c>
      <c r="F298" s="18" t="s">
        <v>44</v>
      </c>
      <c r="G298" s="14">
        <v>58</v>
      </c>
      <c r="H298" s="17"/>
      <c r="I298" s="18" t="s">
        <v>182</v>
      </c>
      <c r="J298" s="14">
        <v>7</v>
      </c>
      <c r="K298" s="19"/>
      <c r="L298" s="20" t="s">
        <v>779</v>
      </c>
    </row>
    <row r="299" spans="1:12" ht="15.75" thickBot="1" x14ac:dyDescent="0.3">
      <c r="A299" s="13">
        <v>299</v>
      </c>
      <c r="B299" s="14">
        <v>6</v>
      </c>
      <c r="C299" s="15">
        <v>42644</v>
      </c>
      <c r="D299" s="16">
        <v>0.5</v>
      </c>
      <c r="E299" s="17" t="s">
        <v>765</v>
      </c>
      <c r="F299" s="18" t="s">
        <v>954</v>
      </c>
      <c r="G299" s="14">
        <v>45</v>
      </c>
      <c r="H299" s="17" t="s">
        <v>184</v>
      </c>
      <c r="I299" s="18" t="s">
        <v>69</v>
      </c>
      <c r="J299" s="14">
        <v>42</v>
      </c>
      <c r="K299" s="19"/>
      <c r="L299" s="20" t="s">
        <v>805</v>
      </c>
    </row>
    <row r="300" spans="1:12" ht="15.75" thickBot="1" x14ac:dyDescent="0.3">
      <c r="A300" s="13">
        <v>300</v>
      </c>
      <c r="B300" s="14">
        <v>6</v>
      </c>
      <c r="C300" s="15">
        <v>42644</v>
      </c>
      <c r="D300" s="16">
        <v>0.92708333333333337</v>
      </c>
      <c r="E300" s="17" t="s">
        <v>765</v>
      </c>
      <c r="F300" s="18" t="s">
        <v>955</v>
      </c>
      <c r="G300" s="14">
        <v>21</v>
      </c>
      <c r="H300" s="17"/>
      <c r="I300" s="18" t="s">
        <v>24</v>
      </c>
      <c r="J300" s="14">
        <v>10</v>
      </c>
      <c r="K300" s="19"/>
      <c r="L300" s="20" t="s">
        <v>853</v>
      </c>
    </row>
    <row r="301" spans="1:12" ht="15.75" thickBot="1" x14ac:dyDescent="0.3">
      <c r="A301" s="13">
        <v>301</v>
      </c>
      <c r="B301" s="14">
        <v>6</v>
      </c>
      <c r="C301" s="15">
        <v>42644</v>
      </c>
      <c r="D301" s="16">
        <v>0.54166666666666663</v>
      </c>
      <c r="E301" s="17" t="s">
        <v>765</v>
      </c>
      <c r="F301" s="18" t="s">
        <v>46</v>
      </c>
      <c r="G301" s="14">
        <v>35</v>
      </c>
      <c r="H301" s="17"/>
      <c r="I301" s="18" t="s">
        <v>48</v>
      </c>
      <c r="J301" s="14">
        <v>3</v>
      </c>
      <c r="K301" s="19"/>
      <c r="L301" s="20" t="s">
        <v>956</v>
      </c>
    </row>
    <row r="302" spans="1:12" ht="15.75" thickBot="1" x14ac:dyDescent="0.3">
      <c r="A302" s="13">
        <v>302</v>
      </c>
      <c r="B302" s="14">
        <v>6</v>
      </c>
      <c r="C302" s="15">
        <v>42644</v>
      </c>
      <c r="D302" s="16">
        <v>0.75</v>
      </c>
      <c r="E302" s="17" t="s">
        <v>765</v>
      </c>
      <c r="F302" s="18" t="s">
        <v>50</v>
      </c>
      <c r="G302" s="14">
        <v>28</v>
      </c>
      <c r="H302" s="17"/>
      <c r="I302" s="18" t="s">
        <v>219</v>
      </c>
      <c r="J302" s="14">
        <v>23</v>
      </c>
      <c r="K302" s="19"/>
      <c r="L302" s="20" t="s">
        <v>912</v>
      </c>
    </row>
    <row r="303" spans="1:12" ht="15.75" thickBot="1" x14ac:dyDescent="0.3">
      <c r="A303" s="13">
        <v>303</v>
      </c>
      <c r="B303" s="14">
        <v>6</v>
      </c>
      <c r="C303" s="15">
        <v>42644</v>
      </c>
      <c r="D303" s="16">
        <v>0.5</v>
      </c>
      <c r="E303" s="17" t="s">
        <v>765</v>
      </c>
      <c r="F303" s="18" t="s">
        <v>199</v>
      </c>
      <c r="G303" s="14">
        <v>47</v>
      </c>
      <c r="H303" s="17" t="s">
        <v>184</v>
      </c>
      <c r="I303" s="18" t="s">
        <v>54</v>
      </c>
      <c r="J303" s="14">
        <v>29</v>
      </c>
      <c r="K303" s="19"/>
      <c r="L303" s="20" t="s">
        <v>781</v>
      </c>
    </row>
    <row r="304" spans="1:12" ht="15.75" thickBot="1" x14ac:dyDescent="0.3">
      <c r="A304" s="13">
        <v>304</v>
      </c>
      <c r="B304" s="14">
        <v>6</v>
      </c>
      <c r="C304" s="15">
        <v>42644</v>
      </c>
      <c r="D304" s="16">
        <v>0.83333333333333337</v>
      </c>
      <c r="E304" s="17" t="s">
        <v>765</v>
      </c>
      <c r="F304" s="18" t="s">
        <v>720</v>
      </c>
      <c r="G304" s="14">
        <v>42</v>
      </c>
      <c r="H304" s="17"/>
      <c r="I304" s="18" t="s">
        <v>939</v>
      </c>
      <c r="J304" s="14">
        <v>36</v>
      </c>
      <c r="K304" s="19"/>
      <c r="L304" s="20" t="s">
        <v>858</v>
      </c>
    </row>
    <row r="305" spans="1:12" ht="15.75" thickBot="1" x14ac:dyDescent="0.3">
      <c r="A305" s="13">
        <v>305</v>
      </c>
      <c r="B305" s="14">
        <v>6</v>
      </c>
      <c r="C305" s="15">
        <v>42644</v>
      </c>
      <c r="D305" s="16">
        <v>0.60416666666666663</v>
      </c>
      <c r="E305" s="17" t="s">
        <v>765</v>
      </c>
      <c r="F305" s="18" t="s">
        <v>51</v>
      </c>
      <c r="G305" s="14">
        <v>47</v>
      </c>
      <c r="H305" s="17"/>
      <c r="I305" s="18" t="s">
        <v>141</v>
      </c>
      <c r="J305" s="14">
        <v>6</v>
      </c>
      <c r="K305" s="19"/>
      <c r="L305" s="20" t="s">
        <v>859</v>
      </c>
    </row>
    <row r="306" spans="1:12" ht="15.75" thickBot="1" x14ac:dyDescent="0.3">
      <c r="A306" s="13">
        <v>306</v>
      </c>
      <c r="B306" s="14">
        <v>6</v>
      </c>
      <c r="C306" s="15">
        <v>42644</v>
      </c>
      <c r="D306" s="16">
        <v>0.625</v>
      </c>
      <c r="E306" s="17" t="s">
        <v>765</v>
      </c>
      <c r="F306" s="18" t="s">
        <v>4</v>
      </c>
      <c r="G306" s="14">
        <v>28</v>
      </c>
      <c r="H306" s="17" t="s">
        <v>184</v>
      </c>
      <c r="I306" s="18" t="s">
        <v>186</v>
      </c>
      <c r="J306" s="14">
        <v>25</v>
      </c>
      <c r="K306" s="19"/>
      <c r="L306" s="20" t="s">
        <v>855</v>
      </c>
    </row>
    <row r="307" spans="1:12" ht="15.75" thickBot="1" x14ac:dyDescent="0.3">
      <c r="A307" s="13">
        <v>307</v>
      </c>
      <c r="B307" s="14">
        <v>6</v>
      </c>
      <c r="C307" s="15">
        <v>42644</v>
      </c>
      <c r="D307" s="16">
        <v>0.5</v>
      </c>
      <c r="E307" s="17" t="s">
        <v>765</v>
      </c>
      <c r="F307" s="18" t="s">
        <v>913</v>
      </c>
      <c r="G307" s="14">
        <v>13</v>
      </c>
      <c r="H307" s="17" t="s">
        <v>184</v>
      </c>
      <c r="I307" s="18" t="s">
        <v>21</v>
      </c>
      <c r="J307" s="14">
        <v>6</v>
      </c>
      <c r="K307" s="19"/>
      <c r="L307" s="20" t="s">
        <v>740</v>
      </c>
    </row>
    <row r="308" spans="1:12" ht="15.75" thickBot="1" x14ac:dyDescent="0.3">
      <c r="A308" s="13">
        <v>308</v>
      </c>
      <c r="B308" s="14">
        <v>6</v>
      </c>
      <c r="C308" s="15">
        <v>42644</v>
      </c>
      <c r="D308" s="16">
        <v>0.79166666666666663</v>
      </c>
      <c r="E308" s="17" t="s">
        <v>765</v>
      </c>
      <c r="F308" s="18" t="s">
        <v>188</v>
      </c>
      <c r="G308" s="14">
        <v>33</v>
      </c>
      <c r="H308" s="17"/>
      <c r="I308" s="18" t="s">
        <v>28</v>
      </c>
      <c r="J308" s="14">
        <v>31</v>
      </c>
      <c r="K308" s="19"/>
      <c r="L308" s="20" t="s">
        <v>733</v>
      </c>
    </row>
    <row r="309" spans="1:12" ht="15.75" thickBot="1" x14ac:dyDescent="0.3">
      <c r="A309" s="13">
        <v>309</v>
      </c>
      <c r="B309" s="14">
        <v>6</v>
      </c>
      <c r="C309" s="15">
        <v>42644</v>
      </c>
      <c r="D309" s="16">
        <v>0.99930555555555556</v>
      </c>
      <c r="E309" s="17" t="s">
        <v>765</v>
      </c>
      <c r="F309" s="18" t="s">
        <v>60</v>
      </c>
      <c r="G309" s="14">
        <v>38</v>
      </c>
      <c r="H309" s="17"/>
      <c r="I309" s="18" t="s">
        <v>196</v>
      </c>
      <c r="J309" s="14">
        <v>17</v>
      </c>
      <c r="K309" s="19"/>
      <c r="L309" s="20" t="s">
        <v>869</v>
      </c>
    </row>
    <row r="310" spans="1:12" ht="15.75" thickBot="1" x14ac:dyDescent="0.3">
      <c r="A310" s="13">
        <v>310</v>
      </c>
      <c r="B310" s="14">
        <v>6</v>
      </c>
      <c r="C310" s="15">
        <v>42644</v>
      </c>
      <c r="D310" s="16">
        <v>0.83333333333333337</v>
      </c>
      <c r="E310" s="17" t="s">
        <v>765</v>
      </c>
      <c r="F310" s="18" t="s">
        <v>65</v>
      </c>
      <c r="G310" s="14">
        <v>24</v>
      </c>
      <c r="H310" s="17"/>
      <c r="I310" s="18" t="s">
        <v>957</v>
      </c>
      <c r="J310" s="14">
        <v>21</v>
      </c>
      <c r="K310" s="19" t="s">
        <v>736</v>
      </c>
      <c r="L310" s="20" t="s">
        <v>872</v>
      </c>
    </row>
    <row r="311" spans="1:12" ht="15.75" thickBot="1" x14ac:dyDescent="0.3">
      <c r="A311" s="13">
        <v>311</v>
      </c>
      <c r="B311" s="14">
        <v>6</v>
      </c>
      <c r="C311" s="15">
        <v>42644</v>
      </c>
      <c r="D311" s="16">
        <v>0.8125</v>
      </c>
      <c r="E311" s="17" t="s">
        <v>765</v>
      </c>
      <c r="F311" s="18" t="s">
        <v>75</v>
      </c>
      <c r="G311" s="14">
        <v>42</v>
      </c>
      <c r="H311" s="17"/>
      <c r="I311" s="18" t="s">
        <v>86</v>
      </c>
      <c r="J311" s="14">
        <v>7</v>
      </c>
      <c r="K311" s="19"/>
      <c r="L311" s="20" t="s">
        <v>875</v>
      </c>
    </row>
    <row r="312" spans="1:12" ht="15.75" thickBot="1" x14ac:dyDescent="0.3">
      <c r="A312" s="13">
        <v>312</v>
      </c>
      <c r="B312" s="14">
        <v>6</v>
      </c>
      <c r="C312" s="15">
        <v>42644</v>
      </c>
      <c r="D312" s="16">
        <v>0.79166666666666663</v>
      </c>
      <c r="E312" s="17" t="s">
        <v>765</v>
      </c>
      <c r="F312" s="18" t="s">
        <v>137</v>
      </c>
      <c r="G312" s="14">
        <v>28</v>
      </c>
      <c r="H312" s="17"/>
      <c r="I312" s="18" t="s">
        <v>201</v>
      </c>
      <c r="J312" s="14">
        <v>7</v>
      </c>
      <c r="K312" s="19"/>
      <c r="L312" s="20" t="s">
        <v>876</v>
      </c>
    </row>
    <row r="313" spans="1:12" ht="15.75" thickBot="1" x14ac:dyDescent="0.3">
      <c r="A313" s="13">
        <v>313</v>
      </c>
      <c r="B313" s="14">
        <v>6</v>
      </c>
      <c r="C313" s="15">
        <v>42644</v>
      </c>
      <c r="D313" s="16">
        <v>0.64583333333333337</v>
      </c>
      <c r="E313" s="17" t="s">
        <v>765</v>
      </c>
      <c r="F313" s="18" t="s">
        <v>79</v>
      </c>
      <c r="G313" s="14">
        <v>50</v>
      </c>
      <c r="H313" s="17"/>
      <c r="I313" s="18" t="s">
        <v>102</v>
      </c>
      <c r="J313" s="14">
        <v>7</v>
      </c>
      <c r="K313" s="19"/>
      <c r="L313" s="20" t="s">
        <v>797</v>
      </c>
    </row>
    <row r="314" spans="1:12" ht="15.75" thickBot="1" x14ac:dyDescent="0.3">
      <c r="A314" s="13">
        <v>314</v>
      </c>
      <c r="B314" s="14">
        <v>6</v>
      </c>
      <c r="C314" s="15">
        <v>42644</v>
      </c>
      <c r="D314" s="16">
        <v>0.5</v>
      </c>
      <c r="E314" s="17" t="s">
        <v>765</v>
      </c>
      <c r="F314" s="18" t="s">
        <v>958</v>
      </c>
      <c r="G314" s="14">
        <v>35</v>
      </c>
      <c r="H314" s="17" t="s">
        <v>184</v>
      </c>
      <c r="I314" s="18" t="s">
        <v>128</v>
      </c>
      <c r="J314" s="14">
        <v>21</v>
      </c>
      <c r="K314" s="19"/>
      <c r="L314" s="20" t="s">
        <v>868</v>
      </c>
    </row>
    <row r="315" spans="1:12" ht="15.75" thickBot="1" x14ac:dyDescent="0.3">
      <c r="A315" s="13">
        <v>315</v>
      </c>
      <c r="B315" s="14">
        <v>6</v>
      </c>
      <c r="C315" s="15">
        <v>42644</v>
      </c>
      <c r="D315" s="16">
        <v>0.64583333333333337</v>
      </c>
      <c r="E315" s="17" t="s">
        <v>765</v>
      </c>
      <c r="F315" s="18" t="s">
        <v>920</v>
      </c>
      <c r="G315" s="14">
        <v>14</v>
      </c>
      <c r="H315" s="17"/>
      <c r="I315" s="18" t="s">
        <v>959</v>
      </c>
      <c r="J315" s="14">
        <v>7</v>
      </c>
      <c r="K315" s="19"/>
      <c r="L315" s="20" t="s">
        <v>801</v>
      </c>
    </row>
    <row r="316" spans="1:12" ht="15.75" thickBot="1" x14ac:dyDescent="0.3">
      <c r="A316" s="13">
        <v>316</v>
      </c>
      <c r="B316" s="14">
        <v>6</v>
      </c>
      <c r="C316" s="15">
        <v>42644</v>
      </c>
      <c r="D316" s="16">
        <v>0.79166666666666663</v>
      </c>
      <c r="E316" s="17" t="s">
        <v>765</v>
      </c>
      <c r="F316" s="18" t="s">
        <v>194</v>
      </c>
      <c r="G316" s="14">
        <v>30</v>
      </c>
      <c r="H316" s="17" t="s">
        <v>184</v>
      </c>
      <c r="I316" s="18" t="s">
        <v>76</v>
      </c>
      <c r="J316" s="14">
        <v>13</v>
      </c>
      <c r="K316" s="19"/>
      <c r="L316" s="20" t="s">
        <v>819</v>
      </c>
    </row>
    <row r="317" spans="1:12" ht="15.75" thickBot="1" x14ac:dyDescent="0.3">
      <c r="A317" s="13">
        <v>317</v>
      </c>
      <c r="B317" s="14">
        <v>6</v>
      </c>
      <c r="C317" s="15">
        <v>42644</v>
      </c>
      <c r="D317" s="16">
        <v>0.79166666666666663</v>
      </c>
      <c r="E317" s="17" t="s">
        <v>765</v>
      </c>
      <c r="F317" s="18" t="s">
        <v>960</v>
      </c>
      <c r="G317" s="14">
        <v>48</v>
      </c>
      <c r="H317" s="17"/>
      <c r="I317" s="18" t="s">
        <v>80</v>
      </c>
      <c r="J317" s="14">
        <v>28</v>
      </c>
      <c r="K317" s="19"/>
      <c r="L317" s="20" t="s">
        <v>881</v>
      </c>
    </row>
    <row r="318" spans="1:12" ht="15.75" thickBot="1" x14ac:dyDescent="0.3">
      <c r="A318" s="13">
        <v>318</v>
      </c>
      <c r="B318" s="14">
        <v>6</v>
      </c>
      <c r="C318" s="15">
        <v>42644</v>
      </c>
      <c r="D318" s="16">
        <v>0.64583333333333337</v>
      </c>
      <c r="E318" s="17" t="s">
        <v>765</v>
      </c>
      <c r="F318" s="18" t="s">
        <v>961</v>
      </c>
      <c r="G318" s="14">
        <v>31</v>
      </c>
      <c r="H318" s="17"/>
      <c r="I318" s="18" t="s">
        <v>63</v>
      </c>
      <c r="J318" s="14">
        <v>16</v>
      </c>
      <c r="K318" s="19"/>
      <c r="L318" s="20" t="s">
        <v>804</v>
      </c>
    </row>
    <row r="319" spans="1:12" ht="15.75" thickBot="1" x14ac:dyDescent="0.3">
      <c r="A319" s="13">
        <v>319</v>
      </c>
      <c r="B319" s="14">
        <v>6</v>
      </c>
      <c r="C319" s="15">
        <v>42644</v>
      </c>
      <c r="D319" s="16">
        <v>0.9375</v>
      </c>
      <c r="E319" s="17" t="s">
        <v>765</v>
      </c>
      <c r="F319" s="18" t="s">
        <v>16</v>
      </c>
      <c r="G319" s="14">
        <v>45</v>
      </c>
      <c r="H319" s="17"/>
      <c r="I319" s="18" t="s">
        <v>58</v>
      </c>
      <c r="J319" s="14">
        <v>20</v>
      </c>
      <c r="K319" s="19" t="s">
        <v>748</v>
      </c>
      <c r="L319" s="20" t="s">
        <v>738</v>
      </c>
    </row>
    <row r="320" spans="1:12" ht="15.75" thickBot="1" x14ac:dyDescent="0.3">
      <c r="A320" s="13">
        <v>320</v>
      </c>
      <c r="B320" s="14">
        <v>6</v>
      </c>
      <c r="C320" s="15">
        <v>42644</v>
      </c>
      <c r="D320" s="16">
        <v>0.66666666666666663</v>
      </c>
      <c r="E320" s="17" t="s">
        <v>765</v>
      </c>
      <c r="F320" s="18" t="s">
        <v>90</v>
      </c>
      <c r="G320" s="14">
        <v>48</v>
      </c>
      <c r="H320" s="17"/>
      <c r="I320" s="18" t="s">
        <v>31</v>
      </c>
      <c r="J320" s="14">
        <v>41</v>
      </c>
      <c r="K320" s="19"/>
      <c r="L320" s="20" t="s">
        <v>962</v>
      </c>
    </row>
    <row r="321" spans="1:12" ht="15.75" thickBot="1" x14ac:dyDescent="0.3">
      <c r="A321" s="13">
        <v>321</v>
      </c>
      <c r="B321" s="14">
        <v>6</v>
      </c>
      <c r="C321" s="15">
        <v>42644</v>
      </c>
      <c r="D321" s="16">
        <v>0.83333333333333337</v>
      </c>
      <c r="E321" s="17" t="s">
        <v>765</v>
      </c>
      <c r="F321" s="18" t="s">
        <v>17</v>
      </c>
      <c r="G321" s="14">
        <v>37</v>
      </c>
      <c r="H321" s="17"/>
      <c r="I321" s="18" t="s">
        <v>191</v>
      </c>
      <c r="J321" s="14">
        <v>31</v>
      </c>
      <c r="K321" s="19"/>
      <c r="L321" s="20" t="s">
        <v>883</v>
      </c>
    </row>
    <row r="322" spans="1:12" ht="15.75" thickBot="1" x14ac:dyDescent="0.3">
      <c r="A322" s="13">
        <v>322</v>
      </c>
      <c r="B322" s="14">
        <v>6</v>
      </c>
      <c r="C322" s="15">
        <v>42644</v>
      </c>
      <c r="D322" s="16">
        <v>0.64583333333333337</v>
      </c>
      <c r="E322" s="17" t="s">
        <v>765</v>
      </c>
      <c r="F322" s="18" t="s">
        <v>91</v>
      </c>
      <c r="G322" s="14">
        <v>37</v>
      </c>
      <c r="H322" s="17" t="s">
        <v>184</v>
      </c>
      <c r="I322" s="18" t="s">
        <v>718</v>
      </c>
      <c r="J322" s="14">
        <v>35</v>
      </c>
      <c r="K322" s="19"/>
      <c r="L322" s="20" t="s">
        <v>863</v>
      </c>
    </row>
    <row r="323" spans="1:12" ht="15.75" thickBot="1" x14ac:dyDescent="0.3">
      <c r="A323" s="13">
        <v>323</v>
      </c>
      <c r="B323" s="14">
        <v>6</v>
      </c>
      <c r="C323" s="15">
        <v>42644</v>
      </c>
      <c r="D323" s="16">
        <v>0.64583333333333337</v>
      </c>
      <c r="E323" s="17" t="s">
        <v>765</v>
      </c>
      <c r="F323" s="18" t="s">
        <v>197</v>
      </c>
      <c r="G323" s="14">
        <v>33</v>
      </c>
      <c r="H323" s="17"/>
      <c r="I323" s="18" t="s">
        <v>119</v>
      </c>
      <c r="J323" s="14">
        <v>16</v>
      </c>
      <c r="K323" s="19"/>
      <c r="L323" s="20" t="s">
        <v>739</v>
      </c>
    </row>
    <row r="324" spans="1:12" ht="15.75" thickBot="1" x14ac:dyDescent="0.3">
      <c r="A324" s="13">
        <v>324</v>
      </c>
      <c r="B324" s="14">
        <v>6</v>
      </c>
      <c r="C324" s="15">
        <v>42644</v>
      </c>
      <c r="D324" s="16">
        <v>0.64583333333333337</v>
      </c>
      <c r="E324" s="17" t="s">
        <v>765</v>
      </c>
      <c r="F324" s="18" t="s">
        <v>68</v>
      </c>
      <c r="G324" s="14">
        <v>31</v>
      </c>
      <c r="H324" s="17" t="s">
        <v>184</v>
      </c>
      <c r="I324" s="18" t="s">
        <v>3</v>
      </c>
      <c r="J324" s="14">
        <v>24</v>
      </c>
      <c r="K324" s="19"/>
      <c r="L324" s="20" t="s">
        <v>911</v>
      </c>
    </row>
    <row r="325" spans="1:12" ht="15.75" thickBot="1" x14ac:dyDescent="0.3">
      <c r="A325" s="13">
        <v>325</v>
      </c>
      <c r="B325" s="14">
        <v>6</v>
      </c>
      <c r="C325" s="15">
        <v>42644</v>
      </c>
      <c r="D325" s="16">
        <v>0.5</v>
      </c>
      <c r="E325" s="17" t="s">
        <v>765</v>
      </c>
      <c r="F325" s="18" t="s">
        <v>93</v>
      </c>
      <c r="G325" s="14">
        <v>38</v>
      </c>
      <c r="H325" s="17" t="s">
        <v>184</v>
      </c>
      <c r="I325" s="18" t="s">
        <v>67</v>
      </c>
      <c r="J325" s="14">
        <v>31</v>
      </c>
      <c r="K325" s="19"/>
      <c r="L325" s="20" t="s">
        <v>794</v>
      </c>
    </row>
    <row r="326" spans="1:12" ht="15.75" thickBot="1" x14ac:dyDescent="0.3">
      <c r="A326" s="13">
        <v>326</v>
      </c>
      <c r="B326" s="14">
        <v>6</v>
      </c>
      <c r="C326" s="15">
        <v>42644</v>
      </c>
      <c r="D326" s="16">
        <v>0.5</v>
      </c>
      <c r="E326" s="17" t="s">
        <v>765</v>
      </c>
      <c r="F326" s="18" t="s">
        <v>88</v>
      </c>
      <c r="G326" s="14">
        <v>50</v>
      </c>
      <c r="H326" s="17"/>
      <c r="I326" s="18" t="s">
        <v>94</v>
      </c>
      <c r="J326" s="14">
        <v>33</v>
      </c>
      <c r="K326" s="19"/>
      <c r="L326" s="20" t="s">
        <v>963</v>
      </c>
    </row>
    <row r="327" spans="1:12" ht="15.75" thickBot="1" x14ac:dyDescent="0.3">
      <c r="A327" s="13">
        <v>327</v>
      </c>
      <c r="B327" s="14">
        <v>6</v>
      </c>
      <c r="C327" s="15">
        <v>42644</v>
      </c>
      <c r="D327" s="16">
        <v>0.60416666666666663</v>
      </c>
      <c r="E327" s="17" t="s">
        <v>765</v>
      </c>
      <c r="F327" s="18" t="s">
        <v>95</v>
      </c>
      <c r="G327" s="14">
        <v>17</v>
      </c>
      <c r="H327" s="17" t="s">
        <v>184</v>
      </c>
      <c r="I327" s="18" t="s">
        <v>193</v>
      </c>
      <c r="J327" s="14">
        <v>7</v>
      </c>
      <c r="K327" s="19"/>
      <c r="L327" s="20" t="s">
        <v>861</v>
      </c>
    </row>
    <row r="328" spans="1:12" ht="15.75" thickBot="1" x14ac:dyDescent="0.3">
      <c r="A328" s="13">
        <v>328</v>
      </c>
      <c r="B328" s="14">
        <v>6</v>
      </c>
      <c r="C328" s="15">
        <v>42644</v>
      </c>
      <c r="D328" s="16">
        <v>0.5</v>
      </c>
      <c r="E328" s="17" t="s">
        <v>765</v>
      </c>
      <c r="F328" s="18" t="s">
        <v>964</v>
      </c>
      <c r="G328" s="14">
        <v>58</v>
      </c>
      <c r="H328" s="17"/>
      <c r="I328" s="18" t="s">
        <v>104</v>
      </c>
      <c r="J328" s="14">
        <v>0</v>
      </c>
      <c r="K328" s="19"/>
      <c r="L328" s="20" t="s">
        <v>807</v>
      </c>
    </row>
    <row r="329" spans="1:12" ht="15.75" thickBot="1" x14ac:dyDescent="0.3">
      <c r="A329" s="13">
        <v>329</v>
      </c>
      <c r="B329" s="14">
        <v>6</v>
      </c>
      <c r="C329" s="15">
        <v>42644</v>
      </c>
      <c r="D329" s="16">
        <v>0.70833333333333337</v>
      </c>
      <c r="E329" s="17" t="s">
        <v>765</v>
      </c>
      <c r="F329" s="18" t="s">
        <v>97</v>
      </c>
      <c r="G329" s="14">
        <v>52</v>
      </c>
      <c r="H329" s="17" t="s">
        <v>184</v>
      </c>
      <c r="I329" s="18" t="s">
        <v>965</v>
      </c>
      <c r="J329" s="14">
        <v>46</v>
      </c>
      <c r="K329" s="19"/>
      <c r="L329" s="20" t="s">
        <v>825</v>
      </c>
    </row>
    <row r="330" spans="1:12" ht="15.75" thickBot="1" x14ac:dyDescent="0.3">
      <c r="A330" s="13">
        <v>330</v>
      </c>
      <c r="B330" s="14">
        <v>6</v>
      </c>
      <c r="C330" s="15">
        <v>42644</v>
      </c>
      <c r="D330" s="16">
        <v>0.5</v>
      </c>
      <c r="E330" s="17" t="s">
        <v>765</v>
      </c>
      <c r="F330" s="18" t="s">
        <v>98</v>
      </c>
      <c r="G330" s="14">
        <v>49</v>
      </c>
      <c r="H330" s="17"/>
      <c r="I330" s="18" t="s">
        <v>966</v>
      </c>
      <c r="J330" s="14">
        <v>31</v>
      </c>
      <c r="K330" s="19"/>
      <c r="L330" s="20" t="s">
        <v>808</v>
      </c>
    </row>
    <row r="331" spans="1:12" ht="15.75" thickBot="1" x14ac:dyDescent="0.3">
      <c r="A331" s="13">
        <v>331</v>
      </c>
      <c r="B331" s="14">
        <v>6</v>
      </c>
      <c r="C331" s="15">
        <v>42644</v>
      </c>
      <c r="D331" s="16">
        <v>0.75</v>
      </c>
      <c r="E331" s="17" t="s">
        <v>765</v>
      </c>
      <c r="F331" s="18" t="s">
        <v>165</v>
      </c>
      <c r="G331" s="14">
        <v>52</v>
      </c>
      <c r="H331" s="17" t="s">
        <v>184</v>
      </c>
      <c r="I331" s="18" t="s">
        <v>701</v>
      </c>
      <c r="J331" s="14">
        <v>17</v>
      </c>
      <c r="K331" s="19"/>
      <c r="L331" s="20" t="s">
        <v>857</v>
      </c>
    </row>
    <row r="332" spans="1:12" ht="15.75" thickBot="1" x14ac:dyDescent="0.3">
      <c r="A332" s="13">
        <v>332</v>
      </c>
      <c r="B332" s="14">
        <v>6</v>
      </c>
      <c r="C332" s="15">
        <v>42644</v>
      </c>
      <c r="D332" s="16">
        <v>0.64583333333333337</v>
      </c>
      <c r="E332" s="17" t="s">
        <v>765</v>
      </c>
      <c r="F332" s="18" t="s">
        <v>96</v>
      </c>
      <c r="G332" s="14">
        <v>29</v>
      </c>
      <c r="H332" s="17"/>
      <c r="I332" s="18" t="s">
        <v>15</v>
      </c>
      <c r="J332" s="14">
        <v>26</v>
      </c>
      <c r="K332" s="19"/>
      <c r="L332" s="20" t="s">
        <v>811</v>
      </c>
    </row>
    <row r="333" spans="1:12" ht="15.75" thickBot="1" x14ac:dyDescent="0.3">
      <c r="A333" s="13">
        <v>333</v>
      </c>
      <c r="B333" s="14">
        <v>6</v>
      </c>
      <c r="C333" s="15">
        <v>42644</v>
      </c>
      <c r="D333" s="16">
        <v>0.8125</v>
      </c>
      <c r="E333" s="17" t="s">
        <v>765</v>
      </c>
      <c r="F333" s="18" t="s">
        <v>100</v>
      </c>
      <c r="G333" s="14">
        <v>43</v>
      </c>
      <c r="H333" s="17"/>
      <c r="I333" s="18" t="s">
        <v>77</v>
      </c>
      <c r="J333" s="14">
        <v>27</v>
      </c>
      <c r="K333" s="19"/>
      <c r="L333" s="20" t="s">
        <v>812</v>
      </c>
    </row>
    <row r="334" spans="1:12" ht="15.75" thickBot="1" x14ac:dyDescent="0.3">
      <c r="A334" s="13">
        <v>334</v>
      </c>
      <c r="B334" s="14">
        <v>6</v>
      </c>
      <c r="C334" s="15">
        <v>42644</v>
      </c>
      <c r="D334" s="16">
        <v>0.83333333333333337</v>
      </c>
      <c r="E334" s="17" t="s">
        <v>765</v>
      </c>
      <c r="F334" s="18" t="s">
        <v>108</v>
      </c>
      <c r="G334" s="14">
        <v>42</v>
      </c>
      <c r="H334" s="17"/>
      <c r="I334" s="18" t="s">
        <v>967</v>
      </c>
      <c r="J334" s="14">
        <v>24</v>
      </c>
      <c r="K334" s="19"/>
      <c r="L334" s="20" t="s">
        <v>866</v>
      </c>
    </row>
    <row r="335" spans="1:12" ht="15.75" thickBot="1" x14ac:dyDescent="0.3">
      <c r="A335" s="13">
        <v>335</v>
      </c>
      <c r="B335" s="14">
        <v>6</v>
      </c>
      <c r="C335" s="15">
        <v>42644</v>
      </c>
      <c r="D335" s="16">
        <v>0.79166666666666663</v>
      </c>
      <c r="E335" s="17" t="s">
        <v>765</v>
      </c>
      <c r="F335" s="18" t="s">
        <v>110</v>
      </c>
      <c r="G335" s="14">
        <v>45</v>
      </c>
      <c r="H335" s="17" t="s">
        <v>184</v>
      </c>
      <c r="I335" s="18" t="s">
        <v>131</v>
      </c>
      <c r="J335" s="14">
        <v>20</v>
      </c>
      <c r="K335" s="19"/>
      <c r="L335" s="20" t="s">
        <v>729</v>
      </c>
    </row>
    <row r="336" spans="1:12" ht="15.75" thickBot="1" x14ac:dyDescent="0.3">
      <c r="A336" s="13">
        <v>336</v>
      </c>
      <c r="B336" s="14">
        <v>6</v>
      </c>
      <c r="C336" s="15">
        <v>42644</v>
      </c>
      <c r="D336" s="16">
        <v>0.85416666666666663</v>
      </c>
      <c r="E336" s="17" t="s">
        <v>765</v>
      </c>
      <c r="F336" s="18" t="s">
        <v>217</v>
      </c>
      <c r="G336" s="14">
        <v>41</v>
      </c>
      <c r="H336" s="17"/>
      <c r="I336" s="18" t="s">
        <v>1</v>
      </c>
      <c r="J336" s="14">
        <v>20</v>
      </c>
      <c r="K336" s="19"/>
      <c r="L336" s="20" t="s">
        <v>894</v>
      </c>
    </row>
    <row r="337" spans="1:12" ht="15.75" thickBot="1" x14ac:dyDescent="0.3">
      <c r="A337" s="13">
        <v>337</v>
      </c>
      <c r="B337" s="14">
        <v>6</v>
      </c>
      <c r="C337" s="15">
        <v>42644</v>
      </c>
      <c r="D337" s="16">
        <v>0.79166666666666663</v>
      </c>
      <c r="E337" s="17" t="s">
        <v>765</v>
      </c>
      <c r="F337" s="18" t="s">
        <v>195</v>
      </c>
      <c r="G337" s="14">
        <v>44</v>
      </c>
      <c r="H337" s="17"/>
      <c r="I337" s="18" t="s">
        <v>19</v>
      </c>
      <c r="J337" s="14">
        <v>28</v>
      </c>
      <c r="K337" s="19"/>
      <c r="L337" s="20" t="s">
        <v>895</v>
      </c>
    </row>
    <row r="338" spans="1:12" ht="15.75" thickBot="1" x14ac:dyDescent="0.3">
      <c r="A338" s="13">
        <v>338</v>
      </c>
      <c r="B338" s="14">
        <v>6</v>
      </c>
      <c r="C338" s="15">
        <v>42644</v>
      </c>
      <c r="D338" s="16">
        <v>0.5</v>
      </c>
      <c r="E338" s="17" t="s">
        <v>765</v>
      </c>
      <c r="F338" s="18" t="s">
        <v>33</v>
      </c>
      <c r="G338" s="14">
        <v>45</v>
      </c>
      <c r="H338" s="17"/>
      <c r="I338" s="18" t="s">
        <v>203</v>
      </c>
      <c r="J338" s="14">
        <v>20</v>
      </c>
      <c r="K338" s="19"/>
      <c r="L338" s="20" t="s">
        <v>751</v>
      </c>
    </row>
    <row r="339" spans="1:12" ht="15.75" thickBot="1" x14ac:dyDescent="0.3">
      <c r="A339" s="13">
        <v>339</v>
      </c>
      <c r="B339" s="14">
        <v>6</v>
      </c>
      <c r="C339" s="15">
        <v>42644</v>
      </c>
      <c r="D339" s="16">
        <v>0.64583333333333337</v>
      </c>
      <c r="E339" s="17" t="s">
        <v>765</v>
      </c>
      <c r="F339" s="18" t="s">
        <v>968</v>
      </c>
      <c r="G339" s="14">
        <v>34</v>
      </c>
      <c r="H339" s="17" t="s">
        <v>184</v>
      </c>
      <c r="I339" s="18" t="s">
        <v>969</v>
      </c>
      <c r="J339" s="14">
        <v>31</v>
      </c>
      <c r="K339" s="19"/>
      <c r="L339" s="20" t="s">
        <v>865</v>
      </c>
    </row>
    <row r="340" spans="1:12" ht="15.75" thickBot="1" x14ac:dyDescent="0.3">
      <c r="A340" s="13">
        <v>340</v>
      </c>
      <c r="B340" s="14">
        <v>6</v>
      </c>
      <c r="C340" s="15">
        <v>42644</v>
      </c>
      <c r="D340" s="16">
        <v>0.66666666666666663</v>
      </c>
      <c r="E340" s="17" t="s">
        <v>765</v>
      </c>
      <c r="F340" s="18" t="s">
        <v>212</v>
      </c>
      <c r="G340" s="14">
        <v>24</v>
      </c>
      <c r="H340" s="17" t="s">
        <v>184</v>
      </c>
      <c r="I340" s="18" t="s">
        <v>20</v>
      </c>
      <c r="J340" s="14">
        <v>13</v>
      </c>
      <c r="K340" s="19"/>
      <c r="L340" s="20" t="s">
        <v>928</v>
      </c>
    </row>
    <row r="341" spans="1:12" ht="15.75" thickBot="1" x14ac:dyDescent="0.3">
      <c r="A341" s="13">
        <v>341</v>
      </c>
      <c r="B341" s="14">
        <v>6</v>
      </c>
      <c r="C341" s="15">
        <v>42644</v>
      </c>
      <c r="D341" s="16">
        <v>0.8125</v>
      </c>
      <c r="E341" s="17" t="s">
        <v>765</v>
      </c>
      <c r="F341" s="18" t="s">
        <v>62</v>
      </c>
      <c r="G341" s="14">
        <v>48</v>
      </c>
      <c r="H341" s="17"/>
      <c r="I341" s="17" t="s">
        <v>716</v>
      </c>
      <c r="J341" s="14">
        <v>17</v>
      </c>
      <c r="K341" s="19"/>
      <c r="L341" s="20" t="s">
        <v>938</v>
      </c>
    </row>
    <row r="342" spans="1:12" ht="15.75" thickBot="1" x14ac:dyDescent="0.3">
      <c r="A342" s="13">
        <v>342</v>
      </c>
      <c r="B342" s="14">
        <v>6</v>
      </c>
      <c r="C342" s="15">
        <v>42644</v>
      </c>
      <c r="D342" s="16">
        <v>0.70833333333333337</v>
      </c>
      <c r="E342" s="17" t="s">
        <v>765</v>
      </c>
      <c r="F342" s="18" t="s">
        <v>115</v>
      </c>
      <c r="G342" s="14">
        <v>34</v>
      </c>
      <c r="H342" s="17" t="s">
        <v>184</v>
      </c>
      <c r="I342" s="18" t="s">
        <v>10</v>
      </c>
      <c r="J342" s="14">
        <v>13</v>
      </c>
      <c r="K342" s="19"/>
      <c r="L342" s="20" t="s">
        <v>731</v>
      </c>
    </row>
    <row r="343" spans="1:12" ht="15.75" thickBot="1" x14ac:dyDescent="0.3">
      <c r="A343" s="13">
        <v>343</v>
      </c>
      <c r="B343" s="14">
        <v>6</v>
      </c>
      <c r="C343" s="15">
        <v>42644</v>
      </c>
      <c r="D343" s="16">
        <v>0.64583333333333337</v>
      </c>
      <c r="E343" s="17" t="s">
        <v>765</v>
      </c>
      <c r="F343" s="18" t="s">
        <v>105</v>
      </c>
      <c r="G343" s="14">
        <v>31</v>
      </c>
      <c r="H343" s="17" t="s">
        <v>184</v>
      </c>
      <c r="I343" s="18" t="s">
        <v>9</v>
      </c>
      <c r="J343" s="14">
        <v>24</v>
      </c>
      <c r="K343" s="19"/>
      <c r="L343" s="20" t="s">
        <v>919</v>
      </c>
    </row>
    <row r="344" spans="1:12" ht="15.75" thickBot="1" x14ac:dyDescent="0.3">
      <c r="A344" s="13">
        <v>344</v>
      </c>
      <c r="B344" s="14">
        <v>6</v>
      </c>
      <c r="C344" s="15">
        <v>42644</v>
      </c>
      <c r="D344" s="16">
        <v>0.9375</v>
      </c>
      <c r="E344" s="17" t="s">
        <v>765</v>
      </c>
      <c r="F344" s="18" t="s">
        <v>218</v>
      </c>
      <c r="G344" s="14">
        <v>45</v>
      </c>
      <c r="H344" s="17"/>
      <c r="I344" s="18" t="s">
        <v>39</v>
      </c>
      <c r="J344" s="14">
        <v>24</v>
      </c>
      <c r="K344" s="19"/>
      <c r="L344" s="20" t="s">
        <v>903</v>
      </c>
    </row>
    <row r="345" spans="1:12" ht="15.75" thickBot="1" x14ac:dyDescent="0.3">
      <c r="A345" s="13">
        <v>345</v>
      </c>
      <c r="B345" s="14">
        <v>6</v>
      </c>
      <c r="C345" s="15">
        <v>42644</v>
      </c>
      <c r="D345" s="16">
        <v>0.52083333333333337</v>
      </c>
      <c r="E345" s="17" t="s">
        <v>765</v>
      </c>
      <c r="F345" s="18" t="s">
        <v>117</v>
      </c>
      <c r="G345" s="14">
        <v>34</v>
      </c>
      <c r="H345" s="17" t="s">
        <v>184</v>
      </c>
      <c r="I345" s="18" t="s">
        <v>53</v>
      </c>
      <c r="J345" s="14">
        <v>20</v>
      </c>
      <c r="K345" s="19"/>
      <c r="L345" s="20" t="s">
        <v>780</v>
      </c>
    </row>
    <row r="346" spans="1:12" ht="15.75" thickBot="1" x14ac:dyDescent="0.3">
      <c r="A346" s="13">
        <v>346</v>
      </c>
      <c r="B346" s="14">
        <v>6</v>
      </c>
      <c r="C346" s="15">
        <v>42644</v>
      </c>
      <c r="D346" s="16">
        <v>0.89583333333333337</v>
      </c>
      <c r="E346" s="17" t="s">
        <v>765</v>
      </c>
      <c r="F346" s="18" t="s">
        <v>6</v>
      </c>
      <c r="G346" s="14">
        <v>51</v>
      </c>
      <c r="H346" s="17"/>
      <c r="I346" s="18" t="s">
        <v>43</v>
      </c>
      <c r="J346" s="14">
        <v>33</v>
      </c>
      <c r="K346" s="19"/>
      <c r="L346" s="20" t="s">
        <v>782</v>
      </c>
    </row>
    <row r="347" spans="1:12" ht="15.75" thickBot="1" x14ac:dyDescent="0.3">
      <c r="A347" s="13">
        <v>347</v>
      </c>
      <c r="B347" s="14">
        <v>6</v>
      </c>
      <c r="C347" s="15">
        <v>42644</v>
      </c>
      <c r="D347" s="16">
        <v>0.64583333333333337</v>
      </c>
      <c r="E347" s="17" t="s">
        <v>765</v>
      </c>
      <c r="F347" s="18" t="s">
        <v>78</v>
      </c>
      <c r="G347" s="14">
        <v>17</v>
      </c>
      <c r="H347" s="17"/>
      <c r="I347" s="18" t="s">
        <v>73</v>
      </c>
      <c r="J347" s="14">
        <v>16</v>
      </c>
      <c r="K347" s="19"/>
      <c r="L347" s="20" t="s">
        <v>836</v>
      </c>
    </row>
    <row r="348" spans="1:12" ht="15.75" thickBot="1" x14ac:dyDescent="0.3">
      <c r="A348" s="13">
        <v>348</v>
      </c>
      <c r="B348" s="14">
        <v>6</v>
      </c>
      <c r="C348" s="15">
        <v>42644</v>
      </c>
      <c r="D348" s="16">
        <v>0.79166666666666663</v>
      </c>
      <c r="E348" s="17" t="s">
        <v>765</v>
      </c>
      <c r="F348" s="18" t="s">
        <v>121</v>
      </c>
      <c r="G348" s="14">
        <v>50</v>
      </c>
      <c r="H348" s="17"/>
      <c r="I348" s="17" t="s">
        <v>970</v>
      </c>
      <c r="J348" s="14">
        <v>3</v>
      </c>
      <c r="K348" s="19"/>
      <c r="L348" s="20" t="s">
        <v>749</v>
      </c>
    </row>
    <row r="349" spans="1:12" ht="15.75" thickBot="1" x14ac:dyDescent="0.3">
      <c r="A349" s="13">
        <v>349</v>
      </c>
      <c r="B349" s="14">
        <v>6</v>
      </c>
      <c r="C349" s="15">
        <v>42644</v>
      </c>
      <c r="D349" s="16">
        <v>0.79166666666666663</v>
      </c>
      <c r="E349" s="17" t="s">
        <v>765</v>
      </c>
      <c r="F349" s="18" t="s">
        <v>64</v>
      </c>
      <c r="G349" s="14">
        <v>49</v>
      </c>
      <c r="H349" s="17" t="s">
        <v>184</v>
      </c>
      <c r="I349" s="18" t="s">
        <v>7</v>
      </c>
      <c r="J349" s="14">
        <v>10</v>
      </c>
      <c r="K349" s="19"/>
      <c r="L349" s="20" t="s">
        <v>728</v>
      </c>
    </row>
    <row r="350" spans="1:12" ht="15.75" thickBot="1" x14ac:dyDescent="0.3">
      <c r="A350" s="13">
        <v>350</v>
      </c>
      <c r="B350" s="14">
        <v>6</v>
      </c>
      <c r="C350" s="15">
        <v>42644</v>
      </c>
      <c r="D350" s="16">
        <v>0.92708333333333337</v>
      </c>
      <c r="E350" s="17" t="s">
        <v>765</v>
      </c>
      <c r="F350" s="18" t="s">
        <v>113</v>
      </c>
      <c r="G350" s="14">
        <v>38</v>
      </c>
      <c r="H350" s="17" t="s">
        <v>184</v>
      </c>
      <c r="I350" s="18" t="s">
        <v>52</v>
      </c>
      <c r="J350" s="14">
        <v>17</v>
      </c>
      <c r="K350" s="19"/>
      <c r="L350" s="20" t="s">
        <v>860</v>
      </c>
    </row>
    <row r="351" spans="1:12" ht="15.75" thickBot="1" x14ac:dyDescent="0.3">
      <c r="A351" s="13">
        <v>351</v>
      </c>
      <c r="B351" s="14">
        <v>7</v>
      </c>
      <c r="C351" s="15">
        <v>42648</v>
      </c>
      <c r="D351" s="16">
        <v>0.83333333333333337</v>
      </c>
      <c r="E351" s="17" t="s">
        <v>971</v>
      </c>
      <c r="F351" s="18" t="s">
        <v>42</v>
      </c>
      <c r="G351" s="14">
        <v>27</v>
      </c>
      <c r="H351" s="17"/>
      <c r="I351" s="18" t="s">
        <v>158</v>
      </c>
      <c r="J351" s="14">
        <v>26</v>
      </c>
      <c r="K351" s="19" t="s">
        <v>788</v>
      </c>
      <c r="L351" s="20" t="s">
        <v>764</v>
      </c>
    </row>
    <row r="352" spans="1:12" ht="15.75" thickBot="1" x14ac:dyDescent="0.3">
      <c r="A352" s="13">
        <v>352</v>
      </c>
      <c r="B352" s="14">
        <v>7</v>
      </c>
      <c r="C352" s="15">
        <v>42649</v>
      </c>
      <c r="D352" s="16">
        <v>0.83333333333333337</v>
      </c>
      <c r="E352" s="17" t="s">
        <v>726</v>
      </c>
      <c r="F352" s="18" t="s">
        <v>80</v>
      </c>
      <c r="G352" s="14">
        <v>34</v>
      </c>
      <c r="H352" s="17"/>
      <c r="I352" s="18" t="s">
        <v>33</v>
      </c>
      <c r="J352" s="14">
        <v>27</v>
      </c>
      <c r="K352" s="19" t="s">
        <v>724</v>
      </c>
      <c r="L352" s="20" t="s">
        <v>798</v>
      </c>
    </row>
    <row r="353" spans="1:12" ht="15.75" thickBot="1" x14ac:dyDescent="0.3">
      <c r="A353" s="13">
        <v>353</v>
      </c>
      <c r="B353" s="14">
        <v>7</v>
      </c>
      <c r="C353" s="15">
        <v>42650</v>
      </c>
      <c r="D353" s="16">
        <v>0.875</v>
      </c>
      <c r="E353" s="17" t="s">
        <v>723</v>
      </c>
      <c r="F353" s="18" t="s">
        <v>972</v>
      </c>
      <c r="G353" s="14">
        <v>49</v>
      </c>
      <c r="H353" s="17" t="s">
        <v>184</v>
      </c>
      <c r="I353" s="18" t="s">
        <v>90</v>
      </c>
      <c r="J353" s="14">
        <v>21</v>
      </c>
      <c r="K353" s="19" t="s">
        <v>748</v>
      </c>
      <c r="L353" s="20" t="s">
        <v>962</v>
      </c>
    </row>
    <row r="354" spans="1:12" ht="15.75" thickBot="1" x14ac:dyDescent="0.3">
      <c r="A354" s="13">
        <v>354</v>
      </c>
      <c r="B354" s="14">
        <v>7</v>
      </c>
      <c r="C354" s="15">
        <v>42650</v>
      </c>
      <c r="D354" s="16">
        <v>0.8125</v>
      </c>
      <c r="E354" s="17" t="s">
        <v>723</v>
      </c>
      <c r="F354" s="18" t="s">
        <v>973</v>
      </c>
      <c r="G354" s="14">
        <v>56</v>
      </c>
      <c r="H354" s="17" t="s">
        <v>184</v>
      </c>
      <c r="I354" s="18" t="s">
        <v>46</v>
      </c>
      <c r="J354" s="14">
        <v>10</v>
      </c>
      <c r="K354" s="19" t="s">
        <v>724</v>
      </c>
      <c r="L354" s="20" t="s">
        <v>956</v>
      </c>
    </row>
    <row r="355" spans="1:12" ht="15.75" thickBot="1" x14ac:dyDescent="0.3">
      <c r="A355" s="13">
        <v>355</v>
      </c>
      <c r="B355" s="14">
        <v>7</v>
      </c>
      <c r="C355" s="15">
        <v>42650</v>
      </c>
      <c r="D355" s="16">
        <v>0.83333333333333337</v>
      </c>
      <c r="E355" s="17" t="s">
        <v>723</v>
      </c>
      <c r="F355" s="18" t="s">
        <v>165</v>
      </c>
      <c r="G355" s="14">
        <v>36</v>
      </c>
      <c r="H355" s="17"/>
      <c r="I355" s="18" t="s">
        <v>9</v>
      </c>
      <c r="J355" s="14">
        <v>16</v>
      </c>
      <c r="K355" s="19"/>
      <c r="L355" s="20" t="s">
        <v>840</v>
      </c>
    </row>
    <row r="356" spans="1:12" ht="15.75" thickBot="1" x14ac:dyDescent="0.3">
      <c r="A356" s="13">
        <v>356</v>
      </c>
      <c r="B356" s="14">
        <v>7</v>
      </c>
      <c r="C356" s="21">
        <v>42650</v>
      </c>
      <c r="D356" s="16">
        <v>0.5</v>
      </c>
      <c r="E356" s="17" t="s">
        <v>723</v>
      </c>
      <c r="F356" s="18" t="s">
        <v>105</v>
      </c>
      <c r="G356" s="14"/>
      <c r="H356" s="17" t="s">
        <v>184</v>
      </c>
      <c r="I356" s="18" t="s">
        <v>199</v>
      </c>
      <c r="J356" s="14"/>
      <c r="K356" s="19" t="s">
        <v>788</v>
      </c>
      <c r="L356" s="20"/>
    </row>
    <row r="357" spans="1:12" ht="15.75" thickBot="1" x14ac:dyDescent="0.3">
      <c r="A357" s="13">
        <v>357</v>
      </c>
      <c r="B357" s="14">
        <v>7</v>
      </c>
      <c r="C357" s="15">
        <v>42650</v>
      </c>
      <c r="D357" s="16">
        <v>0.83333333333333337</v>
      </c>
      <c r="E357" s="17" t="s">
        <v>723</v>
      </c>
      <c r="F357" s="18" t="s">
        <v>70</v>
      </c>
      <c r="G357" s="14">
        <v>43</v>
      </c>
      <c r="H357" s="17"/>
      <c r="I357" s="18" t="s">
        <v>203</v>
      </c>
      <c r="J357" s="14">
        <v>40</v>
      </c>
      <c r="K357" s="19" t="s">
        <v>788</v>
      </c>
      <c r="L357" s="20" t="s">
        <v>832</v>
      </c>
    </row>
    <row r="358" spans="1:12" ht="15.75" thickBot="1" x14ac:dyDescent="0.3">
      <c r="A358" s="13">
        <v>358</v>
      </c>
      <c r="B358" s="14">
        <v>7</v>
      </c>
      <c r="C358" s="15">
        <v>42651</v>
      </c>
      <c r="D358" s="16">
        <v>0.625</v>
      </c>
      <c r="E358" s="17" t="s">
        <v>765</v>
      </c>
      <c r="F358" s="18" t="s">
        <v>0</v>
      </c>
      <c r="G358" s="14">
        <v>35</v>
      </c>
      <c r="H358" s="17"/>
      <c r="I358" s="18" t="s">
        <v>193</v>
      </c>
      <c r="J358" s="14">
        <v>13</v>
      </c>
      <c r="K358" s="19"/>
      <c r="L358" s="20" t="s">
        <v>768</v>
      </c>
    </row>
    <row r="359" spans="1:12" ht="15.75" thickBot="1" x14ac:dyDescent="0.3">
      <c r="A359" s="13">
        <v>359</v>
      </c>
      <c r="B359" s="14">
        <v>7</v>
      </c>
      <c r="C359" s="15">
        <v>42651</v>
      </c>
      <c r="D359" s="16">
        <v>0.79166666666666663</v>
      </c>
      <c r="E359" s="17" t="s">
        <v>765</v>
      </c>
      <c r="F359" s="18" t="s">
        <v>769</v>
      </c>
      <c r="G359" s="14">
        <v>49</v>
      </c>
      <c r="H359" s="17" t="s">
        <v>184</v>
      </c>
      <c r="I359" s="18" t="s">
        <v>974</v>
      </c>
      <c r="J359" s="14">
        <v>30</v>
      </c>
      <c r="K359" s="19"/>
      <c r="L359" s="20" t="s">
        <v>774</v>
      </c>
    </row>
    <row r="360" spans="1:12" ht="15.75" thickBot="1" x14ac:dyDescent="0.3">
      <c r="A360" s="13">
        <v>360</v>
      </c>
      <c r="B360" s="14">
        <v>7</v>
      </c>
      <c r="C360" s="15">
        <v>42651</v>
      </c>
      <c r="D360" s="16">
        <v>0.9375</v>
      </c>
      <c r="E360" s="17" t="s">
        <v>765</v>
      </c>
      <c r="F360" s="18" t="s">
        <v>1</v>
      </c>
      <c r="G360" s="14">
        <v>23</v>
      </c>
      <c r="H360" s="17"/>
      <c r="I360" s="18" t="s">
        <v>218</v>
      </c>
      <c r="J360" s="14">
        <v>20</v>
      </c>
      <c r="K360" s="19"/>
      <c r="L360" s="20" t="s">
        <v>773</v>
      </c>
    </row>
    <row r="361" spans="1:12" ht="15.75" thickBot="1" x14ac:dyDescent="0.3">
      <c r="A361" s="13">
        <v>361</v>
      </c>
      <c r="B361" s="14">
        <v>7</v>
      </c>
      <c r="C361" s="15">
        <v>42651</v>
      </c>
      <c r="D361" s="16">
        <v>0.5</v>
      </c>
      <c r="E361" s="17" t="s">
        <v>765</v>
      </c>
      <c r="F361" s="18" t="s">
        <v>44</v>
      </c>
      <c r="G361" s="14">
        <v>38</v>
      </c>
      <c r="H361" s="17" t="s">
        <v>184</v>
      </c>
      <c r="I361" s="18" t="s">
        <v>85</v>
      </c>
      <c r="J361" s="14">
        <v>14</v>
      </c>
      <c r="K361" s="19"/>
      <c r="L361" s="20" t="s">
        <v>817</v>
      </c>
    </row>
    <row r="362" spans="1:12" ht="15.75" thickBot="1" x14ac:dyDescent="0.3">
      <c r="A362" s="13">
        <v>362</v>
      </c>
      <c r="B362" s="14">
        <v>7</v>
      </c>
      <c r="C362" s="15">
        <v>42651</v>
      </c>
      <c r="D362" s="16">
        <v>0.64583333333333337</v>
      </c>
      <c r="E362" s="17" t="s">
        <v>765</v>
      </c>
      <c r="F362" s="18" t="s">
        <v>5</v>
      </c>
      <c r="G362" s="14">
        <v>31</v>
      </c>
      <c r="H362" s="17" t="s">
        <v>184</v>
      </c>
      <c r="I362" s="18" t="s">
        <v>27</v>
      </c>
      <c r="J362" s="14">
        <v>14</v>
      </c>
      <c r="K362" s="19"/>
      <c r="L362" s="20" t="s">
        <v>758</v>
      </c>
    </row>
    <row r="363" spans="1:12" ht="15.75" thickBot="1" x14ac:dyDescent="0.3">
      <c r="A363" s="13">
        <v>363</v>
      </c>
      <c r="B363" s="14">
        <v>7</v>
      </c>
      <c r="C363" s="15">
        <v>42651</v>
      </c>
      <c r="D363" s="16">
        <v>0.64583333333333337</v>
      </c>
      <c r="E363" s="17" t="s">
        <v>765</v>
      </c>
      <c r="F363" s="18" t="s">
        <v>7</v>
      </c>
      <c r="G363" s="14">
        <v>24</v>
      </c>
      <c r="H363" s="17"/>
      <c r="I363" s="18" t="s">
        <v>3</v>
      </c>
      <c r="J363" s="14">
        <v>21</v>
      </c>
      <c r="K363" s="19"/>
      <c r="L363" s="20" t="s">
        <v>728</v>
      </c>
    </row>
    <row r="364" spans="1:12" ht="15.75" thickBot="1" x14ac:dyDescent="0.3">
      <c r="A364" s="13">
        <v>364</v>
      </c>
      <c r="B364" s="14">
        <v>7</v>
      </c>
      <c r="C364" s="21">
        <v>42651</v>
      </c>
      <c r="D364" s="16">
        <v>0.5</v>
      </c>
      <c r="E364" s="17" t="s">
        <v>765</v>
      </c>
      <c r="F364" s="18" t="s">
        <v>701</v>
      </c>
      <c r="G364" s="14"/>
      <c r="H364" s="17" t="s">
        <v>184</v>
      </c>
      <c r="I364" s="18" t="s">
        <v>28</v>
      </c>
      <c r="J364" s="14"/>
      <c r="K364" s="19"/>
      <c r="L364" s="20"/>
    </row>
    <row r="365" spans="1:12" ht="15.75" thickBot="1" x14ac:dyDescent="0.3">
      <c r="A365" s="13">
        <v>365</v>
      </c>
      <c r="B365" s="14">
        <v>7</v>
      </c>
      <c r="C365" s="15">
        <v>42651</v>
      </c>
      <c r="D365" s="16">
        <v>0.91666666666666663</v>
      </c>
      <c r="E365" s="17" t="s">
        <v>765</v>
      </c>
      <c r="F365" s="18" t="s">
        <v>52</v>
      </c>
      <c r="G365" s="14">
        <v>31</v>
      </c>
      <c r="H365" s="17"/>
      <c r="I365" s="18" t="s">
        <v>24</v>
      </c>
      <c r="J365" s="14">
        <v>24</v>
      </c>
      <c r="K365" s="19" t="s">
        <v>748</v>
      </c>
      <c r="L365" s="20" t="s">
        <v>860</v>
      </c>
    </row>
    <row r="366" spans="1:12" ht="15.75" thickBot="1" x14ac:dyDescent="0.3">
      <c r="A366" s="13">
        <v>366</v>
      </c>
      <c r="B366" s="14">
        <v>7</v>
      </c>
      <c r="C366" s="15">
        <v>42651</v>
      </c>
      <c r="D366" s="16">
        <v>0.47916666666666669</v>
      </c>
      <c r="E366" s="17" t="s">
        <v>765</v>
      </c>
      <c r="F366" s="18" t="s">
        <v>8</v>
      </c>
      <c r="G366" s="14">
        <v>20</v>
      </c>
      <c r="H366" s="17"/>
      <c r="I366" s="18" t="s">
        <v>131</v>
      </c>
      <c r="J366" s="14">
        <v>9</v>
      </c>
      <c r="K366" s="19" t="s">
        <v>748</v>
      </c>
      <c r="L366" s="20" t="s">
        <v>730</v>
      </c>
    </row>
    <row r="367" spans="1:12" ht="15.75" thickBot="1" x14ac:dyDescent="0.3">
      <c r="A367" s="13">
        <v>367</v>
      </c>
      <c r="B367" s="14">
        <v>7</v>
      </c>
      <c r="C367" s="15">
        <v>42651</v>
      </c>
      <c r="D367" s="16">
        <v>0.64583333333333337</v>
      </c>
      <c r="E367" s="17" t="s">
        <v>765</v>
      </c>
      <c r="F367" s="18" t="s">
        <v>53</v>
      </c>
      <c r="G367" s="14">
        <v>13</v>
      </c>
      <c r="H367" s="17"/>
      <c r="I367" s="18" t="s">
        <v>132</v>
      </c>
      <c r="J367" s="14">
        <v>6</v>
      </c>
      <c r="K367" s="19"/>
      <c r="L367" s="20" t="s">
        <v>780</v>
      </c>
    </row>
    <row r="368" spans="1:12" ht="15.75" thickBot="1" x14ac:dyDescent="0.3">
      <c r="A368" s="13">
        <v>368</v>
      </c>
      <c r="B368" s="14">
        <v>7</v>
      </c>
      <c r="C368" s="15">
        <v>42651</v>
      </c>
      <c r="D368" s="16">
        <v>0.83333333333333337</v>
      </c>
      <c r="E368" s="17" t="s">
        <v>765</v>
      </c>
      <c r="F368" s="18" t="s">
        <v>188</v>
      </c>
      <c r="G368" s="14">
        <v>35</v>
      </c>
      <c r="H368" s="17" t="s">
        <v>184</v>
      </c>
      <c r="I368" s="18" t="s">
        <v>201</v>
      </c>
      <c r="J368" s="14">
        <v>21</v>
      </c>
      <c r="K368" s="19"/>
      <c r="L368" s="20" t="s">
        <v>828</v>
      </c>
    </row>
    <row r="369" spans="1:12" ht="15.75" thickBot="1" x14ac:dyDescent="0.3">
      <c r="A369" s="13">
        <v>369</v>
      </c>
      <c r="B369" s="14">
        <v>7</v>
      </c>
      <c r="C369" s="15">
        <v>42651</v>
      </c>
      <c r="D369" s="16">
        <v>0.83333333333333337</v>
      </c>
      <c r="E369" s="17" t="s">
        <v>765</v>
      </c>
      <c r="F369" s="18" t="s">
        <v>975</v>
      </c>
      <c r="G369" s="14">
        <v>20</v>
      </c>
      <c r="H369" s="17" t="s">
        <v>184</v>
      </c>
      <c r="I369" s="18" t="s">
        <v>976</v>
      </c>
      <c r="J369" s="14">
        <v>19</v>
      </c>
      <c r="K369" s="19"/>
      <c r="L369" s="20" t="s">
        <v>799</v>
      </c>
    </row>
    <row r="370" spans="1:12" ht="15.75" thickBot="1" x14ac:dyDescent="0.3">
      <c r="A370" s="13">
        <v>370</v>
      </c>
      <c r="B370" s="14">
        <v>7</v>
      </c>
      <c r="C370" s="21">
        <v>42651</v>
      </c>
      <c r="D370" s="16">
        <v>0.5</v>
      </c>
      <c r="E370" s="17" t="s">
        <v>765</v>
      </c>
      <c r="F370" s="18" t="s">
        <v>49</v>
      </c>
      <c r="G370" s="14"/>
      <c r="H370" s="17" t="s">
        <v>184</v>
      </c>
      <c r="I370" s="18" t="s">
        <v>20</v>
      </c>
      <c r="J370" s="14"/>
      <c r="K370" s="19"/>
      <c r="L370" s="20"/>
    </row>
    <row r="371" spans="1:12" ht="15.75" thickBot="1" x14ac:dyDescent="0.3">
      <c r="A371" s="13">
        <v>371</v>
      </c>
      <c r="B371" s="14">
        <v>7</v>
      </c>
      <c r="C371" s="15">
        <v>42651</v>
      </c>
      <c r="D371" s="16">
        <v>0.64583333333333337</v>
      </c>
      <c r="E371" s="17" t="s">
        <v>765</v>
      </c>
      <c r="F371" s="18" t="s">
        <v>135</v>
      </c>
      <c r="G371" s="14">
        <v>41</v>
      </c>
      <c r="H371" s="17"/>
      <c r="I371" s="18" t="s">
        <v>62</v>
      </c>
      <c r="J371" s="14">
        <v>21</v>
      </c>
      <c r="K371" s="19"/>
      <c r="L371" s="20" t="s">
        <v>752</v>
      </c>
    </row>
    <row r="372" spans="1:12" ht="15.75" thickBot="1" x14ac:dyDescent="0.3">
      <c r="A372" s="13">
        <v>372</v>
      </c>
      <c r="B372" s="14">
        <v>7</v>
      </c>
      <c r="C372" s="15">
        <v>42651</v>
      </c>
      <c r="D372" s="16">
        <v>0.6875</v>
      </c>
      <c r="E372" s="17" t="s">
        <v>765</v>
      </c>
      <c r="F372" s="18" t="s">
        <v>60</v>
      </c>
      <c r="G372" s="14">
        <v>34</v>
      </c>
      <c r="H372" s="17" t="s">
        <v>184</v>
      </c>
      <c r="I372" s="18" t="s">
        <v>31</v>
      </c>
      <c r="J372" s="14">
        <v>17</v>
      </c>
      <c r="K372" s="19"/>
      <c r="L372" s="20" t="s">
        <v>893</v>
      </c>
    </row>
    <row r="373" spans="1:12" ht="15.75" thickBot="1" x14ac:dyDescent="0.3">
      <c r="A373" s="13">
        <v>373</v>
      </c>
      <c r="B373" s="14">
        <v>7</v>
      </c>
      <c r="C373" s="15">
        <v>42651</v>
      </c>
      <c r="D373" s="16">
        <v>0.79166666666666663</v>
      </c>
      <c r="E373" s="17" t="s">
        <v>765</v>
      </c>
      <c r="F373" s="18" t="s">
        <v>10</v>
      </c>
      <c r="G373" s="14">
        <v>34</v>
      </c>
      <c r="H373" s="17" t="s">
        <v>184</v>
      </c>
      <c r="I373" s="18" t="s">
        <v>182</v>
      </c>
      <c r="J373" s="14">
        <v>31</v>
      </c>
      <c r="K373" s="19"/>
      <c r="L373" s="20" t="s">
        <v>796</v>
      </c>
    </row>
    <row r="374" spans="1:12" ht="15.75" thickBot="1" x14ac:dyDescent="0.3">
      <c r="A374" s="13">
        <v>374</v>
      </c>
      <c r="B374" s="14">
        <v>7</v>
      </c>
      <c r="C374" s="15">
        <v>42651</v>
      </c>
      <c r="D374" s="16">
        <v>0.5</v>
      </c>
      <c r="E374" s="17" t="s">
        <v>765</v>
      </c>
      <c r="F374" s="18" t="s">
        <v>67</v>
      </c>
      <c r="G374" s="14">
        <v>14</v>
      </c>
      <c r="H374" s="17" t="s">
        <v>184</v>
      </c>
      <c r="I374" s="18" t="s">
        <v>15</v>
      </c>
      <c r="J374" s="14">
        <v>7</v>
      </c>
      <c r="K374" s="19"/>
      <c r="L374" s="20" t="s">
        <v>737</v>
      </c>
    </row>
    <row r="375" spans="1:12" ht="15.75" thickBot="1" x14ac:dyDescent="0.3">
      <c r="A375" s="13">
        <v>375</v>
      </c>
      <c r="B375" s="14">
        <v>7</v>
      </c>
      <c r="C375" s="15">
        <v>42651</v>
      </c>
      <c r="D375" s="16">
        <v>0.79166666666666663</v>
      </c>
      <c r="E375" s="17" t="s">
        <v>765</v>
      </c>
      <c r="F375" s="18" t="s">
        <v>73</v>
      </c>
      <c r="G375" s="14">
        <v>44</v>
      </c>
      <c r="H375" s="17"/>
      <c r="I375" s="18" t="s">
        <v>114</v>
      </c>
      <c r="J375" s="14">
        <v>38</v>
      </c>
      <c r="K375" s="19"/>
      <c r="L375" s="20" t="s">
        <v>915</v>
      </c>
    </row>
    <row r="376" spans="1:12" ht="15.75" thickBot="1" x14ac:dyDescent="0.3">
      <c r="A376" s="13">
        <v>376</v>
      </c>
      <c r="B376" s="14">
        <v>7</v>
      </c>
      <c r="C376" s="15">
        <v>42651</v>
      </c>
      <c r="D376" s="16">
        <v>0.64583333333333337</v>
      </c>
      <c r="E376" s="17" t="s">
        <v>765</v>
      </c>
      <c r="F376" s="18" t="s">
        <v>12</v>
      </c>
      <c r="G376" s="14">
        <v>44</v>
      </c>
      <c r="H376" s="17" t="s">
        <v>184</v>
      </c>
      <c r="I376" s="18" t="s">
        <v>48</v>
      </c>
      <c r="J376" s="14">
        <v>20</v>
      </c>
      <c r="K376" s="19"/>
      <c r="L376" s="20" t="s">
        <v>750</v>
      </c>
    </row>
    <row r="377" spans="1:12" ht="15.75" thickBot="1" x14ac:dyDescent="0.3">
      <c r="A377" s="13">
        <v>377</v>
      </c>
      <c r="B377" s="14">
        <v>7</v>
      </c>
      <c r="C377" s="15">
        <v>42651</v>
      </c>
      <c r="D377" s="16">
        <v>0.66666666666666663</v>
      </c>
      <c r="E377" s="17" t="s">
        <v>765</v>
      </c>
      <c r="F377" s="18" t="s">
        <v>126</v>
      </c>
      <c r="G377" s="14">
        <v>20</v>
      </c>
      <c r="H377" s="17"/>
      <c r="I377" s="18" t="s">
        <v>21</v>
      </c>
      <c r="J377" s="14">
        <v>13</v>
      </c>
      <c r="K377" s="19"/>
      <c r="L377" s="20" t="s">
        <v>820</v>
      </c>
    </row>
    <row r="378" spans="1:12" ht="15.75" thickBot="1" x14ac:dyDescent="0.3">
      <c r="A378" s="13">
        <v>378</v>
      </c>
      <c r="B378" s="14">
        <v>7</v>
      </c>
      <c r="C378" s="21">
        <v>42651</v>
      </c>
      <c r="D378" s="16">
        <v>0.5</v>
      </c>
      <c r="E378" s="17" t="s">
        <v>765</v>
      </c>
      <c r="F378" s="18" t="s">
        <v>75</v>
      </c>
      <c r="G378" s="14"/>
      <c r="H378" s="17" t="s">
        <v>184</v>
      </c>
      <c r="I378" s="18" t="s">
        <v>977</v>
      </c>
      <c r="J378" s="14"/>
      <c r="K378" s="19"/>
      <c r="L378" s="20"/>
    </row>
    <row r="379" spans="1:12" ht="15.75" thickBot="1" x14ac:dyDescent="0.3">
      <c r="A379" s="13">
        <v>379</v>
      </c>
      <c r="B379" s="14">
        <v>7</v>
      </c>
      <c r="C379" s="21">
        <v>42651</v>
      </c>
      <c r="D379" s="16">
        <v>0.5</v>
      </c>
      <c r="E379" s="17" t="s">
        <v>765</v>
      </c>
      <c r="F379" s="18" t="s">
        <v>137</v>
      </c>
      <c r="G379" s="14">
        <v>55</v>
      </c>
      <c r="H379" s="17"/>
      <c r="I379" s="18" t="s">
        <v>121</v>
      </c>
      <c r="J379" s="14">
        <v>52</v>
      </c>
      <c r="K379" s="19"/>
      <c r="L379" s="20"/>
    </row>
    <row r="380" spans="1:12" ht="15.75" thickBot="1" x14ac:dyDescent="0.3">
      <c r="A380" s="13">
        <v>380</v>
      </c>
      <c r="B380" s="14">
        <v>7</v>
      </c>
      <c r="C380" s="21">
        <v>42651</v>
      </c>
      <c r="D380" s="16">
        <v>0.5</v>
      </c>
      <c r="E380" s="17" t="s">
        <v>765</v>
      </c>
      <c r="F380" s="18" t="s">
        <v>9</v>
      </c>
      <c r="G380" s="14"/>
      <c r="H380" s="17" t="s">
        <v>184</v>
      </c>
      <c r="I380" s="18" t="s">
        <v>165</v>
      </c>
      <c r="J380" s="14"/>
      <c r="K380" s="19"/>
      <c r="L380" s="20"/>
    </row>
    <row r="381" spans="1:12" ht="15.75" thickBot="1" x14ac:dyDescent="0.3">
      <c r="A381" s="13">
        <v>381</v>
      </c>
      <c r="B381" s="14">
        <v>7</v>
      </c>
      <c r="C381" s="15">
        <v>42651</v>
      </c>
      <c r="D381" s="16">
        <v>0.79166666666666663</v>
      </c>
      <c r="E381" s="17" t="s">
        <v>765</v>
      </c>
      <c r="F381" s="18" t="s">
        <v>920</v>
      </c>
      <c r="G381" s="14">
        <v>78</v>
      </c>
      <c r="H381" s="17" t="s">
        <v>184</v>
      </c>
      <c r="I381" s="18" t="s">
        <v>104</v>
      </c>
      <c r="J381" s="14">
        <v>0</v>
      </c>
      <c r="K381" s="19"/>
      <c r="L381" s="20" t="s">
        <v>892</v>
      </c>
    </row>
    <row r="382" spans="1:12" ht="15.75" thickBot="1" x14ac:dyDescent="0.3">
      <c r="A382" s="13">
        <v>382</v>
      </c>
      <c r="B382" s="14">
        <v>7</v>
      </c>
      <c r="C382" s="15">
        <v>42651</v>
      </c>
      <c r="D382" s="16">
        <v>0.625</v>
      </c>
      <c r="E382" s="17" t="s">
        <v>765</v>
      </c>
      <c r="F382" s="18" t="s">
        <v>87</v>
      </c>
      <c r="G382" s="14">
        <v>46</v>
      </c>
      <c r="H382" s="17"/>
      <c r="I382" s="18" t="s">
        <v>870</v>
      </c>
      <c r="J382" s="14">
        <v>40</v>
      </c>
      <c r="K382" s="19" t="s">
        <v>748</v>
      </c>
      <c r="L382" s="20" t="s">
        <v>803</v>
      </c>
    </row>
    <row r="383" spans="1:12" ht="15.75" thickBot="1" x14ac:dyDescent="0.3">
      <c r="A383" s="13">
        <v>383</v>
      </c>
      <c r="B383" s="14">
        <v>7</v>
      </c>
      <c r="C383" s="15">
        <v>42651</v>
      </c>
      <c r="D383" s="16">
        <v>0.79166666666666663</v>
      </c>
      <c r="E383" s="17" t="s">
        <v>765</v>
      </c>
      <c r="F383" s="18" t="s">
        <v>196</v>
      </c>
      <c r="G383" s="14">
        <v>27</v>
      </c>
      <c r="H383" s="17"/>
      <c r="I383" s="18" t="s">
        <v>58</v>
      </c>
      <c r="J383" s="14">
        <v>22</v>
      </c>
      <c r="K383" s="19"/>
      <c r="L383" s="20" t="s">
        <v>759</v>
      </c>
    </row>
    <row r="384" spans="1:12" ht="15.75" thickBot="1" x14ac:dyDescent="0.3">
      <c r="A384" s="13">
        <v>384</v>
      </c>
      <c r="B384" s="14">
        <v>7</v>
      </c>
      <c r="C384" s="15">
        <v>42651</v>
      </c>
      <c r="D384" s="16">
        <v>0.5</v>
      </c>
      <c r="E384" s="17" t="s">
        <v>765</v>
      </c>
      <c r="F384" s="18" t="s">
        <v>197</v>
      </c>
      <c r="G384" s="14">
        <v>10</v>
      </c>
      <c r="H384" s="17"/>
      <c r="I384" s="18" t="s">
        <v>88</v>
      </c>
      <c r="J384" s="14">
        <v>3</v>
      </c>
      <c r="K384" s="19"/>
      <c r="L384" s="20" t="s">
        <v>739</v>
      </c>
    </row>
    <row r="385" spans="1:12" ht="15.75" thickBot="1" x14ac:dyDescent="0.3">
      <c r="A385" s="13">
        <v>385</v>
      </c>
      <c r="B385" s="14">
        <v>7</v>
      </c>
      <c r="C385" s="15">
        <v>42651</v>
      </c>
      <c r="D385" s="16">
        <v>0.79166666666666663</v>
      </c>
      <c r="E385" s="17" t="s">
        <v>765</v>
      </c>
      <c r="F385" s="18" t="s">
        <v>76</v>
      </c>
      <c r="G385" s="14">
        <v>38</v>
      </c>
      <c r="H385" s="17"/>
      <c r="I385" s="18" t="s">
        <v>77</v>
      </c>
      <c r="J385" s="14">
        <v>21</v>
      </c>
      <c r="K385" s="19"/>
      <c r="L385" s="20" t="s">
        <v>819</v>
      </c>
    </row>
    <row r="386" spans="1:12" ht="15.75" thickBot="1" x14ac:dyDescent="0.3">
      <c r="A386" s="13">
        <v>386</v>
      </c>
      <c r="B386" s="14">
        <v>7</v>
      </c>
      <c r="C386" s="15">
        <v>42651</v>
      </c>
      <c r="D386" s="16">
        <v>0.58333333333333337</v>
      </c>
      <c r="E386" s="17" t="s">
        <v>765</v>
      </c>
      <c r="F386" s="18" t="s">
        <v>95</v>
      </c>
      <c r="G386" s="14">
        <v>30</v>
      </c>
      <c r="H386" s="17"/>
      <c r="I386" s="18" t="s">
        <v>186</v>
      </c>
      <c r="J386" s="14">
        <v>24</v>
      </c>
      <c r="K386" s="19"/>
      <c r="L386" s="20" t="s">
        <v>826</v>
      </c>
    </row>
    <row r="387" spans="1:12" ht="15.75" thickBot="1" x14ac:dyDescent="0.3">
      <c r="A387" s="13">
        <v>387</v>
      </c>
      <c r="B387" s="14">
        <v>7</v>
      </c>
      <c r="C387" s="15">
        <v>42651</v>
      </c>
      <c r="D387" s="16">
        <v>0.64583333333333337</v>
      </c>
      <c r="E387" s="17" t="s">
        <v>765</v>
      </c>
      <c r="F387" s="18" t="s">
        <v>964</v>
      </c>
      <c r="G387" s="14">
        <v>38</v>
      </c>
      <c r="H387" s="17"/>
      <c r="I387" s="18" t="s">
        <v>65</v>
      </c>
      <c r="J387" s="14">
        <v>17</v>
      </c>
      <c r="K387" s="19"/>
      <c r="L387" s="20" t="s">
        <v>807</v>
      </c>
    </row>
    <row r="388" spans="1:12" ht="15.75" thickBot="1" x14ac:dyDescent="0.3">
      <c r="A388" s="13">
        <v>388</v>
      </c>
      <c r="B388" s="14">
        <v>7</v>
      </c>
      <c r="C388" s="15">
        <v>42651</v>
      </c>
      <c r="D388" s="16">
        <v>0.5</v>
      </c>
      <c r="E388" s="17" t="s">
        <v>765</v>
      </c>
      <c r="F388" s="18" t="s">
        <v>978</v>
      </c>
      <c r="G388" s="14">
        <v>45</v>
      </c>
      <c r="H388" s="17"/>
      <c r="I388" s="18" t="s">
        <v>112</v>
      </c>
      <c r="J388" s="14">
        <v>40</v>
      </c>
      <c r="K388" s="19"/>
      <c r="L388" s="20" t="s">
        <v>979</v>
      </c>
    </row>
    <row r="389" spans="1:12" ht="15.75" thickBot="1" x14ac:dyDescent="0.3">
      <c r="A389" s="13">
        <v>389</v>
      </c>
      <c r="B389" s="14">
        <v>7</v>
      </c>
      <c r="C389" s="15">
        <v>42651</v>
      </c>
      <c r="D389" s="16">
        <v>0.64583333333333337</v>
      </c>
      <c r="E389" s="17" t="s">
        <v>765</v>
      </c>
      <c r="F389" s="18" t="s">
        <v>98</v>
      </c>
      <c r="G389" s="14">
        <v>38</v>
      </c>
      <c r="H389" s="17"/>
      <c r="I389" s="18" t="s">
        <v>69</v>
      </c>
      <c r="J389" s="14">
        <v>31</v>
      </c>
      <c r="K389" s="19"/>
      <c r="L389" s="20" t="s">
        <v>808</v>
      </c>
    </row>
    <row r="390" spans="1:12" ht="15.75" thickBot="1" x14ac:dyDescent="0.3">
      <c r="A390" s="13">
        <v>390</v>
      </c>
      <c r="B390" s="14">
        <v>7</v>
      </c>
      <c r="C390" s="15">
        <v>42651</v>
      </c>
      <c r="D390" s="16">
        <v>0.875</v>
      </c>
      <c r="E390" s="17" t="s">
        <v>765</v>
      </c>
      <c r="F390" s="18" t="s">
        <v>141</v>
      </c>
      <c r="G390" s="14">
        <v>47</v>
      </c>
      <c r="H390" s="17"/>
      <c r="I390" s="18" t="s">
        <v>50</v>
      </c>
      <c r="J390" s="14">
        <v>44</v>
      </c>
      <c r="K390" s="19"/>
      <c r="L390" s="20" t="s">
        <v>926</v>
      </c>
    </row>
    <row r="391" spans="1:12" ht="15.75" thickBot="1" x14ac:dyDescent="0.3">
      <c r="A391" s="13">
        <v>391</v>
      </c>
      <c r="B391" s="14">
        <v>7</v>
      </c>
      <c r="C391" s="15">
        <v>42651</v>
      </c>
      <c r="D391" s="16">
        <v>0.5</v>
      </c>
      <c r="E391" s="17" t="s">
        <v>765</v>
      </c>
      <c r="F391" s="18" t="s">
        <v>96</v>
      </c>
      <c r="G391" s="14">
        <v>38</v>
      </c>
      <c r="H391" s="17"/>
      <c r="I391" s="18" t="s">
        <v>79</v>
      </c>
      <c r="J391" s="14">
        <v>14</v>
      </c>
      <c r="K391" s="19"/>
      <c r="L391" s="20" t="s">
        <v>811</v>
      </c>
    </row>
    <row r="392" spans="1:12" ht="15.75" thickBot="1" x14ac:dyDescent="0.3">
      <c r="A392" s="13">
        <v>392</v>
      </c>
      <c r="B392" s="14">
        <v>7</v>
      </c>
      <c r="C392" s="15">
        <v>42651</v>
      </c>
      <c r="D392" s="16">
        <v>0.52083333333333337</v>
      </c>
      <c r="E392" s="17" t="s">
        <v>765</v>
      </c>
      <c r="F392" s="18" t="s">
        <v>100</v>
      </c>
      <c r="G392" s="14">
        <v>37</v>
      </c>
      <c r="H392" s="17"/>
      <c r="I392" s="18" t="s">
        <v>128</v>
      </c>
      <c r="J392" s="14">
        <v>34</v>
      </c>
      <c r="K392" s="19"/>
      <c r="L392" s="20" t="s">
        <v>812</v>
      </c>
    </row>
    <row r="393" spans="1:12" ht="15.75" thickBot="1" x14ac:dyDescent="0.3">
      <c r="A393" s="13">
        <v>393</v>
      </c>
      <c r="B393" s="14">
        <v>7</v>
      </c>
      <c r="C393" s="15">
        <v>42651</v>
      </c>
      <c r="D393" s="16">
        <v>0.64583333333333337</v>
      </c>
      <c r="E393" s="17" t="s">
        <v>765</v>
      </c>
      <c r="F393" s="18" t="s">
        <v>102</v>
      </c>
      <c r="G393" s="14">
        <v>34</v>
      </c>
      <c r="H393" s="17" t="s">
        <v>184</v>
      </c>
      <c r="I393" s="18" t="s">
        <v>63</v>
      </c>
      <c r="J393" s="14">
        <v>31</v>
      </c>
      <c r="K393" s="19"/>
      <c r="L393" s="20" t="s">
        <v>793</v>
      </c>
    </row>
    <row r="394" spans="1:12" ht="15.75" thickBot="1" x14ac:dyDescent="0.3">
      <c r="A394" s="13">
        <v>394</v>
      </c>
      <c r="B394" s="14">
        <v>7</v>
      </c>
      <c r="C394" s="15">
        <v>42651</v>
      </c>
      <c r="D394" s="16">
        <v>0.9375</v>
      </c>
      <c r="E394" s="17" t="s">
        <v>765</v>
      </c>
      <c r="F394" s="18" t="s">
        <v>106</v>
      </c>
      <c r="G394" s="14">
        <v>26</v>
      </c>
      <c r="H394" s="17"/>
      <c r="I394" s="18" t="s">
        <v>16</v>
      </c>
      <c r="J394" s="14">
        <v>7</v>
      </c>
      <c r="K394" s="19"/>
      <c r="L394" s="20" t="s">
        <v>816</v>
      </c>
    </row>
    <row r="395" spans="1:12" ht="15.75" thickBot="1" x14ac:dyDescent="0.3">
      <c r="A395" s="13">
        <v>395</v>
      </c>
      <c r="B395" s="14">
        <v>7</v>
      </c>
      <c r="C395" s="15">
        <v>42651</v>
      </c>
      <c r="D395" s="16">
        <v>0.5</v>
      </c>
      <c r="E395" s="17" t="s">
        <v>765</v>
      </c>
      <c r="F395" s="18" t="s">
        <v>110</v>
      </c>
      <c r="G395" s="14">
        <v>38</v>
      </c>
      <c r="H395" s="17"/>
      <c r="I395" s="18" t="s">
        <v>54</v>
      </c>
      <c r="J395" s="14">
        <v>22</v>
      </c>
      <c r="K395" s="19"/>
      <c r="L395" s="20" t="s">
        <v>818</v>
      </c>
    </row>
    <row r="396" spans="1:12" ht="15.75" thickBot="1" x14ac:dyDescent="0.3">
      <c r="A396" s="13">
        <v>396</v>
      </c>
      <c r="B396" s="14">
        <v>7</v>
      </c>
      <c r="C396" s="15">
        <v>42651</v>
      </c>
      <c r="D396" s="16">
        <v>0.66666666666666663</v>
      </c>
      <c r="E396" s="17" t="s">
        <v>765</v>
      </c>
      <c r="F396" s="18" t="s">
        <v>217</v>
      </c>
      <c r="G396" s="14">
        <v>21</v>
      </c>
      <c r="H396" s="17"/>
      <c r="I396" s="18" t="s">
        <v>980</v>
      </c>
      <c r="J396" s="14">
        <v>17</v>
      </c>
      <c r="K396" s="19"/>
      <c r="L396" s="20" t="s">
        <v>894</v>
      </c>
    </row>
    <row r="397" spans="1:12" ht="15.75" thickBot="1" x14ac:dyDescent="0.3">
      <c r="A397" s="13">
        <v>397</v>
      </c>
      <c r="B397" s="14">
        <v>7</v>
      </c>
      <c r="C397" s="15">
        <v>42651</v>
      </c>
      <c r="D397" s="16">
        <v>0.64583333333333337</v>
      </c>
      <c r="E397" s="17" t="s">
        <v>765</v>
      </c>
      <c r="F397" s="18" t="s">
        <v>981</v>
      </c>
      <c r="G397" s="14">
        <v>45</v>
      </c>
      <c r="H397" s="17"/>
      <c r="I397" s="18" t="s">
        <v>741</v>
      </c>
      <c r="J397" s="14">
        <v>38</v>
      </c>
      <c r="K397" s="19"/>
      <c r="L397" s="20" t="s">
        <v>823</v>
      </c>
    </row>
    <row r="398" spans="1:12" ht="15.75" thickBot="1" x14ac:dyDescent="0.3">
      <c r="A398" s="13">
        <v>398</v>
      </c>
      <c r="B398" s="14">
        <v>7</v>
      </c>
      <c r="C398" s="15">
        <v>42651</v>
      </c>
      <c r="D398" s="16">
        <v>0.5</v>
      </c>
      <c r="E398" s="17" t="s">
        <v>765</v>
      </c>
      <c r="F398" s="18" t="s">
        <v>144</v>
      </c>
      <c r="G398" s="14">
        <v>24</v>
      </c>
      <c r="H398" s="17" t="s">
        <v>184</v>
      </c>
      <c r="I398" s="18" t="s">
        <v>71</v>
      </c>
      <c r="J398" s="14">
        <v>23</v>
      </c>
      <c r="K398" s="19"/>
      <c r="L398" s="20" t="s">
        <v>795</v>
      </c>
    </row>
    <row r="399" spans="1:12" ht="15.75" thickBot="1" x14ac:dyDescent="0.3">
      <c r="A399" s="13">
        <v>399</v>
      </c>
      <c r="B399" s="14">
        <v>7</v>
      </c>
      <c r="C399" s="15">
        <v>42651</v>
      </c>
      <c r="D399" s="16">
        <v>0.5</v>
      </c>
      <c r="E399" s="17" t="s">
        <v>765</v>
      </c>
      <c r="F399" s="18" t="s">
        <v>109</v>
      </c>
      <c r="G399" s="14">
        <v>55</v>
      </c>
      <c r="H399" s="17"/>
      <c r="I399" s="18" t="s">
        <v>195</v>
      </c>
      <c r="J399" s="14">
        <v>32</v>
      </c>
      <c r="K399" s="19"/>
      <c r="L399" s="20" t="s">
        <v>830</v>
      </c>
    </row>
    <row r="400" spans="1:12" ht="15.75" thickBot="1" x14ac:dyDescent="0.3">
      <c r="A400" s="13">
        <v>400</v>
      </c>
      <c r="B400" s="14">
        <v>7</v>
      </c>
      <c r="C400" s="15">
        <v>42651</v>
      </c>
      <c r="D400" s="16">
        <v>0.625</v>
      </c>
      <c r="E400" s="17" t="s">
        <v>765</v>
      </c>
      <c r="F400" s="18" t="s">
        <v>40</v>
      </c>
      <c r="G400" s="14">
        <v>35</v>
      </c>
      <c r="H400" s="17" t="s">
        <v>184</v>
      </c>
      <c r="I400" s="18" t="s">
        <v>4</v>
      </c>
      <c r="J400" s="14">
        <v>20</v>
      </c>
      <c r="K400" s="19"/>
      <c r="L400" s="20" t="s">
        <v>756</v>
      </c>
    </row>
    <row r="401" spans="1:12" ht="15.75" thickBot="1" x14ac:dyDescent="0.3">
      <c r="A401" s="13">
        <v>401</v>
      </c>
      <c r="B401" s="14">
        <v>7</v>
      </c>
      <c r="C401" s="15">
        <v>42651</v>
      </c>
      <c r="D401" s="16">
        <v>0.91666666666666663</v>
      </c>
      <c r="E401" s="17" t="s">
        <v>765</v>
      </c>
      <c r="F401" s="18" t="s">
        <v>708</v>
      </c>
      <c r="G401" s="14">
        <v>36</v>
      </c>
      <c r="H401" s="17"/>
      <c r="I401" s="18" t="s">
        <v>39</v>
      </c>
      <c r="J401" s="14">
        <v>23</v>
      </c>
      <c r="K401" s="19"/>
      <c r="L401" s="20" t="s">
        <v>745</v>
      </c>
    </row>
    <row r="402" spans="1:12" ht="15.75" thickBot="1" x14ac:dyDescent="0.3">
      <c r="A402" s="13">
        <v>402</v>
      </c>
      <c r="B402" s="14">
        <v>7</v>
      </c>
      <c r="C402" s="15">
        <v>42651</v>
      </c>
      <c r="D402" s="16">
        <v>0.64583333333333337</v>
      </c>
      <c r="E402" s="17" t="s">
        <v>765</v>
      </c>
      <c r="F402" s="18" t="s">
        <v>982</v>
      </c>
      <c r="G402" s="14">
        <v>34</v>
      </c>
      <c r="H402" s="17" t="s">
        <v>184</v>
      </c>
      <c r="I402" s="18" t="s">
        <v>983</v>
      </c>
      <c r="J402" s="14">
        <v>3</v>
      </c>
      <c r="K402" s="19"/>
      <c r="L402" s="20" t="s">
        <v>922</v>
      </c>
    </row>
    <row r="403" spans="1:12" ht="15.75" thickBot="1" x14ac:dyDescent="0.3">
      <c r="A403" s="13">
        <v>403</v>
      </c>
      <c r="B403" s="14">
        <v>7</v>
      </c>
      <c r="C403" s="15">
        <v>42651</v>
      </c>
      <c r="D403" s="16">
        <v>0.79166666666666663</v>
      </c>
      <c r="E403" s="17" t="s">
        <v>765</v>
      </c>
      <c r="F403" s="18" t="s">
        <v>119</v>
      </c>
      <c r="G403" s="14">
        <v>28</v>
      </c>
      <c r="H403" s="17"/>
      <c r="I403" s="18" t="s">
        <v>94</v>
      </c>
      <c r="J403" s="14">
        <v>9</v>
      </c>
      <c r="K403" s="19"/>
      <c r="L403" s="20" t="s">
        <v>747</v>
      </c>
    </row>
    <row r="404" spans="1:12" ht="15.75" thickBot="1" x14ac:dyDescent="0.3">
      <c r="A404" s="13">
        <v>404</v>
      </c>
      <c r="B404" s="14">
        <v>7</v>
      </c>
      <c r="C404" s="15">
        <v>42651</v>
      </c>
      <c r="D404" s="16">
        <v>0.8125</v>
      </c>
      <c r="E404" s="17" t="s">
        <v>765</v>
      </c>
      <c r="F404" s="18" t="s">
        <v>984</v>
      </c>
      <c r="G404" s="14">
        <v>70</v>
      </c>
      <c r="H404" s="17" t="s">
        <v>184</v>
      </c>
      <c r="I404" s="18" t="s">
        <v>43</v>
      </c>
      <c r="J404" s="14">
        <v>21</v>
      </c>
      <c r="K404" s="19"/>
      <c r="L404" s="20" t="s">
        <v>810</v>
      </c>
    </row>
    <row r="405" spans="1:12" ht="15.75" thickBot="1" x14ac:dyDescent="0.3">
      <c r="A405" s="13">
        <v>405</v>
      </c>
      <c r="B405" s="14">
        <v>7</v>
      </c>
      <c r="C405" s="15">
        <v>42651</v>
      </c>
      <c r="D405" s="16">
        <v>0.9375</v>
      </c>
      <c r="E405" s="17" t="s">
        <v>765</v>
      </c>
      <c r="F405" s="18" t="s">
        <v>6</v>
      </c>
      <c r="G405" s="14">
        <v>42</v>
      </c>
      <c r="H405" s="17" t="s">
        <v>184</v>
      </c>
      <c r="I405" s="18" t="s">
        <v>214</v>
      </c>
      <c r="J405" s="14">
        <v>16</v>
      </c>
      <c r="K405" s="19"/>
      <c r="L405" s="20" t="s">
        <v>762</v>
      </c>
    </row>
    <row r="406" spans="1:12" ht="15.75" thickBot="1" x14ac:dyDescent="0.3">
      <c r="A406" s="13">
        <v>406</v>
      </c>
      <c r="B406" s="14">
        <v>7</v>
      </c>
      <c r="C406" s="15">
        <v>42651</v>
      </c>
      <c r="D406" s="16">
        <v>0.77083333333333337</v>
      </c>
      <c r="E406" s="17" t="s">
        <v>765</v>
      </c>
      <c r="F406" s="18" t="s">
        <v>64</v>
      </c>
      <c r="G406" s="14">
        <v>45</v>
      </c>
      <c r="H406" s="17"/>
      <c r="I406" s="18" t="s">
        <v>68</v>
      </c>
      <c r="J406" s="14">
        <v>30</v>
      </c>
      <c r="K406" s="19"/>
      <c r="L406" s="20" t="s">
        <v>905</v>
      </c>
    </row>
    <row r="407" spans="1:12" ht="15.75" thickBot="1" x14ac:dyDescent="0.3">
      <c r="A407" s="13">
        <v>407</v>
      </c>
      <c r="B407" s="14">
        <v>7</v>
      </c>
      <c r="C407" s="15">
        <v>42651</v>
      </c>
      <c r="D407" s="16">
        <v>0.64583333333333337</v>
      </c>
      <c r="E407" s="17" t="s">
        <v>765</v>
      </c>
      <c r="F407" s="18" t="s">
        <v>113</v>
      </c>
      <c r="G407" s="14">
        <v>35</v>
      </c>
      <c r="H407" s="17"/>
      <c r="I407" s="18" t="s">
        <v>35</v>
      </c>
      <c r="J407" s="14">
        <v>26</v>
      </c>
      <c r="K407" s="19"/>
      <c r="L407" s="20" t="s">
        <v>839</v>
      </c>
    </row>
    <row r="408" spans="1:12" ht="15.75" thickBot="1" x14ac:dyDescent="0.3">
      <c r="A408" s="13">
        <v>408</v>
      </c>
      <c r="B408" s="14">
        <v>7</v>
      </c>
      <c r="C408" s="15">
        <v>42652</v>
      </c>
      <c r="D408" s="16">
        <v>0.5</v>
      </c>
      <c r="E408" s="17" t="s">
        <v>582</v>
      </c>
      <c r="F408" s="18" t="s">
        <v>701</v>
      </c>
      <c r="G408" s="14">
        <v>28</v>
      </c>
      <c r="H408" s="17" t="s">
        <v>184</v>
      </c>
      <c r="I408" s="18" t="s">
        <v>28</v>
      </c>
      <c r="J408" s="14">
        <v>23</v>
      </c>
      <c r="K408" s="19"/>
      <c r="L408" s="20" t="s">
        <v>784</v>
      </c>
    </row>
    <row r="409" spans="1:12" ht="15.75" thickBot="1" x14ac:dyDescent="0.3">
      <c r="A409" s="13">
        <v>409</v>
      </c>
      <c r="B409" s="14">
        <v>7</v>
      </c>
      <c r="C409" s="15">
        <v>42652</v>
      </c>
      <c r="D409" s="16">
        <v>0.60416666666666663</v>
      </c>
      <c r="E409" s="17" t="s">
        <v>582</v>
      </c>
      <c r="F409" s="18" t="s">
        <v>49</v>
      </c>
      <c r="G409" s="14">
        <v>28</v>
      </c>
      <c r="H409" s="17" t="s">
        <v>184</v>
      </c>
      <c r="I409" s="18" t="s">
        <v>20</v>
      </c>
      <c r="J409" s="14">
        <v>14</v>
      </c>
      <c r="K409" s="19"/>
      <c r="L409" s="20" t="s">
        <v>928</v>
      </c>
    </row>
    <row r="410" spans="1:12" ht="15.75" thickBot="1" x14ac:dyDescent="0.3">
      <c r="A410" s="13">
        <v>410</v>
      </c>
      <c r="B410" s="14">
        <v>8</v>
      </c>
      <c r="C410" s="15">
        <v>42655</v>
      </c>
      <c r="D410" s="16">
        <v>0.83333333333333337</v>
      </c>
      <c r="E410" s="17" t="s">
        <v>971</v>
      </c>
      <c r="F410" s="18" t="s">
        <v>55</v>
      </c>
      <c r="G410" s="14">
        <v>24</v>
      </c>
      <c r="H410" s="17" t="s">
        <v>184</v>
      </c>
      <c r="I410" s="18" t="s">
        <v>191</v>
      </c>
      <c r="J410" s="14">
        <v>0</v>
      </c>
      <c r="K410" s="19" t="s">
        <v>788</v>
      </c>
      <c r="L410" s="20" t="s">
        <v>775</v>
      </c>
    </row>
    <row r="411" spans="1:12" ht="15.75" thickBot="1" x14ac:dyDescent="0.3">
      <c r="A411" s="13">
        <v>411</v>
      </c>
      <c r="B411" s="14">
        <v>8</v>
      </c>
      <c r="C411" s="21">
        <v>42656</v>
      </c>
      <c r="D411" s="16">
        <v>0.5</v>
      </c>
      <c r="E411" s="17" t="s">
        <v>726</v>
      </c>
      <c r="F411" s="18" t="s">
        <v>985</v>
      </c>
      <c r="G411" s="14"/>
      <c r="H411" s="17" t="s">
        <v>184</v>
      </c>
      <c r="I411" s="18" t="s">
        <v>54</v>
      </c>
      <c r="J411" s="14"/>
      <c r="K411" s="19" t="s">
        <v>724</v>
      </c>
      <c r="L411" s="20"/>
    </row>
    <row r="412" spans="1:12" ht="15.75" thickBot="1" x14ac:dyDescent="0.3">
      <c r="A412" s="13">
        <v>412</v>
      </c>
      <c r="B412" s="14">
        <v>8</v>
      </c>
      <c r="C412" s="15">
        <v>42657</v>
      </c>
      <c r="D412" s="16">
        <v>0.92708333333333337</v>
      </c>
      <c r="E412" s="17" t="s">
        <v>723</v>
      </c>
      <c r="F412" s="18" t="s">
        <v>5</v>
      </c>
      <c r="G412" s="14">
        <v>28</v>
      </c>
      <c r="H412" s="17"/>
      <c r="I412" s="18" t="s">
        <v>85</v>
      </c>
      <c r="J412" s="14">
        <v>21</v>
      </c>
      <c r="K412" s="19" t="s">
        <v>724</v>
      </c>
      <c r="L412" s="20" t="s">
        <v>932</v>
      </c>
    </row>
    <row r="413" spans="1:12" ht="15.75" thickBot="1" x14ac:dyDescent="0.3">
      <c r="A413" s="13">
        <v>413</v>
      </c>
      <c r="B413" s="14">
        <v>8</v>
      </c>
      <c r="C413" s="15">
        <v>42657</v>
      </c>
      <c r="D413" s="16">
        <v>0.79166666666666663</v>
      </c>
      <c r="E413" s="17" t="s">
        <v>723</v>
      </c>
      <c r="F413" s="18" t="s">
        <v>986</v>
      </c>
      <c r="G413" s="14">
        <v>24</v>
      </c>
      <c r="H413" s="17"/>
      <c r="I413" s="18" t="s">
        <v>53</v>
      </c>
      <c r="J413" s="14">
        <v>14</v>
      </c>
      <c r="K413" s="19" t="s">
        <v>724</v>
      </c>
      <c r="L413" s="20" t="s">
        <v>735</v>
      </c>
    </row>
    <row r="414" spans="1:12" ht="15.75" thickBot="1" x14ac:dyDescent="0.3">
      <c r="A414" s="13">
        <v>414</v>
      </c>
      <c r="B414" s="14">
        <v>8</v>
      </c>
      <c r="C414" s="15">
        <v>42657</v>
      </c>
      <c r="D414" s="16">
        <v>0.83333333333333337</v>
      </c>
      <c r="E414" s="17" t="s">
        <v>723</v>
      </c>
      <c r="F414" s="18" t="s">
        <v>80</v>
      </c>
      <c r="G414" s="14">
        <v>24</v>
      </c>
      <c r="H414" s="17" t="s">
        <v>184</v>
      </c>
      <c r="I414" s="18" t="s">
        <v>105</v>
      </c>
      <c r="J414" s="14">
        <v>14</v>
      </c>
      <c r="K414" s="19" t="s">
        <v>732</v>
      </c>
      <c r="L414" s="20" t="s">
        <v>902</v>
      </c>
    </row>
    <row r="415" spans="1:12" ht="15.75" thickBot="1" x14ac:dyDescent="0.3">
      <c r="A415" s="13">
        <v>415</v>
      </c>
      <c r="B415" s="14">
        <v>8</v>
      </c>
      <c r="C415" s="15">
        <v>42657</v>
      </c>
      <c r="D415" s="16">
        <v>0.91666666666666663</v>
      </c>
      <c r="E415" s="17" t="s">
        <v>723</v>
      </c>
      <c r="F415" s="18" t="s">
        <v>106</v>
      </c>
      <c r="G415" s="14">
        <v>17</v>
      </c>
      <c r="H415" s="17" t="s">
        <v>184</v>
      </c>
      <c r="I415" s="18" t="s">
        <v>58</v>
      </c>
      <c r="J415" s="14">
        <v>3</v>
      </c>
      <c r="K415" s="19" t="s">
        <v>748</v>
      </c>
      <c r="L415" s="20" t="s">
        <v>864</v>
      </c>
    </row>
    <row r="416" spans="1:12" ht="15.75" thickBot="1" x14ac:dyDescent="0.3">
      <c r="A416" s="13">
        <v>416</v>
      </c>
      <c r="B416" s="14">
        <v>8</v>
      </c>
      <c r="C416" s="15">
        <v>42658</v>
      </c>
      <c r="D416" s="16">
        <v>0.64583333333333337</v>
      </c>
      <c r="E416" s="17" t="s">
        <v>765</v>
      </c>
      <c r="F416" s="18" t="s">
        <v>769</v>
      </c>
      <c r="G416" s="14">
        <v>49</v>
      </c>
      <c r="H416" s="17" t="s">
        <v>184</v>
      </c>
      <c r="I416" s="18" t="s">
        <v>741</v>
      </c>
      <c r="J416" s="14">
        <v>10</v>
      </c>
      <c r="K416" s="19"/>
      <c r="L416" s="20" t="s">
        <v>743</v>
      </c>
    </row>
    <row r="417" spans="1:12" ht="15.75" thickBot="1" x14ac:dyDescent="0.3">
      <c r="A417" s="13">
        <v>417</v>
      </c>
      <c r="B417" s="14">
        <v>8</v>
      </c>
      <c r="C417" s="15">
        <v>42658</v>
      </c>
      <c r="D417" s="16">
        <v>0.79166666666666663</v>
      </c>
      <c r="E417" s="17" t="s">
        <v>765</v>
      </c>
      <c r="F417" s="18" t="s">
        <v>987</v>
      </c>
      <c r="G417" s="14">
        <v>34</v>
      </c>
      <c r="H417" s="17"/>
      <c r="I417" s="18" t="s">
        <v>988</v>
      </c>
      <c r="J417" s="14">
        <v>30</v>
      </c>
      <c r="K417" s="19"/>
      <c r="L417" s="20" t="s">
        <v>774</v>
      </c>
    </row>
    <row r="418" spans="1:12" ht="15.75" thickBot="1" x14ac:dyDescent="0.3">
      <c r="A418" s="13">
        <v>418</v>
      </c>
      <c r="B418" s="14">
        <v>8</v>
      </c>
      <c r="C418" s="15">
        <v>42658</v>
      </c>
      <c r="D418" s="16">
        <v>0.79166666666666663</v>
      </c>
      <c r="E418" s="17" t="s">
        <v>765</v>
      </c>
      <c r="F418" s="18" t="s">
        <v>42</v>
      </c>
      <c r="G418" s="14">
        <v>17</v>
      </c>
      <c r="H418" s="17"/>
      <c r="I418" s="18" t="s">
        <v>108</v>
      </c>
      <c r="J418" s="14">
        <v>7</v>
      </c>
      <c r="K418" s="19"/>
      <c r="L418" s="20" t="s">
        <v>764</v>
      </c>
    </row>
    <row r="419" spans="1:12" ht="15.75" thickBot="1" x14ac:dyDescent="0.3">
      <c r="A419" s="13">
        <v>419</v>
      </c>
      <c r="B419" s="14">
        <v>8</v>
      </c>
      <c r="C419" s="15">
        <v>42658</v>
      </c>
      <c r="D419" s="16">
        <v>0.5</v>
      </c>
      <c r="E419" s="17" t="s">
        <v>765</v>
      </c>
      <c r="F419" s="18" t="s">
        <v>132</v>
      </c>
      <c r="G419" s="14">
        <v>62</v>
      </c>
      <c r="H419" s="17"/>
      <c r="I419" s="17" t="s">
        <v>989</v>
      </c>
      <c r="J419" s="14">
        <v>7</v>
      </c>
      <c r="K419" s="19"/>
      <c r="L419" s="20" t="s">
        <v>852</v>
      </c>
    </row>
    <row r="420" spans="1:12" ht="15.75" thickBot="1" x14ac:dyDescent="0.3">
      <c r="A420" s="13">
        <v>420</v>
      </c>
      <c r="B420" s="14">
        <v>8</v>
      </c>
      <c r="C420" s="15">
        <v>42658</v>
      </c>
      <c r="D420" s="16">
        <v>0.64583333333333337</v>
      </c>
      <c r="E420" s="17" t="s">
        <v>765</v>
      </c>
      <c r="F420" s="18" t="s">
        <v>3</v>
      </c>
      <c r="G420" s="14">
        <v>31</v>
      </c>
      <c r="H420" s="17" t="s">
        <v>184</v>
      </c>
      <c r="I420" s="18" t="s">
        <v>48</v>
      </c>
      <c r="J420" s="14">
        <v>21</v>
      </c>
      <c r="K420" s="19"/>
      <c r="L420" s="20" t="s">
        <v>750</v>
      </c>
    </row>
    <row r="421" spans="1:12" ht="15.75" thickBot="1" x14ac:dyDescent="0.3">
      <c r="A421" s="13">
        <v>421</v>
      </c>
      <c r="B421" s="14">
        <v>8</v>
      </c>
      <c r="C421" s="15">
        <v>42658</v>
      </c>
      <c r="D421" s="16">
        <v>0.64583333333333337</v>
      </c>
      <c r="E421" s="17" t="s">
        <v>765</v>
      </c>
      <c r="F421" s="18" t="s">
        <v>990</v>
      </c>
      <c r="G421" s="14">
        <v>49</v>
      </c>
      <c r="H421" s="17"/>
      <c r="I421" s="18" t="s">
        <v>71</v>
      </c>
      <c r="J421" s="14">
        <v>7</v>
      </c>
      <c r="K421" s="19"/>
      <c r="L421" s="20" t="s">
        <v>754</v>
      </c>
    </row>
    <row r="422" spans="1:12" ht="15.75" thickBot="1" x14ac:dyDescent="0.3">
      <c r="A422" s="13">
        <v>422</v>
      </c>
      <c r="B422" s="14">
        <v>8</v>
      </c>
      <c r="C422" s="15">
        <v>42658</v>
      </c>
      <c r="D422" s="16">
        <v>0.92708333333333337</v>
      </c>
      <c r="E422" s="17" t="s">
        <v>765</v>
      </c>
      <c r="F422" s="18" t="s">
        <v>991</v>
      </c>
      <c r="G422" s="14">
        <v>28</v>
      </c>
      <c r="H422" s="17"/>
      <c r="I422" s="18" t="s">
        <v>52</v>
      </c>
      <c r="J422" s="14">
        <v>23</v>
      </c>
      <c r="K422" s="19"/>
      <c r="L422" s="20" t="s">
        <v>853</v>
      </c>
    </row>
    <row r="423" spans="1:12" ht="15.75" thickBot="1" x14ac:dyDescent="0.3">
      <c r="A423" s="13">
        <v>423</v>
      </c>
      <c r="B423" s="14">
        <v>8</v>
      </c>
      <c r="C423" s="15">
        <v>42658</v>
      </c>
      <c r="D423" s="16">
        <v>0.64583333333333337</v>
      </c>
      <c r="E423" s="17" t="s">
        <v>765</v>
      </c>
      <c r="F423" s="18" t="s">
        <v>7</v>
      </c>
      <c r="G423" s="14">
        <v>34</v>
      </c>
      <c r="H423" s="17" t="s">
        <v>184</v>
      </c>
      <c r="I423" s="18" t="s">
        <v>68</v>
      </c>
      <c r="J423" s="14">
        <v>28</v>
      </c>
      <c r="K423" s="19"/>
      <c r="L423" s="20" t="s">
        <v>927</v>
      </c>
    </row>
    <row r="424" spans="1:12" ht="15.75" thickBot="1" x14ac:dyDescent="0.3">
      <c r="A424" s="13">
        <v>424</v>
      </c>
      <c r="B424" s="14">
        <v>8</v>
      </c>
      <c r="C424" s="15">
        <v>42658</v>
      </c>
      <c r="D424" s="16">
        <v>0.5</v>
      </c>
      <c r="E424" s="17" t="s">
        <v>765</v>
      </c>
      <c r="F424" s="18" t="s">
        <v>973</v>
      </c>
      <c r="G424" s="14">
        <v>24</v>
      </c>
      <c r="H424" s="17"/>
      <c r="I424" s="18" t="s">
        <v>197</v>
      </c>
      <c r="J424" s="14">
        <v>17</v>
      </c>
      <c r="K424" s="19"/>
      <c r="L424" s="20" t="s">
        <v>858</v>
      </c>
    </row>
    <row r="425" spans="1:12" ht="15.75" thickBot="1" x14ac:dyDescent="0.3">
      <c r="A425" s="13">
        <v>425</v>
      </c>
      <c r="B425" s="14">
        <v>8</v>
      </c>
      <c r="C425" s="15">
        <v>42658</v>
      </c>
      <c r="D425" s="16">
        <v>0.83333333333333337</v>
      </c>
      <c r="E425" s="17" t="s">
        <v>765</v>
      </c>
      <c r="F425" s="18" t="s">
        <v>51</v>
      </c>
      <c r="G425" s="14">
        <v>40</v>
      </c>
      <c r="H425" s="17"/>
      <c r="I425" s="18" t="s">
        <v>1</v>
      </c>
      <c r="J425" s="14">
        <v>16</v>
      </c>
      <c r="K425" s="19"/>
      <c r="L425" s="20" t="s">
        <v>859</v>
      </c>
    </row>
    <row r="426" spans="1:12" ht="15.75" thickBot="1" x14ac:dyDescent="0.3">
      <c r="A426" s="13">
        <v>426</v>
      </c>
      <c r="B426" s="14">
        <v>8</v>
      </c>
      <c r="C426" s="15">
        <v>42658</v>
      </c>
      <c r="D426" s="16">
        <v>0.58333333333333337</v>
      </c>
      <c r="E426" s="17" t="s">
        <v>765</v>
      </c>
      <c r="F426" s="18" t="s">
        <v>4</v>
      </c>
      <c r="G426" s="14">
        <v>27</v>
      </c>
      <c r="H426" s="17" t="s">
        <v>184</v>
      </c>
      <c r="I426" s="18" t="s">
        <v>95</v>
      </c>
      <c r="J426" s="14">
        <v>20</v>
      </c>
      <c r="K426" s="19"/>
      <c r="L426" s="20" t="s">
        <v>826</v>
      </c>
    </row>
    <row r="427" spans="1:12" ht="15.75" thickBot="1" x14ac:dyDescent="0.3">
      <c r="A427" s="13">
        <v>427</v>
      </c>
      <c r="B427" s="14">
        <v>8</v>
      </c>
      <c r="C427" s="15">
        <v>42658</v>
      </c>
      <c r="D427" s="16">
        <v>0.66666666666666663</v>
      </c>
      <c r="E427" s="17" t="s">
        <v>765</v>
      </c>
      <c r="F427" s="18" t="s">
        <v>977</v>
      </c>
      <c r="G427" s="14">
        <v>40</v>
      </c>
      <c r="H427" s="17"/>
      <c r="I427" s="18" t="s">
        <v>86</v>
      </c>
      <c r="J427" s="14">
        <v>14</v>
      </c>
      <c r="K427" s="19"/>
      <c r="L427" s="20" t="s">
        <v>783</v>
      </c>
    </row>
    <row r="428" spans="1:12" ht="15.75" thickBot="1" x14ac:dyDescent="0.3">
      <c r="A428" s="13">
        <v>428</v>
      </c>
      <c r="B428" s="14">
        <v>8</v>
      </c>
      <c r="C428" s="15">
        <v>42658</v>
      </c>
      <c r="D428" s="16">
        <v>0.75</v>
      </c>
      <c r="E428" s="17" t="s">
        <v>765</v>
      </c>
      <c r="F428" s="18" t="s">
        <v>188</v>
      </c>
      <c r="G428" s="14">
        <v>27</v>
      </c>
      <c r="H428" s="17" t="s">
        <v>184</v>
      </c>
      <c r="I428" s="18" t="s">
        <v>701</v>
      </c>
      <c r="J428" s="14">
        <v>26</v>
      </c>
      <c r="K428" s="19"/>
      <c r="L428" s="20" t="s">
        <v>857</v>
      </c>
    </row>
    <row r="429" spans="1:12" ht="15.75" thickBot="1" x14ac:dyDescent="0.3">
      <c r="A429" s="13">
        <v>429</v>
      </c>
      <c r="B429" s="14">
        <v>8</v>
      </c>
      <c r="C429" s="15">
        <v>42658</v>
      </c>
      <c r="D429" s="16">
        <v>0.64583333333333337</v>
      </c>
      <c r="E429" s="17" t="s">
        <v>765</v>
      </c>
      <c r="F429" s="18" t="s">
        <v>992</v>
      </c>
      <c r="G429" s="14">
        <v>17</v>
      </c>
      <c r="H429" s="17"/>
      <c r="I429" s="18" t="s">
        <v>119</v>
      </c>
      <c r="J429" s="14">
        <v>6</v>
      </c>
      <c r="K429" s="19"/>
      <c r="L429" s="20" t="s">
        <v>863</v>
      </c>
    </row>
    <row r="430" spans="1:12" ht="15.75" thickBot="1" x14ac:dyDescent="0.3">
      <c r="A430" s="13">
        <v>430</v>
      </c>
      <c r="B430" s="14">
        <v>8</v>
      </c>
      <c r="C430" s="15">
        <v>42658</v>
      </c>
      <c r="D430" s="16">
        <v>0.52083333333333337</v>
      </c>
      <c r="E430" s="17" t="s">
        <v>765</v>
      </c>
      <c r="F430" s="18" t="s">
        <v>128</v>
      </c>
      <c r="G430" s="14">
        <v>35</v>
      </c>
      <c r="H430" s="17"/>
      <c r="I430" s="18" t="s">
        <v>158</v>
      </c>
      <c r="J430" s="14">
        <v>24</v>
      </c>
      <c r="K430" s="19"/>
      <c r="L430" s="20" t="s">
        <v>868</v>
      </c>
    </row>
    <row r="431" spans="1:12" ht="15.75" thickBot="1" x14ac:dyDescent="0.3">
      <c r="A431" s="13">
        <v>431</v>
      </c>
      <c r="B431" s="14">
        <v>8</v>
      </c>
      <c r="C431" s="15">
        <v>42658</v>
      </c>
      <c r="D431" s="16">
        <v>0.79166666666666663</v>
      </c>
      <c r="E431" s="17" t="s">
        <v>765</v>
      </c>
      <c r="F431" s="18" t="s">
        <v>993</v>
      </c>
      <c r="G431" s="14">
        <v>38</v>
      </c>
      <c r="H431" s="17"/>
      <c r="I431" s="18" t="s">
        <v>70</v>
      </c>
      <c r="J431" s="14">
        <v>31</v>
      </c>
      <c r="K431" s="19"/>
      <c r="L431" s="20" t="s">
        <v>871</v>
      </c>
    </row>
    <row r="432" spans="1:12" ht="15.75" thickBot="1" x14ac:dyDescent="0.3">
      <c r="A432" s="13">
        <v>432</v>
      </c>
      <c r="B432" s="14">
        <v>8</v>
      </c>
      <c r="C432" s="15">
        <v>42658</v>
      </c>
      <c r="D432" s="16">
        <v>0.70833333333333337</v>
      </c>
      <c r="E432" s="17" t="s">
        <v>765</v>
      </c>
      <c r="F432" s="18" t="s">
        <v>10</v>
      </c>
      <c r="G432" s="14">
        <v>55</v>
      </c>
      <c r="H432" s="17"/>
      <c r="I432" s="18" t="s">
        <v>17</v>
      </c>
      <c r="J432" s="14">
        <v>23</v>
      </c>
      <c r="K432" s="19"/>
      <c r="L432" s="20" t="s">
        <v>731</v>
      </c>
    </row>
    <row r="433" spans="1:12" ht="15.75" thickBot="1" x14ac:dyDescent="0.3">
      <c r="A433" s="13">
        <v>433</v>
      </c>
      <c r="B433" s="14">
        <v>8</v>
      </c>
      <c r="C433" s="15">
        <v>42658</v>
      </c>
      <c r="D433" s="16">
        <v>0.5</v>
      </c>
      <c r="E433" s="17" t="s">
        <v>765</v>
      </c>
      <c r="F433" s="18" t="s">
        <v>63</v>
      </c>
      <c r="G433" s="14">
        <v>24</v>
      </c>
      <c r="H433" s="17" t="s">
        <v>184</v>
      </c>
      <c r="I433" s="18" t="s">
        <v>104</v>
      </c>
      <c r="J433" s="14">
        <v>7</v>
      </c>
      <c r="K433" s="19"/>
      <c r="L433" s="20" t="s">
        <v>892</v>
      </c>
    </row>
    <row r="434" spans="1:12" ht="15.75" thickBot="1" x14ac:dyDescent="0.3">
      <c r="A434" s="13">
        <v>434</v>
      </c>
      <c r="B434" s="14">
        <v>8</v>
      </c>
      <c r="C434" s="15">
        <v>42658</v>
      </c>
      <c r="D434" s="16">
        <v>0.5</v>
      </c>
      <c r="E434" s="17" t="s">
        <v>765</v>
      </c>
      <c r="F434" s="18" t="s">
        <v>67</v>
      </c>
      <c r="G434" s="14">
        <v>49</v>
      </c>
      <c r="H434" s="17" t="s">
        <v>184</v>
      </c>
      <c r="I434" s="18" t="s">
        <v>102</v>
      </c>
      <c r="J434" s="14">
        <v>35</v>
      </c>
      <c r="K434" s="19"/>
      <c r="L434" s="20" t="s">
        <v>814</v>
      </c>
    </row>
    <row r="435" spans="1:12" ht="15.75" thickBot="1" x14ac:dyDescent="0.3">
      <c r="A435" s="13">
        <v>435</v>
      </c>
      <c r="B435" s="14">
        <v>8</v>
      </c>
      <c r="C435" s="15">
        <v>42658</v>
      </c>
      <c r="D435" s="16">
        <v>0.8125</v>
      </c>
      <c r="E435" s="17" t="s">
        <v>765</v>
      </c>
      <c r="F435" s="18" t="s">
        <v>75</v>
      </c>
      <c r="G435" s="14">
        <v>45</v>
      </c>
      <c r="H435" s="17"/>
      <c r="I435" s="18" t="s">
        <v>195</v>
      </c>
      <c r="J435" s="14">
        <v>10</v>
      </c>
      <c r="K435" s="19"/>
      <c r="L435" s="20" t="s">
        <v>875</v>
      </c>
    </row>
    <row r="436" spans="1:12" ht="15.75" thickBot="1" x14ac:dyDescent="0.3">
      <c r="A436" s="13">
        <v>436</v>
      </c>
      <c r="B436" s="14">
        <v>8</v>
      </c>
      <c r="C436" s="15">
        <v>42658</v>
      </c>
      <c r="D436" s="16">
        <v>0.64583333333333337</v>
      </c>
      <c r="E436" s="17" t="s">
        <v>765</v>
      </c>
      <c r="F436" s="18" t="s">
        <v>137</v>
      </c>
      <c r="G436" s="14">
        <v>56</v>
      </c>
      <c r="H436" s="17" t="s">
        <v>184</v>
      </c>
      <c r="I436" s="18" t="s">
        <v>9</v>
      </c>
      <c r="J436" s="14">
        <v>28</v>
      </c>
      <c r="K436" s="19"/>
      <c r="L436" s="20" t="s">
        <v>854</v>
      </c>
    </row>
    <row r="437" spans="1:12" ht="15.75" thickBot="1" x14ac:dyDescent="0.3">
      <c r="A437" s="13">
        <v>437</v>
      </c>
      <c r="B437" s="14">
        <v>8</v>
      </c>
      <c r="C437" s="15">
        <v>42658</v>
      </c>
      <c r="D437" s="16">
        <v>0.79166666666666663</v>
      </c>
      <c r="E437" s="17" t="s">
        <v>765</v>
      </c>
      <c r="F437" s="18" t="s">
        <v>182</v>
      </c>
      <c r="G437" s="14">
        <v>40</v>
      </c>
      <c r="H437" s="17"/>
      <c r="I437" s="18" t="s">
        <v>62</v>
      </c>
      <c r="J437" s="14">
        <v>34</v>
      </c>
      <c r="K437" s="19"/>
      <c r="L437" s="20" t="s">
        <v>796</v>
      </c>
    </row>
    <row r="438" spans="1:12" ht="15.75" thickBot="1" x14ac:dyDescent="0.3">
      <c r="A438" s="13">
        <v>438</v>
      </c>
      <c r="B438" s="14">
        <v>8</v>
      </c>
      <c r="C438" s="15">
        <v>42658</v>
      </c>
      <c r="D438" s="16">
        <v>0.79166666666666663</v>
      </c>
      <c r="E438" s="17" t="s">
        <v>765</v>
      </c>
      <c r="F438" s="18" t="s">
        <v>77</v>
      </c>
      <c r="G438" s="14">
        <v>27</v>
      </c>
      <c r="H438" s="17"/>
      <c r="I438" s="18" t="s">
        <v>28</v>
      </c>
      <c r="J438" s="14">
        <v>21</v>
      </c>
      <c r="K438" s="19"/>
      <c r="L438" s="20" t="s">
        <v>877</v>
      </c>
    </row>
    <row r="439" spans="1:12" ht="15.75" thickBot="1" x14ac:dyDescent="0.3">
      <c r="A439" s="13">
        <v>439</v>
      </c>
      <c r="B439" s="14">
        <v>8</v>
      </c>
      <c r="C439" s="15">
        <v>42658</v>
      </c>
      <c r="D439" s="16">
        <v>0.60416666666666663</v>
      </c>
      <c r="E439" s="17" t="s">
        <v>765</v>
      </c>
      <c r="F439" s="18" t="s">
        <v>193</v>
      </c>
      <c r="G439" s="14">
        <v>18</v>
      </c>
      <c r="H439" s="17"/>
      <c r="I439" s="18" t="s">
        <v>12</v>
      </c>
      <c r="J439" s="14">
        <v>14</v>
      </c>
      <c r="K439" s="19"/>
      <c r="L439" s="20" t="s">
        <v>861</v>
      </c>
    </row>
    <row r="440" spans="1:12" ht="15.75" thickBot="1" x14ac:dyDescent="0.3">
      <c r="A440" s="13">
        <v>440</v>
      </c>
      <c r="B440" s="14">
        <v>8</v>
      </c>
      <c r="C440" s="15">
        <v>42658</v>
      </c>
      <c r="D440" s="16">
        <v>0.5</v>
      </c>
      <c r="E440" s="17" t="s">
        <v>765</v>
      </c>
      <c r="F440" s="18" t="s">
        <v>15</v>
      </c>
      <c r="G440" s="14">
        <v>31</v>
      </c>
      <c r="H440" s="17" t="s">
        <v>184</v>
      </c>
      <c r="I440" s="18" t="s">
        <v>79</v>
      </c>
      <c r="J440" s="14">
        <v>10</v>
      </c>
      <c r="K440" s="19"/>
      <c r="L440" s="20" t="s">
        <v>797</v>
      </c>
    </row>
    <row r="441" spans="1:12" ht="15.75" thickBot="1" x14ac:dyDescent="0.3">
      <c r="A441" s="13">
        <v>441</v>
      </c>
      <c r="B441" s="14">
        <v>8</v>
      </c>
      <c r="C441" s="15">
        <v>42658</v>
      </c>
      <c r="D441" s="16">
        <v>0.64583333333333337</v>
      </c>
      <c r="E441" s="17" t="s">
        <v>765</v>
      </c>
      <c r="F441" s="18" t="s">
        <v>994</v>
      </c>
      <c r="G441" s="14">
        <v>27</v>
      </c>
      <c r="H441" s="17" t="s">
        <v>184</v>
      </c>
      <c r="I441" s="18" t="s">
        <v>65</v>
      </c>
      <c r="J441" s="14">
        <v>22</v>
      </c>
      <c r="K441" s="19"/>
      <c r="L441" s="20" t="s">
        <v>872</v>
      </c>
    </row>
    <row r="442" spans="1:12" ht="15.75" thickBot="1" x14ac:dyDescent="0.3">
      <c r="A442" s="13">
        <v>442</v>
      </c>
      <c r="B442" s="14">
        <v>8</v>
      </c>
      <c r="C442" s="15">
        <v>42658</v>
      </c>
      <c r="D442" s="16">
        <v>0.99930555555555556</v>
      </c>
      <c r="E442" s="17" t="s">
        <v>765</v>
      </c>
      <c r="F442" s="18" t="s">
        <v>16</v>
      </c>
      <c r="G442" s="14">
        <v>41</v>
      </c>
      <c r="H442" s="17" t="s">
        <v>184</v>
      </c>
      <c r="I442" s="18" t="s">
        <v>60</v>
      </c>
      <c r="J442" s="14">
        <v>38</v>
      </c>
      <c r="K442" s="19"/>
      <c r="L442" s="20" t="s">
        <v>869</v>
      </c>
    </row>
    <row r="443" spans="1:12" ht="15.75" thickBot="1" x14ac:dyDescent="0.3">
      <c r="A443" s="13">
        <v>443</v>
      </c>
      <c r="B443" s="14">
        <v>8</v>
      </c>
      <c r="C443" s="15">
        <v>42658</v>
      </c>
      <c r="D443" s="16">
        <v>0.64583333333333337</v>
      </c>
      <c r="E443" s="17" t="s">
        <v>765</v>
      </c>
      <c r="F443" s="18" t="s">
        <v>90</v>
      </c>
      <c r="G443" s="14">
        <v>45</v>
      </c>
      <c r="H443" s="17"/>
      <c r="I443" s="18" t="s">
        <v>35</v>
      </c>
      <c r="J443" s="14">
        <v>40</v>
      </c>
      <c r="K443" s="19"/>
      <c r="L443" s="20" t="s">
        <v>979</v>
      </c>
    </row>
    <row r="444" spans="1:12" ht="15.75" thickBot="1" x14ac:dyDescent="0.3">
      <c r="A444" s="13">
        <v>444</v>
      </c>
      <c r="B444" s="14">
        <v>8</v>
      </c>
      <c r="C444" s="15">
        <v>42658</v>
      </c>
      <c r="D444" s="16">
        <v>0.64583333333333337</v>
      </c>
      <c r="E444" s="17" t="s">
        <v>765</v>
      </c>
      <c r="F444" s="18" t="s">
        <v>91</v>
      </c>
      <c r="G444" s="14">
        <v>20</v>
      </c>
      <c r="H444" s="17" t="s">
        <v>184</v>
      </c>
      <c r="I444" s="18" t="s">
        <v>995</v>
      </c>
      <c r="J444" s="14">
        <v>13</v>
      </c>
      <c r="K444" s="19"/>
      <c r="L444" s="20" t="s">
        <v>799</v>
      </c>
    </row>
    <row r="445" spans="1:12" ht="15.75" thickBot="1" x14ac:dyDescent="0.3">
      <c r="A445" s="13">
        <v>445</v>
      </c>
      <c r="B445" s="14">
        <v>8</v>
      </c>
      <c r="C445" s="15">
        <v>42658</v>
      </c>
      <c r="D445" s="16">
        <v>0.64583333333333337</v>
      </c>
      <c r="E445" s="17" t="s">
        <v>765</v>
      </c>
      <c r="F445" s="18" t="s">
        <v>93</v>
      </c>
      <c r="G445" s="14">
        <v>54</v>
      </c>
      <c r="H445" s="17" t="s">
        <v>184</v>
      </c>
      <c r="I445" s="18" t="s">
        <v>27</v>
      </c>
      <c r="J445" s="14">
        <v>40</v>
      </c>
      <c r="K445" s="19"/>
      <c r="L445" s="20" t="s">
        <v>758</v>
      </c>
    </row>
    <row r="446" spans="1:12" ht="15.75" thickBot="1" x14ac:dyDescent="0.3">
      <c r="A446" s="13">
        <v>446</v>
      </c>
      <c r="B446" s="14">
        <v>8</v>
      </c>
      <c r="C446" s="15">
        <v>42658</v>
      </c>
      <c r="D446" s="16">
        <v>0.83333333333333337</v>
      </c>
      <c r="E446" s="17" t="s">
        <v>765</v>
      </c>
      <c r="F446" s="18" t="s">
        <v>964</v>
      </c>
      <c r="G446" s="14">
        <v>30</v>
      </c>
      <c r="H446" s="17" t="s">
        <v>184</v>
      </c>
      <c r="I446" s="18" t="s">
        <v>959</v>
      </c>
      <c r="J446" s="14">
        <v>23</v>
      </c>
      <c r="K446" s="19" t="s">
        <v>771</v>
      </c>
      <c r="L446" s="20" t="s">
        <v>907</v>
      </c>
    </row>
    <row r="447" spans="1:12" ht="15.75" thickBot="1" x14ac:dyDescent="0.3">
      <c r="A447" s="13">
        <v>447</v>
      </c>
      <c r="B447" s="14">
        <v>8</v>
      </c>
      <c r="C447" s="15">
        <v>42658</v>
      </c>
      <c r="D447" s="16">
        <v>0.5</v>
      </c>
      <c r="E447" s="17" t="s">
        <v>765</v>
      </c>
      <c r="F447" s="18" t="s">
        <v>221</v>
      </c>
      <c r="G447" s="14">
        <v>38</v>
      </c>
      <c r="H447" s="17"/>
      <c r="I447" s="18" t="s">
        <v>73</v>
      </c>
      <c r="J447" s="14">
        <v>17</v>
      </c>
      <c r="K447" s="19"/>
      <c r="L447" s="20" t="s">
        <v>891</v>
      </c>
    </row>
    <row r="448" spans="1:12" ht="15.75" thickBot="1" x14ac:dyDescent="0.3">
      <c r="A448" s="13">
        <v>448</v>
      </c>
      <c r="B448" s="14">
        <v>8</v>
      </c>
      <c r="C448" s="15">
        <v>42658</v>
      </c>
      <c r="D448" s="16">
        <v>0.52083333333333337</v>
      </c>
      <c r="E448" s="17" t="s">
        <v>765</v>
      </c>
      <c r="F448" s="18" t="s">
        <v>100</v>
      </c>
      <c r="G448" s="14">
        <v>45</v>
      </c>
      <c r="H448" s="17" t="s">
        <v>184</v>
      </c>
      <c r="I448" s="18" t="s">
        <v>117</v>
      </c>
      <c r="J448" s="14">
        <v>31</v>
      </c>
      <c r="K448" s="19"/>
      <c r="L448" s="20" t="s">
        <v>815</v>
      </c>
    </row>
    <row r="449" spans="1:12" ht="15.75" thickBot="1" x14ac:dyDescent="0.3">
      <c r="A449" s="13">
        <v>449</v>
      </c>
      <c r="B449" s="14">
        <v>8</v>
      </c>
      <c r="C449" s="15">
        <v>42658</v>
      </c>
      <c r="D449" s="16">
        <v>0.9375</v>
      </c>
      <c r="E449" s="17" t="s">
        <v>765</v>
      </c>
      <c r="F449" s="18" t="s">
        <v>31</v>
      </c>
      <c r="G449" s="14">
        <v>14</v>
      </c>
      <c r="H449" s="17"/>
      <c r="I449" s="18" t="s">
        <v>196</v>
      </c>
      <c r="J449" s="14">
        <v>10</v>
      </c>
      <c r="K449" s="19" t="s">
        <v>748</v>
      </c>
      <c r="L449" s="20" t="s">
        <v>893</v>
      </c>
    </row>
    <row r="450" spans="1:12" ht="15.75" thickBot="1" x14ac:dyDescent="0.3">
      <c r="A450" s="13">
        <v>450</v>
      </c>
      <c r="B450" s="14">
        <v>8</v>
      </c>
      <c r="C450" s="15">
        <v>42658</v>
      </c>
      <c r="D450" s="16">
        <v>0.79166666666666663</v>
      </c>
      <c r="E450" s="17" t="s">
        <v>765</v>
      </c>
      <c r="F450" s="18" t="s">
        <v>110</v>
      </c>
      <c r="G450" s="14">
        <v>42</v>
      </c>
      <c r="H450" s="17"/>
      <c r="I450" s="18" t="s">
        <v>8</v>
      </c>
      <c r="J450" s="14">
        <v>27</v>
      </c>
      <c r="K450" s="19"/>
      <c r="L450" s="20" t="s">
        <v>818</v>
      </c>
    </row>
    <row r="451" spans="1:12" ht="15.75" thickBot="1" x14ac:dyDescent="0.3">
      <c r="A451" s="13">
        <v>451</v>
      </c>
      <c r="B451" s="14">
        <v>8</v>
      </c>
      <c r="C451" s="15">
        <v>42658</v>
      </c>
      <c r="D451" s="16">
        <v>0.64583333333333337</v>
      </c>
      <c r="E451" s="17" t="s">
        <v>765</v>
      </c>
      <c r="F451" s="18" t="s">
        <v>217</v>
      </c>
      <c r="G451" s="14">
        <v>48</v>
      </c>
      <c r="H451" s="17" t="s">
        <v>184</v>
      </c>
      <c r="I451" s="18" t="s">
        <v>39</v>
      </c>
      <c r="J451" s="14">
        <v>14</v>
      </c>
      <c r="K451" s="19"/>
      <c r="L451" s="20" t="s">
        <v>850</v>
      </c>
    </row>
    <row r="452" spans="1:12" ht="15.75" thickBot="1" x14ac:dyDescent="0.3">
      <c r="A452" s="13">
        <v>452</v>
      </c>
      <c r="B452" s="14">
        <v>8</v>
      </c>
      <c r="C452" s="15">
        <v>42658</v>
      </c>
      <c r="D452" s="16">
        <v>0.8125</v>
      </c>
      <c r="E452" s="17" t="s">
        <v>765</v>
      </c>
      <c r="F452" s="18" t="s">
        <v>32</v>
      </c>
      <c r="G452" s="14">
        <v>17</v>
      </c>
      <c r="H452" s="17" t="s">
        <v>184</v>
      </c>
      <c r="I452" s="18" t="s">
        <v>88</v>
      </c>
      <c r="J452" s="14">
        <v>10</v>
      </c>
      <c r="K452" s="19" t="s">
        <v>886</v>
      </c>
      <c r="L452" s="20" t="s">
        <v>887</v>
      </c>
    </row>
    <row r="453" spans="1:12" ht="15.75" thickBot="1" x14ac:dyDescent="0.3">
      <c r="A453" s="13">
        <v>453</v>
      </c>
      <c r="B453" s="14">
        <v>8</v>
      </c>
      <c r="C453" s="15">
        <v>42658</v>
      </c>
      <c r="D453" s="16">
        <v>0.65625</v>
      </c>
      <c r="E453" s="17" t="s">
        <v>765</v>
      </c>
      <c r="F453" s="18" t="s">
        <v>94</v>
      </c>
      <c r="G453" s="14">
        <v>31</v>
      </c>
      <c r="H453" s="17"/>
      <c r="I453" s="18" t="s">
        <v>996</v>
      </c>
      <c r="J453" s="14">
        <v>17</v>
      </c>
      <c r="K453" s="19"/>
      <c r="L453" s="20" t="s">
        <v>763</v>
      </c>
    </row>
    <row r="454" spans="1:12" ht="15.75" thickBot="1" x14ac:dyDescent="0.3">
      <c r="A454" s="13">
        <v>454</v>
      </c>
      <c r="B454" s="14">
        <v>8</v>
      </c>
      <c r="C454" s="15">
        <v>42658</v>
      </c>
      <c r="D454" s="16">
        <v>0.8125</v>
      </c>
      <c r="E454" s="17" t="s">
        <v>765</v>
      </c>
      <c r="F454" s="18" t="s">
        <v>33</v>
      </c>
      <c r="G454" s="14">
        <v>26</v>
      </c>
      <c r="H454" s="17" t="s">
        <v>184</v>
      </c>
      <c r="I454" s="18" t="s">
        <v>199</v>
      </c>
      <c r="J454" s="14">
        <v>25</v>
      </c>
      <c r="K454" s="19"/>
      <c r="L454" s="20" t="s">
        <v>777</v>
      </c>
    </row>
    <row r="455" spans="1:12" ht="15.75" thickBot="1" x14ac:dyDescent="0.3">
      <c r="A455" s="13">
        <v>455</v>
      </c>
      <c r="B455" s="14">
        <v>8</v>
      </c>
      <c r="C455" s="15">
        <v>42658</v>
      </c>
      <c r="D455" s="16">
        <v>0.79166666666666663</v>
      </c>
      <c r="E455" s="17" t="s">
        <v>765</v>
      </c>
      <c r="F455" s="18" t="s">
        <v>112</v>
      </c>
      <c r="G455" s="14">
        <v>27</v>
      </c>
      <c r="H455" s="17"/>
      <c r="I455" s="18" t="s">
        <v>69</v>
      </c>
      <c r="J455" s="14">
        <v>6</v>
      </c>
      <c r="K455" s="19"/>
      <c r="L455" s="20" t="s">
        <v>842</v>
      </c>
    </row>
    <row r="456" spans="1:12" ht="15.75" thickBot="1" x14ac:dyDescent="0.3">
      <c r="A456" s="13">
        <v>456</v>
      </c>
      <c r="B456" s="14">
        <v>8</v>
      </c>
      <c r="C456" s="15">
        <v>42658</v>
      </c>
      <c r="D456" s="16">
        <v>0.79166666666666663</v>
      </c>
      <c r="E456" s="17" t="s">
        <v>765</v>
      </c>
      <c r="F456" s="18" t="s">
        <v>109</v>
      </c>
      <c r="G456" s="14">
        <v>14</v>
      </c>
      <c r="H456" s="17" t="s">
        <v>184</v>
      </c>
      <c r="I456" s="18" t="s">
        <v>19</v>
      </c>
      <c r="J456" s="14">
        <v>13</v>
      </c>
      <c r="K456" s="19"/>
      <c r="L456" s="20" t="s">
        <v>909</v>
      </c>
    </row>
    <row r="457" spans="1:12" ht="15.75" thickBot="1" x14ac:dyDescent="0.3">
      <c r="A457" s="13">
        <v>457</v>
      </c>
      <c r="B457" s="14">
        <v>8</v>
      </c>
      <c r="C457" s="15">
        <v>42658</v>
      </c>
      <c r="D457" s="16">
        <v>0.64583333333333337</v>
      </c>
      <c r="E457" s="17" t="s">
        <v>765</v>
      </c>
      <c r="F457" s="18" t="s">
        <v>40</v>
      </c>
      <c r="G457" s="14">
        <v>42</v>
      </c>
      <c r="H457" s="17"/>
      <c r="I457" s="18" t="s">
        <v>186</v>
      </c>
      <c r="J457" s="14">
        <v>35</v>
      </c>
      <c r="K457" s="19"/>
      <c r="L457" s="20" t="s">
        <v>901</v>
      </c>
    </row>
    <row r="458" spans="1:12" ht="15.75" thickBot="1" x14ac:dyDescent="0.3">
      <c r="A458" s="13">
        <v>458</v>
      </c>
      <c r="B458" s="14">
        <v>8</v>
      </c>
      <c r="C458" s="15">
        <v>42658</v>
      </c>
      <c r="D458" s="16">
        <v>0.64583333333333337</v>
      </c>
      <c r="E458" s="17" t="s">
        <v>765</v>
      </c>
      <c r="F458" s="18" t="s">
        <v>115</v>
      </c>
      <c r="G458" s="14">
        <v>31</v>
      </c>
      <c r="H458" s="17"/>
      <c r="I458" s="18" t="s">
        <v>135</v>
      </c>
      <c r="J458" s="14">
        <v>21</v>
      </c>
      <c r="K458" s="19"/>
      <c r="L458" s="20" t="s">
        <v>831</v>
      </c>
    </row>
    <row r="459" spans="1:12" ht="15.75" thickBot="1" x14ac:dyDescent="0.3">
      <c r="A459" s="13">
        <v>459</v>
      </c>
      <c r="B459" s="14">
        <v>8</v>
      </c>
      <c r="C459" s="15">
        <v>42658</v>
      </c>
      <c r="D459" s="16">
        <v>0.66666666666666663</v>
      </c>
      <c r="E459" s="17" t="s">
        <v>765</v>
      </c>
      <c r="F459" s="18" t="s">
        <v>715</v>
      </c>
      <c r="G459" s="14">
        <v>19</v>
      </c>
      <c r="H459" s="17" t="s">
        <v>184</v>
      </c>
      <c r="I459" s="18" t="s">
        <v>141</v>
      </c>
      <c r="J459" s="14">
        <v>14</v>
      </c>
      <c r="K459" s="19"/>
      <c r="L459" s="20" t="s">
        <v>926</v>
      </c>
    </row>
    <row r="460" spans="1:12" ht="15.75" thickBot="1" x14ac:dyDescent="0.3">
      <c r="A460" s="13">
        <v>460</v>
      </c>
      <c r="B460" s="14">
        <v>8</v>
      </c>
      <c r="C460" s="15">
        <v>42658</v>
      </c>
      <c r="D460" s="16">
        <v>0.5</v>
      </c>
      <c r="E460" s="17" t="s">
        <v>765</v>
      </c>
      <c r="F460" s="18" t="s">
        <v>21</v>
      </c>
      <c r="G460" s="14">
        <v>17</v>
      </c>
      <c r="H460" s="17" t="s">
        <v>184</v>
      </c>
      <c r="I460" s="18" t="s">
        <v>49</v>
      </c>
      <c r="J460" s="14">
        <v>16</v>
      </c>
      <c r="K460" s="19"/>
      <c r="L460" s="20" t="s">
        <v>865</v>
      </c>
    </row>
    <row r="461" spans="1:12" ht="15.75" thickBot="1" x14ac:dyDescent="0.3">
      <c r="A461" s="13">
        <v>461</v>
      </c>
      <c r="B461" s="14">
        <v>8</v>
      </c>
      <c r="C461" s="15">
        <v>42658</v>
      </c>
      <c r="D461" s="16">
        <v>0.9375</v>
      </c>
      <c r="E461" s="17" t="s">
        <v>765</v>
      </c>
      <c r="F461" s="18" t="s">
        <v>6</v>
      </c>
      <c r="G461" s="14">
        <v>27</v>
      </c>
      <c r="H461" s="17"/>
      <c r="I461" s="18" t="s">
        <v>218</v>
      </c>
      <c r="J461" s="14">
        <v>21</v>
      </c>
      <c r="K461" s="19"/>
      <c r="L461" s="20" t="s">
        <v>782</v>
      </c>
    </row>
    <row r="462" spans="1:12" ht="15.75" thickBot="1" x14ac:dyDescent="0.3">
      <c r="A462" s="13">
        <v>462</v>
      </c>
      <c r="B462" s="14">
        <v>8</v>
      </c>
      <c r="C462" s="15">
        <v>42658</v>
      </c>
      <c r="D462" s="16">
        <v>0.5</v>
      </c>
      <c r="E462" s="17" t="s">
        <v>765</v>
      </c>
      <c r="F462" s="18" t="s">
        <v>997</v>
      </c>
      <c r="G462" s="14">
        <v>48</v>
      </c>
      <c r="H462" s="17" t="s">
        <v>184</v>
      </c>
      <c r="I462" s="18" t="s">
        <v>114</v>
      </c>
      <c r="J462" s="14">
        <v>17</v>
      </c>
      <c r="K462" s="19"/>
      <c r="L462" s="20" t="s">
        <v>827</v>
      </c>
    </row>
    <row r="463" spans="1:12" ht="15.75" thickBot="1" x14ac:dyDescent="0.3">
      <c r="A463" s="13">
        <v>463</v>
      </c>
      <c r="B463" s="14">
        <v>8</v>
      </c>
      <c r="C463" s="15">
        <v>42658</v>
      </c>
      <c r="D463" s="16">
        <v>0.60416666666666663</v>
      </c>
      <c r="E463" s="17" t="s">
        <v>765</v>
      </c>
      <c r="F463" s="18" t="s">
        <v>121</v>
      </c>
      <c r="G463" s="14">
        <v>44</v>
      </c>
      <c r="H463" s="17" t="s">
        <v>184</v>
      </c>
      <c r="I463" s="18" t="s">
        <v>194</v>
      </c>
      <c r="J463" s="14">
        <v>43</v>
      </c>
      <c r="K463" s="19" t="s">
        <v>727</v>
      </c>
      <c r="L463" s="20" t="s">
        <v>802</v>
      </c>
    </row>
    <row r="464" spans="1:12" ht="15.75" thickBot="1" x14ac:dyDescent="0.3">
      <c r="A464" s="13">
        <v>464</v>
      </c>
      <c r="B464" s="14">
        <v>8</v>
      </c>
      <c r="C464" s="15">
        <v>42658</v>
      </c>
      <c r="D464" s="16">
        <v>0.64583333333333337</v>
      </c>
      <c r="E464" s="17" t="s">
        <v>765</v>
      </c>
      <c r="F464" s="18" t="s">
        <v>998</v>
      </c>
      <c r="G464" s="14">
        <v>41</v>
      </c>
      <c r="H464" s="17" t="s">
        <v>184</v>
      </c>
      <c r="I464" s="18" t="s">
        <v>0</v>
      </c>
      <c r="J464" s="14">
        <v>0</v>
      </c>
      <c r="K464" s="19"/>
      <c r="L464" s="20" t="s">
        <v>768</v>
      </c>
    </row>
    <row r="465" spans="1:12" ht="15.75" thickBot="1" x14ac:dyDescent="0.3">
      <c r="A465" s="13">
        <v>465</v>
      </c>
      <c r="B465" s="14">
        <v>9</v>
      </c>
      <c r="C465" s="15">
        <v>42663</v>
      </c>
      <c r="D465" s="16">
        <v>0.92708333333333337</v>
      </c>
      <c r="E465" s="17" t="s">
        <v>726</v>
      </c>
      <c r="F465" s="18" t="s">
        <v>999</v>
      </c>
      <c r="G465" s="14">
        <v>28</v>
      </c>
      <c r="H465" s="17"/>
      <c r="I465" s="18" t="s">
        <v>5</v>
      </c>
      <c r="J465" s="14">
        <v>27</v>
      </c>
      <c r="K465" s="19" t="s">
        <v>724</v>
      </c>
      <c r="L465" s="20" t="s">
        <v>853</v>
      </c>
    </row>
    <row r="466" spans="1:12" ht="15.75" thickBot="1" x14ac:dyDescent="0.3">
      <c r="A466" s="13">
        <v>466</v>
      </c>
      <c r="B466" s="14">
        <v>9</v>
      </c>
      <c r="C466" s="15">
        <v>42663</v>
      </c>
      <c r="D466" s="16">
        <v>0.8125</v>
      </c>
      <c r="E466" s="17" t="s">
        <v>726</v>
      </c>
      <c r="F466" s="18" t="s">
        <v>115</v>
      </c>
      <c r="G466" s="14">
        <v>28</v>
      </c>
      <c r="H466" s="17" t="s">
        <v>184</v>
      </c>
      <c r="I466" s="18" t="s">
        <v>108</v>
      </c>
      <c r="J466" s="14">
        <v>21</v>
      </c>
      <c r="K466" s="19" t="s">
        <v>732</v>
      </c>
      <c r="L466" s="20" t="s">
        <v>866</v>
      </c>
    </row>
    <row r="467" spans="1:12" ht="15.75" thickBot="1" x14ac:dyDescent="0.3">
      <c r="A467" s="13">
        <v>467</v>
      </c>
      <c r="B467" s="14">
        <v>9</v>
      </c>
      <c r="C467" s="15">
        <v>42663</v>
      </c>
      <c r="D467" s="16">
        <v>0.79166666666666663</v>
      </c>
      <c r="E467" s="17" t="s">
        <v>726</v>
      </c>
      <c r="F467" s="18" t="s">
        <v>129</v>
      </c>
      <c r="G467" s="14">
        <v>37</v>
      </c>
      <c r="H467" s="17"/>
      <c r="I467" s="18" t="s">
        <v>204</v>
      </c>
      <c r="J467" s="14">
        <v>16</v>
      </c>
      <c r="K467" s="19" t="s">
        <v>724</v>
      </c>
      <c r="L467" s="20" t="s">
        <v>833</v>
      </c>
    </row>
    <row r="468" spans="1:12" ht="15.75" thickBot="1" x14ac:dyDescent="0.3">
      <c r="A468" s="13">
        <v>468</v>
      </c>
      <c r="B468" s="14">
        <v>9</v>
      </c>
      <c r="C468" s="15">
        <v>42664</v>
      </c>
      <c r="D468" s="16">
        <v>0.9375</v>
      </c>
      <c r="E468" s="17" t="s">
        <v>723</v>
      </c>
      <c r="F468" s="18" t="s">
        <v>50</v>
      </c>
      <c r="G468" s="14">
        <v>52</v>
      </c>
      <c r="H468" s="17"/>
      <c r="I468" s="18" t="s">
        <v>43</v>
      </c>
      <c r="J468" s="14">
        <v>49</v>
      </c>
      <c r="K468" s="19" t="s">
        <v>724</v>
      </c>
      <c r="L468" s="20" t="s">
        <v>912</v>
      </c>
    </row>
    <row r="469" spans="1:12" ht="15.75" thickBot="1" x14ac:dyDescent="0.3">
      <c r="A469" s="13">
        <v>469</v>
      </c>
      <c r="B469" s="14">
        <v>9</v>
      </c>
      <c r="C469" s="15">
        <v>42664</v>
      </c>
      <c r="D469" s="16">
        <v>0.9375</v>
      </c>
      <c r="E469" s="17" t="s">
        <v>723</v>
      </c>
      <c r="F469" s="18" t="s">
        <v>106</v>
      </c>
      <c r="G469" s="14">
        <v>42</v>
      </c>
      <c r="H469" s="17"/>
      <c r="I469" s="18" t="s">
        <v>31</v>
      </c>
      <c r="J469" s="14">
        <v>3</v>
      </c>
      <c r="K469" s="19" t="s">
        <v>788</v>
      </c>
      <c r="L469" s="20" t="s">
        <v>816</v>
      </c>
    </row>
    <row r="470" spans="1:12" ht="15.75" thickBot="1" x14ac:dyDescent="0.3">
      <c r="A470" s="13">
        <v>470</v>
      </c>
      <c r="B470" s="14">
        <v>9</v>
      </c>
      <c r="C470" s="15">
        <v>42664</v>
      </c>
      <c r="D470" s="16">
        <v>0.79166666666666663</v>
      </c>
      <c r="E470" s="17" t="s">
        <v>723</v>
      </c>
      <c r="F470" s="18" t="s">
        <v>33</v>
      </c>
      <c r="G470" s="14">
        <v>46</v>
      </c>
      <c r="H470" s="17"/>
      <c r="I470" s="18" t="s">
        <v>110</v>
      </c>
      <c r="J470" s="14">
        <v>30</v>
      </c>
      <c r="K470" s="19" t="s">
        <v>724</v>
      </c>
      <c r="L470" s="20" t="s">
        <v>751</v>
      </c>
    </row>
    <row r="471" spans="1:12" ht="15.75" thickBot="1" x14ac:dyDescent="0.3">
      <c r="A471" s="13">
        <v>471</v>
      </c>
      <c r="B471" s="14">
        <v>9</v>
      </c>
      <c r="C471" s="15">
        <v>42665</v>
      </c>
      <c r="D471" s="16">
        <v>0.625</v>
      </c>
      <c r="E471" s="17" t="s">
        <v>765</v>
      </c>
      <c r="F471" s="18" t="s">
        <v>0</v>
      </c>
      <c r="G471" s="14">
        <v>35</v>
      </c>
      <c r="H471" s="17" t="s">
        <v>184</v>
      </c>
      <c r="I471" s="18" t="s">
        <v>3</v>
      </c>
      <c r="J471" s="14">
        <v>25</v>
      </c>
      <c r="K471" s="19"/>
      <c r="L471" s="20" t="s">
        <v>911</v>
      </c>
    </row>
    <row r="472" spans="1:12" ht="15.75" thickBot="1" x14ac:dyDescent="0.3">
      <c r="A472" s="13">
        <v>472</v>
      </c>
      <c r="B472" s="14">
        <v>9</v>
      </c>
      <c r="C472" s="15">
        <v>42665</v>
      </c>
      <c r="D472" s="16">
        <v>0.64583333333333337</v>
      </c>
      <c r="E472" s="17" t="s">
        <v>765</v>
      </c>
      <c r="F472" s="18" t="s">
        <v>769</v>
      </c>
      <c r="G472" s="14">
        <v>33</v>
      </c>
      <c r="H472" s="17"/>
      <c r="I472" s="18" t="s">
        <v>1000</v>
      </c>
      <c r="J472" s="14">
        <v>14</v>
      </c>
      <c r="K472" s="19"/>
      <c r="L472" s="20" t="s">
        <v>848</v>
      </c>
    </row>
    <row r="473" spans="1:12" ht="15.75" thickBot="1" x14ac:dyDescent="0.3">
      <c r="A473" s="13">
        <v>473</v>
      </c>
      <c r="B473" s="14">
        <v>9</v>
      </c>
      <c r="C473" s="15">
        <v>42665</v>
      </c>
      <c r="D473" s="16">
        <v>0.64583333333333337</v>
      </c>
      <c r="E473" s="17" t="s">
        <v>765</v>
      </c>
      <c r="F473" s="18" t="s">
        <v>55</v>
      </c>
      <c r="G473" s="14">
        <v>37</v>
      </c>
      <c r="H473" s="17"/>
      <c r="I473" s="18" t="s">
        <v>10</v>
      </c>
      <c r="J473" s="14">
        <v>19</v>
      </c>
      <c r="K473" s="19"/>
      <c r="L473" s="20" t="s">
        <v>849</v>
      </c>
    </row>
    <row r="474" spans="1:12" ht="15.75" thickBot="1" x14ac:dyDescent="0.3">
      <c r="A474" s="13">
        <v>474</v>
      </c>
      <c r="B474" s="14">
        <v>9</v>
      </c>
      <c r="C474" s="15">
        <v>42665</v>
      </c>
      <c r="D474" s="16">
        <v>0.75</v>
      </c>
      <c r="E474" s="17" t="s">
        <v>765</v>
      </c>
      <c r="F474" s="18" t="s">
        <v>1001</v>
      </c>
      <c r="G474" s="14">
        <v>56</v>
      </c>
      <c r="H474" s="17"/>
      <c r="I474" s="18" t="s">
        <v>946</v>
      </c>
      <c r="J474" s="14">
        <v>3</v>
      </c>
      <c r="K474" s="19"/>
      <c r="L474" s="20" t="s">
        <v>779</v>
      </c>
    </row>
    <row r="475" spans="1:12" ht="15.75" thickBot="1" x14ac:dyDescent="0.3">
      <c r="A475" s="13">
        <v>475</v>
      </c>
      <c r="B475" s="14">
        <v>9</v>
      </c>
      <c r="C475" s="15">
        <v>42665</v>
      </c>
      <c r="D475" s="16">
        <v>0.5</v>
      </c>
      <c r="E475" s="17" t="s">
        <v>765</v>
      </c>
      <c r="F475" s="18" t="s">
        <v>199</v>
      </c>
      <c r="G475" s="14">
        <v>24</v>
      </c>
      <c r="H475" s="17" t="s">
        <v>184</v>
      </c>
      <c r="I475" s="18" t="s">
        <v>8</v>
      </c>
      <c r="J475" s="14">
        <v>16</v>
      </c>
      <c r="K475" s="19"/>
      <c r="L475" s="20" t="s">
        <v>730</v>
      </c>
    </row>
    <row r="476" spans="1:12" ht="15.75" thickBot="1" x14ac:dyDescent="0.3">
      <c r="A476" s="13">
        <v>476</v>
      </c>
      <c r="B476" s="14">
        <v>9</v>
      </c>
      <c r="C476" s="15">
        <v>42665</v>
      </c>
      <c r="D476" s="16">
        <v>0.72916666666666663</v>
      </c>
      <c r="E476" s="17" t="s">
        <v>765</v>
      </c>
      <c r="F476" s="18" t="s">
        <v>701</v>
      </c>
      <c r="G476" s="14">
        <v>27</v>
      </c>
      <c r="H476" s="17" t="s">
        <v>184</v>
      </c>
      <c r="I476" s="18" t="s">
        <v>77</v>
      </c>
      <c r="J476" s="14">
        <v>24</v>
      </c>
      <c r="K476" s="19"/>
      <c r="L476" s="20" t="s">
        <v>877</v>
      </c>
    </row>
    <row r="477" spans="1:12" ht="15.75" thickBot="1" x14ac:dyDescent="0.3">
      <c r="A477" s="13">
        <v>477</v>
      </c>
      <c r="B477" s="14">
        <v>9</v>
      </c>
      <c r="C477" s="15">
        <v>42665</v>
      </c>
      <c r="D477" s="16">
        <v>0.79166666666666663</v>
      </c>
      <c r="E477" s="17" t="s">
        <v>765</v>
      </c>
      <c r="F477" s="18" t="s">
        <v>131</v>
      </c>
      <c r="G477" s="14">
        <v>31</v>
      </c>
      <c r="H477" s="17"/>
      <c r="I477" s="18" t="s">
        <v>54</v>
      </c>
      <c r="J477" s="14">
        <v>19</v>
      </c>
      <c r="K477" s="19"/>
      <c r="L477" s="20" t="s">
        <v>729</v>
      </c>
    </row>
    <row r="478" spans="1:12" ht="15.75" thickBot="1" x14ac:dyDescent="0.3">
      <c r="A478" s="13">
        <v>478</v>
      </c>
      <c r="B478" s="14">
        <v>9</v>
      </c>
      <c r="C478" s="15">
        <v>42665</v>
      </c>
      <c r="D478" s="16">
        <v>0.625</v>
      </c>
      <c r="E478" s="17" t="s">
        <v>765</v>
      </c>
      <c r="F478" s="18" t="s">
        <v>51</v>
      </c>
      <c r="G478" s="14">
        <v>10</v>
      </c>
      <c r="H478" s="17" t="s">
        <v>184</v>
      </c>
      <c r="I478" s="18" t="s">
        <v>32</v>
      </c>
      <c r="J478" s="14">
        <v>5</v>
      </c>
      <c r="K478" s="19"/>
      <c r="L478" s="20" t="s">
        <v>762</v>
      </c>
    </row>
    <row r="479" spans="1:12" ht="15.75" thickBot="1" x14ac:dyDescent="0.3">
      <c r="A479" s="13">
        <v>479</v>
      </c>
      <c r="B479" s="14">
        <v>9</v>
      </c>
      <c r="C479" s="15">
        <v>42665</v>
      </c>
      <c r="D479" s="16">
        <v>0.72916666666666663</v>
      </c>
      <c r="E479" s="17" t="s">
        <v>765</v>
      </c>
      <c r="F479" s="18" t="s">
        <v>52</v>
      </c>
      <c r="G479" s="14">
        <v>42</v>
      </c>
      <c r="H479" s="17" t="s">
        <v>184</v>
      </c>
      <c r="I479" s="18" t="s">
        <v>16</v>
      </c>
      <c r="J479" s="14">
        <v>23</v>
      </c>
      <c r="K479" s="19"/>
      <c r="L479" s="20" t="s">
        <v>738</v>
      </c>
    </row>
    <row r="480" spans="1:12" ht="15.75" thickBot="1" x14ac:dyDescent="0.3">
      <c r="A480" s="13">
        <v>480</v>
      </c>
      <c r="B480" s="14">
        <v>9</v>
      </c>
      <c r="C480" s="15">
        <v>42665</v>
      </c>
      <c r="D480" s="16">
        <v>0.83333333333333337</v>
      </c>
      <c r="E480" s="17" t="s">
        <v>765</v>
      </c>
      <c r="F480" s="18" t="s">
        <v>158</v>
      </c>
      <c r="G480" s="14">
        <v>22</v>
      </c>
      <c r="H480" s="17" t="s">
        <v>184</v>
      </c>
      <c r="I480" s="18" t="s">
        <v>17</v>
      </c>
      <c r="J480" s="14">
        <v>19</v>
      </c>
      <c r="K480" s="19"/>
      <c r="L480" s="20" t="s">
        <v>883</v>
      </c>
    </row>
    <row r="481" spans="1:12" ht="15.75" thickBot="1" x14ac:dyDescent="0.3">
      <c r="A481" s="13">
        <v>481</v>
      </c>
      <c r="B481" s="14">
        <v>9</v>
      </c>
      <c r="C481" s="15">
        <v>42665</v>
      </c>
      <c r="D481" s="16">
        <v>0.64583333333333337</v>
      </c>
      <c r="E481" s="17" t="s">
        <v>765</v>
      </c>
      <c r="F481" s="18" t="s">
        <v>135</v>
      </c>
      <c r="G481" s="14">
        <v>31</v>
      </c>
      <c r="H481" s="17"/>
      <c r="I481" s="17" t="s">
        <v>81</v>
      </c>
      <c r="J481" s="14">
        <v>6</v>
      </c>
      <c r="K481" s="19"/>
      <c r="L481" s="20" t="s">
        <v>752</v>
      </c>
    </row>
    <row r="482" spans="1:12" ht="15.75" thickBot="1" x14ac:dyDescent="0.3">
      <c r="A482" s="13">
        <v>482</v>
      </c>
      <c r="B482" s="14">
        <v>9</v>
      </c>
      <c r="C482" s="15">
        <v>42665</v>
      </c>
      <c r="D482" s="16">
        <v>0.58333333333333337</v>
      </c>
      <c r="E482" s="17" t="s">
        <v>765</v>
      </c>
      <c r="F482" s="18" t="s">
        <v>60</v>
      </c>
      <c r="G482" s="14">
        <v>34</v>
      </c>
      <c r="H482" s="17" t="s">
        <v>184</v>
      </c>
      <c r="I482" s="18" t="s">
        <v>35</v>
      </c>
      <c r="J482" s="14">
        <v>27</v>
      </c>
      <c r="K482" s="19"/>
      <c r="L482" s="20" t="s">
        <v>767</v>
      </c>
    </row>
    <row r="483" spans="1:12" ht="15.75" thickBot="1" x14ac:dyDescent="0.3">
      <c r="A483" s="13">
        <v>483</v>
      </c>
      <c r="B483" s="14">
        <v>9</v>
      </c>
      <c r="C483" s="15">
        <v>42665</v>
      </c>
      <c r="D483" s="16">
        <v>0.5</v>
      </c>
      <c r="E483" s="17" t="s">
        <v>765</v>
      </c>
      <c r="F483" s="18" t="s">
        <v>73</v>
      </c>
      <c r="G483" s="14">
        <v>24</v>
      </c>
      <c r="H483" s="17"/>
      <c r="I483" s="18" t="s">
        <v>112</v>
      </c>
      <c r="J483" s="14">
        <v>21</v>
      </c>
      <c r="K483" s="19"/>
      <c r="L483" s="20" t="s">
        <v>915</v>
      </c>
    </row>
    <row r="484" spans="1:12" ht="15.75" thickBot="1" x14ac:dyDescent="0.3">
      <c r="A484" s="13">
        <v>484</v>
      </c>
      <c r="B484" s="14">
        <v>9</v>
      </c>
      <c r="C484" s="15">
        <v>42665</v>
      </c>
      <c r="D484" s="16">
        <v>0.8125</v>
      </c>
      <c r="E484" s="17" t="s">
        <v>765</v>
      </c>
      <c r="F484" s="18" t="s">
        <v>126</v>
      </c>
      <c r="G484" s="14">
        <v>40</v>
      </c>
      <c r="H484" s="17"/>
      <c r="I484" s="18" t="s">
        <v>85</v>
      </c>
      <c r="J484" s="14">
        <v>38</v>
      </c>
      <c r="K484" s="19"/>
      <c r="L484" s="20" t="s">
        <v>820</v>
      </c>
    </row>
    <row r="485" spans="1:12" ht="15.75" thickBot="1" x14ac:dyDescent="0.3">
      <c r="A485" s="13">
        <v>485</v>
      </c>
      <c r="B485" s="14">
        <v>9</v>
      </c>
      <c r="C485" s="15">
        <v>42665</v>
      </c>
      <c r="D485" s="16">
        <v>0.875</v>
      </c>
      <c r="E485" s="17" t="s">
        <v>765</v>
      </c>
      <c r="F485" s="18" t="s">
        <v>1002</v>
      </c>
      <c r="G485" s="14">
        <v>38</v>
      </c>
      <c r="H485" s="17"/>
      <c r="I485" s="18" t="s">
        <v>940</v>
      </c>
      <c r="J485" s="14">
        <v>21</v>
      </c>
      <c r="K485" s="19"/>
      <c r="L485" s="20" t="s">
        <v>875</v>
      </c>
    </row>
    <row r="486" spans="1:12" ht="15.75" thickBot="1" x14ac:dyDescent="0.3">
      <c r="A486" s="13">
        <v>486</v>
      </c>
      <c r="B486" s="14">
        <v>9</v>
      </c>
      <c r="C486" s="15">
        <v>42665</v>
      </c>
      <c r="D486" s="16">
        <v>0.79166666666666663</v>
      </c>
      <c r="E486" s="17" t="s">
        <v>765</v>
      </c>
      <c r="F486" s="18" t="s">
        <v>137</v>
      </c>
      <c r="G486" s="14">
        <v>44</v>
      </c>
      <c r="H486" s="17" t="s">
        <v>184</v>
      </c>
      <c r="I486" s="18" t="s">
        <v>188</v>
      </c>
      <c r="J486" s="14">
        <v>24</v>
      </c>
      <c r="K486" s="19" t="s">
        <v>727</v>
      </c>
      <c r="L486" s="20" t="s">
        <v>733</v>
      </c>
    </row>
    <row r="487" spans="1:12" ht="15.75" thickBot="1" x14ac:dyDescent="0.3">
      <c r="A487" s="13">
        <v>487</v>
      </c>
      <c r="B487" s="14">
        <v>9</v>
      </c>
      <c r="C487" s="15">
        <v>42665</v>
      </c>
      <c r="D487" s="16">
        <v>0.79166666666666663</v>
      </c>
      <c r="E487" s="17" t="s">
        <v>765</v>
      </c>
      <c r="F487" s="18" t="s">
        <v>191</v>
      </c>
      <c r="G487" s="14">
        <v>27</v>
      </c>
      <c r="H487" s="17" t="s">
        <v>184</v>
      </c>
      <c r="I487" s="18" t="s">
        <v>62</v>
      </c>
      <c r="J487" s="14">
        <v>3</v>
      </c>
      <c r="K487" s="19"/>
      <c r="L487" s="20" t="s">
        <v>938</v>
      </c>
    </row>
    <row r="488" spans="1:12" ht="15.75" thickBot="1" x14ac:dyDescent="0.3">
      <c r="A488" s="13">
        <v>488</v>
      </c>
      <c r="B488" s="14">
        <v>9</v>
      </c>
      <c r="C488" s="15">
        <v>42665</v>
      </c>
      <c r="D488" s="16">
        <v>0.5</v>
      </c>
      <c r="E488" s="17" t="s">
        <v>765</v>
      </c>
      <c r="F488" s="18" t="s">
        <v>986</v>
      </c>
      <c r="G488" s="14">
        <v>54</v>
      </c>
      <c r="H488" s="17"/>
      <c r="I488" s="18" t="s">
        <v>197</v>
      </c>
      <c r="J488" s="14">
        <v>13</v>
      </c>
      <c r="K488" s="19"/>
      <c r="L488" s="20" t="s">
        <v>735</v>
      </c>
    </row>
    <row r="489" spans="1:12" ht="15.75" thickBot="1" x14ac:dyDescent="0.3">
      <c r="A489" s="13">
        <v>489</v>
      </c>
      <c r="B489" s="14">
        <v>9</v>
      </c>
      <c r="C489" s="15">
        <v>42665</v>
      </c>
      <c r="D489" s="16">
        <v>0.8125</v>
      </c>
      <c r="E489" s="17" t="s">
        <v>765</v>
      </c>
      <c r="F489" s="18" t="s">
        <v>79</v>
      </c>
      <c r="G489" s="14">
        <v>28</v>
      </c>
      <c r="H489" s="17"/>
      <c r="I489" s="18" t="s">
        <v>27</v>
      </c>
      <c r="J489" s="14">
        <v>17</v>
      </c>
      <c r="K489" s="19" t="s">
        <v>736</v>
      </c>
      <c r="L489" s="20" t="s">
        <v>797</v>
      </c>
    </row>
    <row r="490" spans="1:12" ht="15.75" thickBot="1" x14ac:dyDescent="0.3">
      <c r="A490" s="13">
        <v>490</v>
      </c>
      <c r="B490" s="14">
        <v>9</v>
      </c>
      <c r="C490" s="15">
        <v>42665</v>
      </c>
      <c r="D490" s="16">
        <v>0.5</v>
      </c>
      <c r="E490" s="17" t="s">
        <v>765</v>
      </c>
      <c r="F490" s="18" t="s">
        <v>193</v>
      </c>
      <c r="G490" s="14">
        <v>40</v>
      </c>
      <c r="H490" s="17" t="s">
        <v>184</v>
      </c>
      <c r="I490" s="18" t="s">
        <v>186</v>
      </c>
      <c r="J490" s="14">
        <v>26</v>
      </c>
      <c r="K490" s="19"/>
      <c r="L490" s="20" t="s">
        <v>855</v>
      </c>
    </row>
    <row r="491" spans="1:12" ht="15.75" thickBot="1" x14ac:dyDescent="0.3">
      <c r="A491" s="13">
        <v>491</v>
      </c>
      <c r="B491" s="14">
        <v>9</v>
      </c>
      <c r="C491" s="15">
        <v>42665</v>
      </c>
      <c r="D491" s="16">
        <v>0.64583333333333337</v>
      </c>
      <c r="E491" s="17" t="s">
        <v>765</v>
      </c>
      <c r="F491" s="18" t="s">
        <v>1003</v>
      </c>
      <c r="G491" s="14">
        <v>41</v>
      </c>
      <c r="H491" s="17"/>
      <c r="I491" s="18" t="s">
        <v>63</v>
      </c>
      <c r="J491" s="14">
        <v>8</v>
      </c>
      <c r="K491" s="19"/>
      <c r="L491" s="20" t="s">
        <v>801</v>
      </c>
    </row>
    <row r="492" spans="1:12" ht="15.75" thickBot="1" x14ac:dyDescent="0.3">
      <c r="A492" s="13">
        <v>492</v>
      </c>
      <c r="B492" s="14">
        <v>9</v>
      </c>
      <c r="C492" s="15">
        <v>42665</v>
      </c>
      <c r="D492" s="16">
        <v>0.66666666666666663</v>
      </c>
      <c r="E492" s="17" t="s">
        <v>765</v>
      </c>
      <c r="F492" s="18" t="s">
        <v>194</v>
      </c>
      <c r="G492" s="14">
        <v>51</v>
      </c>
      <c r="H492" s="17" t="s">
        <v>184</v>
      </c>
      <c r="I492" s="18" t="s">
        <v>86</v>
      </c>
      <c r="J492" s="14">
        <v>45</v>
      </c>
      <c r="K492" s="19"/>
      <c r="L492" s="20" t="s">
        <v>882</v>
      </c>
    </row>
    <row r="493" spans="1:12" ht="15.75" thickBot="1" x14ac:dyDescent="0.3">
      <c r="A493" s="13">
        <v>493</v>
      </c>
      <c r="B493" s="14">
        <v>9</v>
      </c>
      <c r="C493" s="15">
        <v>42665</v>
      </c>
      <c r="D493" s="16">
        <v>0.5</v>
      </c>
      <c r="E493" s="17" t="s">
        <v>765</v>
      </c>
      <c r="F493" s="18" t="s">
        <v>15</v>
      </c>
      <c r="G493" s="14">
        <v>34</v>
      </c>
      <c r="H493" s="17"/>
      <c r="I493" s="18" t="s">
        <v>104</v>
      </c>
      <c r="J493" s="14">
        <v>32</v>
      </c>
      <c r="K493" s="19"/>
      <c r="L493" s="20" t="s">
        <v>737</v>
      </c>
    </row>
    <row r="494" spans="1:12" ht="15.75" thickBot="1" x14ac:dyDescent="0.3">
      <c r="A494" s="13">
        <v>494</v>
      </c>
      <c r="B494" s="14">
        <v>9</v>
      </c>
      <c r="C494" s="15">
        <v>42665</v>
      </c>
      <c r="D494" s="16">
        <v>0.64583333333333337</v>
      </c>
      <c r="E494" s="17" t="s">
        <v>765</v>
      </c>
      <c r="F494" s="18" t="s">
        <v>1004</v>
      </c>
      <c r="G494" s="14">
        <v>42</v>
      </c>
      <c r="H494" s="17"/>
      <c r="I494" s="18" t="s">
        <v>80</v>
      </c>
      <c r="J494" s="14">
        <v>28</v>
      </c>
      <c r="K494" s="19" t="s">
        <v>748</v>
      </c>
      <c r="L494" s="20" t="s">
        <v>803</v>
      </c>
    </row>
    <row r="495" spans="1:12" ht="15.75" thickBot="1" x14ac:dyDescent="0.3">
      <c r="A495" s="13">
        <v>495</v>
      </c>
      <c r="B495" s="14">
        <v>9</v>
      </c>
      <c r="C495" s="15">
        <v>42665</v>
      </c>
      <c r="D495" s="16">
        <v>0.64583333333333337</v>
      </c>
      <c r="E495" s="17" t="s">
        <v>765</v>
      </c>
      <c r="F495" s="18" t="s">
        <v>1005</v>
      </c>
      <c r="G495" s="14">
        <v>27</v>
      </c>
      <c r="H495" s="17"/>
      <c r="I495" s="18" t="s">
        <v>102</v>
      </c>
      <c r="J495" s="14">
        <v>14</v>
      </c>
      <c r="K495" s="19"/>
      <c r="L495" s="20" t="s">
        <v>804</v>
      </c>
    </row>
    <row r="496" spans="1:12" ht="15.75" thickBot="1" x14ac:dyDescent="0.3">
      <c r="A496" s="13">
        <v>496</v>
      </c>
      <c r="B496" s="14">
        <v>9</v>
      </c>
      <c r="C496" s="15">
        <v>42665</v>
      </c>
      <c r="D496" s="16">
        <v>0.875</v>
      </c>
      <c r="E496" s="17" t="s">
        <v>765</v>
      </c>
      <c r="F496" s="18" t="s">
        <v>90</v>
      </c>
      <c r="G496" s="14">
        <v>59</v>
      </c>
      <c r="H496" s="17"/>
      <c r="I496" s="18" t="s">
        <v>182</v>
      </c>
      <c r="J496" s="14">
        <v>17</v>
      </c>
      <c r="K496" s="19"/>
      <c r="L496" s="20" t="s">
        <v>962</v>
      </c>
    </row>
    <row r="497" spans="1:12" ht="15.75" thickBot="1" x14ac:dyDescent="0.3">
      <c r="A497" s="13">
        <v>497</v>
      </c>
      <c r="B497" s="14">
        <v>9</v>
      </c>
      <c r="C497" s="15">
        <v>42665</v>
      </c>
      <c r="D497" s="16">
        <v>0.625</v>
      </c>
      <c r="E497" s="17" t="s">
        <v>765</v>
      </c>
      <c r="F497" s="18" t="s">
        <v>786</v>
      </c>
      <c r="G497" s="14">
        <v>35</v>
      </c>
      <c r="H497" s="17" t="s">
        <v>184</v>
      </c>
      <c r="I497" s="18" t="s">
        <v>117</v>
      </c>
      <c r="J497" s="14">
        <v>14</v>
      </c>
      <c r="K497" s="19"/>
      <c r="L497" s="20" t="s">
        <v>815</v>
      </c>
    </row>
    <row r="498" spans="1:12" ht="15.75" thickBot="1" x14ac:dyDescent="0.3">
      <c r="A498" s="13">
        <v>498</v>
      </c>
      <c r="B498" s="14">
        <v>9</v>
      </c>
      <c r="C498" s="15">
        <v>42665</v>
      </c>
      <c r="D498" s="16">
        <v>0.5</v>
      </c>
      <c r="E498" s="17" t="s">
        <v>765</v>
      </c>
      <c r="F498" s="18" t="s">
        <v>76</v>
      </c>
      <c r="G498" s="14">
        <v>35</v>
      </c>
      <c r="H498" s="17" t="s">
        <v>184</v>
      </c>
      <c r="I498" s="18" t="s">
        <v>132</v>
      </c>
      <c r="J498" s="14">
        <v>18</v>
      </c>
      <c r="K498" s="19"/>
      <c r="L498" s="20" t="s">
        <v>852</v>
      </c>
    </row>
    <row r="499" spans="1:12" ht="15.75" thickBot="1" x14ac:dyDescent="0.3">
      <c r="A499" s="13">
        <v>499</v>
      </c>
      <c r="B499" s="14">
        <v>9</v>
      </c>
      <c r="C499" s="15">
        <v>42665</v>
      </c>
      <c r="D499" s="16">
        <v>0.64583333333333337</v>
      </c>
      <c r="E499" s="17" t="s">
        <v>765</v>
      </c>
      <c r="F499" s="18" t="s">
        <v>68</v>
      </c>
      <c r="G499" s="14">
        <v>44</v>
      </c>
      <c r="H499" s="17"/>
      <c r="I499" s="18" t="s">
        <v>48</v>
      </c>
      <c r="J499" s="14">
        <v>7</v>
      </c>
      <c r="K499" s="19"/>
      <c r="L499" s="20" t="s">
        <v>927</v>
      </c>
    </row>
    <row r="500" spans="1:12" ht="15.75" thickBot="1" x14ac:dyDescent="0.3">
      <c r="A500" s="13">
        <v>500</v>
      </c>
      <c r="B500" s="14">
        <v>9</v>
      </c>
      <c r="C500" s="15">
        <v>42665</v>
      </c>
      <c r="D500" s="16">
        <v>0.5</v>
      </c>
      <c r="E500" s="17" t="s">
        <v>765</v>
      </c>
      <c r="F500" s="18" t="s">
        <v>93</v>
      </c>
      <c r="G500" s="14">
        <v>24</v>
      </c>
      <c r="H500" s="17"/>
      <c r="I500" s="18" t="s">
        <v>65</v>
      </c>
      <c r="J500" s="14">
        <v>14</v>
      </c>
      <c r="K500" s="19"/>
      <c r="L500" s="20" t="s">
        <v>837</v>
      </c>
    </row>
    <row r="501" spans="1:12" ht="15.75" thickBot="1" x14ac:dyDescent="0.3">
      <c r="A501" s="13">
        <v>501</v>
      </c>
      <c r="B501" s="14">
        <v>9</v>
      </c>
      <c r="C501" s="15">
        <v>42665</v>
      </c>
      <c r="D501" s="16">
        <v>0.54166666666666663</v>
      </c>
      <c r="E501" s="17" t="s">
        <v>765</v>
      </c>
      <c r="F501" s="18" t="s">
        <v>95</v>
      </c>
      <c r="G501" s="14">
        <v>14</v>
      </c>
      <c r="H501" s="17" t="s">
        <v>184</v>
      </c>
      <c r="I501" s="18" t="s">
        <v>12</v>
      </c>
      <c r="J501" s="14">
        <v>10</v>
      </c>
      <c r="K501" s="19"/>
      <c r="L501" s="20" t="s">
        <v>884</v>
      </c>
    </row>
    <row r="502" spans="1:12" ht="15.75" thickBot="1" x14ac:dyDescent="0.3">
      <c r="A502" s="13">
        <v>502</v>
      </c>
      <c r="B502" s="14">
        <v>9</v>
      </c>
      <c r="C502" s="15">
        <v>42665</v>
      </c>
      <c r="D502" s="16">
        <v>0.83333333333333337</v>
      </c>
      <c r="E502" s="17" t="s">
        <v>765</v>
      </c>
      <c r="F502" s="18" t="s">
        <v>223</v>
      </c>
      <c r="G502" s="14">
        <v>66</v>
      </c>
      <c r="H502" s="17" t="s">
        <v>184</v>
      </c>
      <c r="I502" s="18" t="s">
        <v>114</v>
      </c>
      <c r="J502" s="14">
        <v>59</v>
      </c>
      <c r="K502" s="19"/>
      <c r="L502" s="20" t="s">
        <v>827</v>
      </c>
    </row>
    <row r="503" spans="1:12" ht="15.75" thickBot="1" x14ac:dyDescent="0.3">
      <c r="A503" s="13">
        <v>503</v>
      </c>
      <c r="B503" s="14">
        <v>9</v>
      </c>
      <c r="C503" s="15">
        <v>42665</v>
      </c>
      <c r="D503" s="16">
        <v>0.5</v>
      </c>
      <c r="E503" s="17" t="s">
        <v>765</v>
      </c>
      <c r="F503" s="18" t="s">
        <v>98</v>
      </c>
      <c r="G503" s="14">
        <v>44</v>
      </c>
      <c r="H503" s="17" t="s">
        <v>184</v>
      </c>
      <c r="I503" s="18" t="s">
        <v>71</v>
      </c>
      <c r="J503" s="14">
        <v>20</v>
      </c>
      <c r="K503" s="19"/>
      <c r="L503" s="20" t="s">
        <v>795</v>
      </c>
    </row>
    <row r="504" spans="1:12" ht="15.75" thickBot="1" x14ac:dyDescent="0.3">
      <c r="A504" s="13">
        <v>504</v>
      </c>
      <c r="B504" s="14">
        <v>9</v>
      </c>
      <c r="C504" s="15">
        <v>42665</v>
      </c>
      <c r="D504" s="16">
        <v>0.83333333333333337</v>
      </c>
      <c r="E504" s="17" t="s">
        <v>765</v>
      </c>
      <c r="F504" s="18" t="s">
        <v>96</v>
      </c>
      <c r="G504" s="14">
        <v>24</v>
      </c>
      <c r="H504" s="17"/>
      <c r="I504" s="18" t="s">
        <v>964</v>
      </c>
      <c r="J504" s="14">
        <v>21</v>
      </c>
      <c r="K504" s="19" t="s">
        <v>771</v>
      </c>
      <c r="L504" s="20" t="s">
        <v>811</v>
      </c>
    </row>
    <row r="505" spans="1:12" ht="15.75" thickBot="1" x14ac:dyDescent="0.3">
      <c r="A505" s="13">
        <v>505</v>
      </c>
      <c r="B505" s="14">
        <v>9</v>
      </c>
      <c r="C505" s="15">
        <v>42665</v>
      </c>
      <c r="D505" s="16">
        <v>0.64583333333333337</v>
      </c>
      <c r="E505" s="17" t="s">
        <v>765</v>
      </c>
      <c r="F505" s="18" t="s">
        <v>19</v>
      </c>
      <c r="G505" s="14">
        <v>65</v>
      </c>
      <c r="H505" s="17"/>
      <c r="I505" s="17" t="s">
        <v>712</v>
      </c>
      <c r="J505" s="14">
        <v>44</v>
      </c>
      <c r="K505" s="19"/>
      <c r="L505" s="20" t="s">
        <v>909</v>
      </c>
    </row>
    <row r="506" spans="1:12" ht="15.75" thickBot="1" x14ac:dyDescent="0.3">
      <c r="A506" s="13">
        <v>506</v>
      </c>
      <c r="B506" s="14">
        <v>9</v>
      </c>
      <c r="C506" s="15">
        <v>42665</v>
      </c>
      <c r="D506" s="16">
        <v>0.5</v>
      </c>
      <c r="E506" s="17" t="s">
        <v>765</v>
      </c>
      <c r="F506" s="18" t="s">
        <v>20</v>
      </c>
      <c r="G506" s="14">
        <v>34</v>
      </c>
      <c r="H506" s="17"/>
      <c r="I506" s="18" t="s">
        <v>9</v>
      </c>
      <c r="J506" s="14">
        <v>28</v>
      </c>
      <c r="K506" s="19"/>
      <c r="L506" s="20" t="s">
        <v>928</v>
      </c>
    </row>
    <row r="507" spans="1:12" ht="15.75" thickBot="1" x14ac:dyDescent="0.3">
      <c r="A507" s="13">
        <v>507</v>
      </c>
      <c r="B507" s="14">
        <v>9</v>
      </c>
      <c r="C507" s="15">
        <v>42665</v>
      </c>
      <c r="D507" s="16">
        <v>0.79166666666666663</v>
      </c>
      <c r="E507" s="17" t="s">
        <v>765</v>
      </c>
      <c r="F507" s="18" t="s">
        <v>203</v>
      </c>
      <c r="G507" s="14">
        <v>38</v>
      </c>
      <c r="H507" s="17"/>
      <c r="I507" s="18" t="s">
        <v>1006</v>
      </c>
      <c r="J507" s="14">
        <v>16</v>
      </c>
      <c r="K507" s="19"/>
      <c r="L507" s="20" t="s">
        <v>929</v>
      </c>
    </row>
    <row r="508" spans="1:12" ht="15.75" thickBot="1" x14ac:dyDescent="0.3">
      <c r="A508" s="13">
        <v>508</v>
      </c>
      <c r="B508" s="14">
        <v>9</v>
      </c>
      <c r="C508" s="15">
        <v>42665</v>
      </c>
      <c r="D508" s="16">
        <v>0.52083333333333337</v>
      </c>
      <c r="E508" s="17" t="s">
        <v>765</v>
      </c>
      <c r="F508" s="18" t="s">
        <v>94</v>
      </c>
      <c r="G508" s="14">
        <v>28</v>
      </c>
      <c r="H508" s="17" t="s">
        <v>184</v>
      </c>
      <c r="I508" s="18" t="s">
        <v>46</v>
      </c>
      <c r="J508" s="14">
        <v>20</v>
      </c>
      <c r="K508" s="19"/>
      <c r="L508" s="20" t="s">
        <v>956</v>
      </c>
    </row>
    <row r="509" spans="1:12" ht="15.75" thickBot="1" x14ac:dyDescent="0.3">
      <c r="A509" s="13">
        <v>509</v>
      </c>
      <c r="B509" s="14">
        <v>9</v>
      </c>
      <c r="C509" s="15">
        <v>42665</v>
      </c>
      <c r="D509" s="16">
        <v>0.79166666666666663</v>
      </c>
      <c r="E509" s="17" t="s">
        <v>765</v>
      </c>
      <c r="F509" s="18" t="s">
        <v>201</v>
      </c>
      <c r="G509" s="14">
        <v>52</v>
      </c>
      <c r="H509" s="17" t="s">
        <v>184</v>
      </c>
      <c r="I509" s="18" t="s">
        <v>109</v>
      </c>
      <c r="J509" s="14">
        <v>49</v>
      </c>
      <c r="K509" s="19"/>
      <c r="L509" s="20" t="s">
        <v>830</v>
      </c>
    </row>
    <row r="510" spans="1:12" ht="15.75" thickBot="1" x14ac:dyDescent="0.3">
      <c r="A510" s="13">
        <v>510</v>
      </c>
      <c r="B510" s="14">
        <v>9</v>
      </c>
      <c r="C510" s="15">
        <v>42665</v>
      </c>
      <c r="D510" s="16">
        <v>0.5</v>
      </c>
      <c r="E510" s="17" t="s">
        <v>765</v>
      </c>
      <c r="F510" s="18" t="s">
        <v>40</v>
      </c>
      <c r="G510" s="14">
        <v>31</v>
      </c>
      <c r="H510" s="17"/>
      <c r="I510" s="18" t="s">
        <v>7</v>
      </c>
      <c r="J510" s="14">
        <v>17</v>
      </c>
      <c r="K510" s="19"/>
      <c r="L510" s="20" t="s">
        <v>901</v>
      </c>
    </row>
    <row r="511" spans="1:12" ht="15.75" thickBot="1" x14ac:dyDescent="0.3">
      <c r="A511" s="13">
        <v>511</v>
      </c>
      <c r="B511" s="14">
        <v>9</v>
      </c>
      <c r="C511" s="15">
        <v>42665</v>
      </c>
      <c r="D511" s="16">
        <v>0.65625</v>
      </c>
      <c r="E511" s="17" t="s">
        <v>765</v>
      </c>
      <c r="F511" s="18" t="s">
        <v>70</v>
      </c>
      <c r="G511" s="14">
        <v>50</v>
      </c>
      <c r="H511" s="17"/>
      <c r="I511" s="18" t="s">
        <v>105</v>
      </c>
      <c r="J511" s="14">
        <v>27</v>
      </c>
      <c r="K511" s="19"/>
      <c r="L511" s="20" t="s">
        <v>832</v>
      </c>
    </row>
    <row r="512" spans="1:12" ht="15.75" thickBot="1" x14ac:dyDescent="0.3">
      <c r="A512" s="13">
        <v>512</v>
      </c>
      <c r="B512" s="14">
        <v>9</v>
      </c>
      <c r="C512" s="15">
        <v>42665</v>
      </c>
      <c r="D512" s="16">
        <v>0.66666666666666663</v>
      </c>
      <c r="E512" s="17" t="s">
        <v>765</v>
      </c>
      <c r="F512" s="18" t="s">
        <v>1007</v>
      </c>
      <c r="G512" s="14">
        <v>52</v>
      </c>
      <c r="H512" s="17" t="s">
        <v>184</v>
      </c>
      <c r="I512" s="18" t="s">
        <v>218</v>
      </c>
      <c r="J512" s="14">
        <v>45</v>
      </c>
      <c r="K512" s="19"/>
      <c r="L512" s="20" t="s">
        <v>903</v>
      </c>
    </row>
    <row r="513" spans="1:12" ht="15.75" thickBot="1" x14ac:dyDescent="0.3">
      <c r="A513" s="13">
        <v>513</v>
      </c>
      <c r="B513" s="14">
        <v>9</v>
      </c>
      <c r="C513" s="15">
        <v>42665</v>
      </c>
      <c r="D513" s="16">
        <v>0.9375</v>
      </c>
      <c r="E513" s="17" t="s">
        <v>765</v>
      </c>
      <c r="F513" s="18" t="s">
        <v>24</v>
      </c>
      <c r="G513" s="14">
        <v>38</v>
      </c>
      <c r="H513" s="17"/>
      <c r="I513" s="18" t="s">
        <v>58</v>
      </c>
      <c r="J513" s="14">
        <v>20</v>
      </c>
      <c r="K513" s="19" t="s">
        <v>748</v>
      </c>
      <c r="L513" s="20" t="s">
        <v>746</v>
      </c>
    </row>
    <row r="514" spans="1:12" ht="15.75" thickBot="1" x14ac:dyDescent="0.3">
      <c r="A514" s="13">
        <v>514</v>
      </c>
      <c r="B514" s="14">
        <v>9</v>
      </c>
      <c r="C514" s="15">
        <v>42665</v>
      </c>
      <c r="D514" s="16">
        <v>0.8125</v>
      </c>
      <c r="E514" s="17" t="s">
        <v>765</v>
      </c>
      <c r="F514" s="18" t="s">
        <v>21</v>
      </c>
      <c r="G514" s="14">
        <v>35</v>
      </c>
      <c r="H514" s="17"/>
      <c r="I514" s="17" t="s">
        <v>1008</v>
      </c>
      <c r="J514" s="14">
        <v>17</v>
      </c>
      <c r="K514" s="19"/>
      <c r="L514" s="20" t="s">
        <v>740</v>
      </c>
    </row>
    <row r="515" spans="1:12" ht="15.75" thickBot="1" x14ac:dyDescent="0.3">
      <c r="A515" s="13">
        <v>515</v>
      </c>
      <c r="B515" s="14">
        <v>9</v>
      </c>
      <c r="C515" s="15">
        <v>42665</v>
      </c>
      <c r="D515" s="16">
        <v>0.77083333333333337</v>
      </c>
      <c r="E515" s="17" t="s">
        <v>765</v>
      </c>
      <c r="F515" s="18" t="s">
        <v>984</v>
      </c>
      <c r="G515" s="14">
        <v>41</v>
      </c>
      <c r="H515" s="17"/>
      <c r="I515" s="18" t="s">
        <v>141</v>
      </c>
      <c r="J515" s="14">
        <v>17</v>
      </c>
      <c r="K515" s="19"/>
      <c r="L515" s="20" t="s">
        <v>835</v>
      </c>
    </row>
    <row r="516" spans="1:12" ht="15.75" thickBot="1" x14ac:dyDescent="0.3">
      <c r="A516" s="13">
        <v>516</v>
      </c>
      <c r="B516" s="14">
        <v>9</v>
      </c>
      <c r="C516" s="15">
        <v>42665</v>
      </c>
      <c r="D516" s="16">
        <v>0.91666666666666663</v>
      </c>
      <c r="E516" s="17" t="s">
        <v>765</v>
      </c>
      <c r="F516" s="18" t="s">
        <v>6</v>
      </c>
      <c r="G516" s="14">
        <v>37</v>
      </c>
      <c r="H516" s="17" t="s">
        <v>184</v>
      </c>
      <c r="I516" s="18" t="s">
        <v>1</v>
      </c>
      <c r="J516" s="14">
        <v>32</v>
      </c>
      <c r="K516" s="19"/>
      <c r="L516" s="20" t="s">
        <v>773</v>
      </c>
    </row>
    <row r="517" spans="1:12" ht="15.75" thickBot="1" x14ac:dyDescent="0.3">
      <c r="A517" s="13">
        <v>517</v>
      </c>
      <c r="B517" s="14">
        <v>9</v>
      </c>
      <c r="C517" s="15">
        <v>42665</v>
      </c>
      <c r="D517" s="16">
        <v>0.64583333333333337</v>
      </c>
      <c r="E517" s="17" t="s">
        <v>765</v>
      </c>
      <c r="F517" s="18" t="s">
        <v>1009</v>
      </c>
      <c r="G517" s="14">
        <v>34</v>
      </c>
      <c r="H517" s="17"/>
      <c r="I517" s="18" t="s">
        <v>144</v>
      </c>
      <c r="J517" s="14">
        <v>10</v>
      </c>
      <c r="K517" s="19"/>
      <c r="L517" s="20" t="s">
        <v>836</v>
      </c>
    </row>
    <row r="518" spans="1:12" ht="15.75" thickBot="1" x14ac:dyDescent="0.3">
      <c r="A518" s="13">
        <v>518</v>
      </c>
      <c r="B518" s="14">
        <v>9</v>
      </c>
      <c r="C518" s="15">
        <v>42665</v>
      </c>
      <c r="D518" s="16">
        <v>0.79166666666666663</v>
      </c>
      <c r="E518" s="17" t="s">
        <v>765</v>
      </c>
      <c r="F518" s="18" t="s">
        <v>121</v>
      </c>
      <c r="G518" s="14">
        <v>59</v>
      </c>
      <c r="H518" s="17"/>
      <c r="I518" s="18" t="s">
        <v>165</v>
      </c>
      <c r="J518" s="14">
        <v>24</v>
      </c>
      <c r="K518" s="19"/>
      <c r="L518" s="20" t="s">
        <v>749</v>
      </c>
    </row>
    <row r="519" spans="1:12" ht="15.75" thickBot="1" x14ac:dyDescent="0.3">
      <c r="A519" s="13">
        <v>519</v>
      </c>
      <c r="B519" s="14">
        <v>9</v>
      </c>
      <c r="C519" s="15">
        <v>42665</v>
      </c>
      <c r="D519" s="16">
        <v>0.64583333333333337</v>
      </c>
      <c r="E519" s="17" t="s">
        <v>765</v>
      </c>
      <c r="F519" s="18" t="s">
        <v>1010</v>
      </c>
      <c r="G519" s="14">
        <v>45</v>
      </c>
      <c r="H519" s="17"/>
      <c r="I519" s="18" t="s">
        <v>4</v>
      </c>
      <c r="J519" s="14">
        <v>31</v>
      </c>
      <c r="K519" s="19"/>
      <c r="L519" s="20" t="s">
        <v>905</v>
      </c>
    </row>
    <row r="520" spans="1:12" ht="15.75" thickBot="1" x14ac:dyDescent="0.3">
      <c r="A520" s="13">
        <v>520</v>
      </c>
      <c r="B520" s="14">
        <v>9</v>
      </c>
      <c r="C520" s="15">
        <v>42665</v>
      </c>
      <c r="D520" s="16">
        <v>0.5</v>
      </c>
      <c r="E520" s="17" t="s">
        <v>765</v>
      </c>
      <c r="F520" s="18" t="s">
        <v>906</v>
      </c>
      <c r="G520" s="14">
        <v>17</v>
      </c>
      <c r="H520" s="17" t="s">
        <v>184</v>
      </c>
      <c r="I520" s="18" t="s">
        <v>67</v>
      </c>
      <c r="J520" s="14">
        <v>9</v>
      </c>
      <c r="K520" s="19"/>
      <c r="L520" s="20" t="s">
        <v>794</v>
      </c>
    </row>
    <row r="521" spans="1:12" ht="15.75" thickBot="1" x14ac:dyDescent="0.3">
      <c r="A521" s="13">
        <v>521</v>
      </c>
      <c r="B521" s="14">
        <v>9</v>
      </c>
      <c r="C521" s="15">
        <v>42665</v>
      </c>
      <c r="D521" s="16">
        <v>0.9375</v>
      </c>
      <c r="E521" s="17" t="s">
        <v>765</v>
      </c>
      <c r="F521" s="18" t="s">
        <v>113</v>
      </c>
      <c r="G521" s="14">
        <v>42</v>
      </c>
      <c r="H521" s="17" t="s">
        <v>184</v>
      </c>
      <c r="I521" s="18" t="s">
        <v>196</v>
      </c>
      <c r="J521" s="14">
        <v>34</v>
      </c>
      <c r="K521" s="19"/>
      <c r="L521" s="20" t="s">
        <v>759</v>
      </c>
    </row>
    <row r="522" spans="1:12" ht="15.75" thickBot="1" x14ac:dyDescent="0.3">
      <c r="A522" s="13">
        <v>522</v>
      </c>
      <c r="B522" s="14">
        <v>10</v>
      </c>
      <c r="C522" s="15">
        <v>42670</v>
      </c>
      <c r="D522" s="16">
        <v>0.8125</v>
      </c>
      <c r="E522" s="17" t="s">
        <v>726</v>
      </c>
      <c r="F522" s="18" t="s">
        <v>55</v>
      </c>
      <c r="G522" s="14">
        <v>34</v>
      </c>
      <c r="H522" s="17" t="s">
        <v>184</v>
      </c>
      <c r="I522" s="18" t="s">
        <v>158</v>
      </c>
      <c r="J522" s="14">
        <v>10</v>
      </c>
      <c r="K522" s="19" t="s">
        <v>732</v>
      </c>
      <c r="L522" s="20" t="s">
        <v>787</v>
      </c>
    </row>
    <row r="523" spans="1:12" ht="15.75" thickBot="1" x14ac:dyDescent="0.3">
      <c r="A523" s="13">
        <v>523</v>
      </c>
      <c r="B523" s="14">
        <v>10</v>
      </c>
      <c r="C523" s="15">
        <v>42670</v>
      </c>
      <c r="D523" s="16">
        <v>0.8125</v>
      </c>
      <c r="E523" s="17" t="s">
        <v>726</v>
      </c>
      <c r="F523" s="18" t="s">
        <v>48</v>
      </c>
      <c r="G523" s="14">
        <v>41</v>
      </c>
      <c r="H523" s="17"/>
      <c r="I523" s="18" t="s">
        <v>0</v>
      </c>
      <c r="J523" s="14">
        <v>20</v>
      </c>
      <c r="K523" s="19" t="s">
        <v>748</v>
      </c>
      <c r="L523" s="20" t="s">
        <v>750</v>
      </c>
    </row>
    <row r="524" spans="1:12" ht="15.75" thickBot="1" x14ac:dyDescent="0.3">
      <c r="A524" s="13">
        <v>524</v>
      </c>
      <c r="B524" s="14">
        <v>10</v>
      </c>
      <c r="C524" s="15">
        <v>42670</v>
      </c>
      <c r="D524" s="16">
        <v>0.8125</v>
      </c>
      <c r="E524" s="17" t="s">
        <v>726</v>
      </c>
      <c r="F524" s="18" t="s">
        <v>95</v>
      </c>
      <c r="G524" s="14">
        <v>31</v>
      </c>
      <c r="H524" s="17" t="s">
        <v>184</v>
      </c>
      <c r="I524" s="18" t="s">
        <v>40</v>
      </c>
      <c r="J524" s="14">
        <v>26</v>
      </c>
      <c r="K524" s="19" t="s">
        <v>748</v>
      </c>
      <c r="L524" s="20" t="s">
        <v>901</v>
      </c>
    </row>
    <row r="525" spans="1:12" ht="15.75" thickBot="1" x14ac:dyDescent="0.3">
      <c r="A525" s="13">
        <v>525</v>
      </c>
      <c r="B525" s="14">
        <v>10</v>
      </c>
      <c r="C525" s="15">
        <v>42670</v>
      </c>
      <c r="D525" s="16">
        <v>0.9375</v>
      </c>
      <c r="E525" s="17" t="s">
        <v>726</v>
      </c>
      <c r="F525" s="18" t="s">
        <v>217</v>
      </c>
      <c r="G525" s="14">
        <v>45</v>
      </c>
      <c r="H525" s="17"/>
      <c r="I525" s="18" t="s">
        <v>50</v>
      </c>
      <c r="J525" s="14">
        <v>24</v>
      </c>
      <c r="K525" s="19" t="s">
        <v>724</v>
      </c>
      <c r="L525" s="20" t="s">
        <v>894</v>
      </c>
    </row>
    <row r="526" spans="1:12" ht="15.75" thickBot="1" x14ac:dyDescent="0.3">
      <c r="A526" s="13">
        <v>526</v>
      </c>
      <c r="B526" s="14">
        <v>10</v>
      </c>
      <c r="C526" s="15">
        <v>42670</v>
      </c>
      <c r="D526" s="16">
        <v>0.79166666666666663</v>
      </c>
      <c r="E526" s="17" t="s">
        <v>726</v>
      </c>
      <c r="F526" s="18" t="s">
        <v>982</v>
      </c>
      <c r="G526" s="14">
        <v>39</v>
      </c>
      <c r="H526" s="17" t="s">
        <v>184</v>
      </c>
      <c r="I526" s="18" t="s">
        <v>100</v>
      </c>
      <c r="J526" s="14">
        <v>36</v>
      </c>
      <c r="K526" s="19" t="s">
        <v>724</v>
      </c>
      <c r="L526" s="20" t="s">
        <v>812</v>
      </c>
    </row>
    <row r="527" spans="1:12" ht="15.75" thickBot="1" x14ac:dyDescent="0.3">
      <c r="A527" s="13">
        <v>527</v>
      </c>
      <c r="B527" s="14">
        <v>10</v>
      </c>
      <c r="C527" s="15">
        <v>42671</v>
      </c>
      <c r="D527" s="16">
        <v>0.9375</v>
      </c>
      <c r="E527" s="17" t="s">
        <v>723</v>
      </c>
      <c r="F527" s="18" t="s">
        <v>35</v>
      </c>
      <c r="G527" s="14">
        <v>31</v>
      </c>
      <c r="H527" s="17" t="s">
        <v>184</v>
      </c>
      <c r="I527" s="18" t="s">
        <v>58</v>
      </c>
      <c r="J527" s="14">
        <v>21</v>
      </c>
      <c r="K527" s="19" t="s">
        <v>788</v>
      </c>
      <c r="L527" s="20" t="s">
        <v>864</v>
      </c>
    </row>
    <row r="528" spans="1:12" ht="15.75" thickBot="1" x14ac:dyDescent="0.3">
      <c r="A528" s="13">
        <v>528</v>
      </c>
      <c r="B528" s="14">
        <v>10</v>
      </c>
      <c r="C528" s="15">
        <v>42671</v>
      </c>
      <c r="D528" s="16">
        <v>0.83333333333333337</v>
      </c>
      <c r="E528" s="17" t="s">
        <v>723</v>
      </c>
      <c r="F528" s="18" t="s">
        <v>106</v>
      </c>
      <c r="G528" s="14">
        <v>40</v>
      </c>
      <c r="H528" s="17" t="s">
        <v>184</v>
      </c>
      <c r="I528" s="18" t="s">
        <v>24</v>
      </c>
      <c r="J528" s="14">
        <v>13</v>
      </c>
      <c r="K528" s="19" t="s">
        <v>748</v>
      </c>
      <c r="L528" s="20" t="s">
        <v>746</v>
      </c>
    </row>
    <row r="529" spans="1:12" ht="15.75" thickBot="1" x14ac:dyDescent="0.3">
      <c r="A529" s="13">
        <v>529</v>
      </c>
      <c r="B529" s="14">
        <v>10</v>
      </c>
      <c r="C529" s="15">
        <v>42671</v>
      </c>
      <c r="D529" s="16">
        <v>0.79166666666666663</v>
      </c>
      <c r="E529" s="17" t="s">
        <v>723</v>
      </c>
      <c r="F529" s="18" t="s">
        <v>110</v>
      </c>
      <c r="G529" s="14">
        <v>52</v>
      </c>
      <c r="H529" s="17"/>
      <c r="I529" s="18" t="s">
        <v>1011</v>
      </c>
      <c r="J529" s="14">
        <v>45</v>
      </c>
      <c r="K529" s="19" t="s">
        <v>788</v>
      </c>
      <c r="L529" s="20" t="s">
        <v>818</v>
      </c>
    </row>
    <row r="530" spans="1:12" ht="15.75" thickBot="1" x14ac:dyDescent="0.3">
      <c r="A530" s="13">
        <v>530</v>
      </c>
      <c r="B530" s="14">
        <v>10</v>
      </c>
      <c r="C530" s="15">
        <v>42672</v>
      </c>
      <c r="D530" s="16">
        <v>0.79166666666666663</v>
      </c>
      <c r="E530" s="17" t="s">
        <v>765</v>
      </c>
      <c r="F530" s="18" t="s">
        <v>42</v>
      </c>
      <c r="G530" s="14">
        <v>51</v>
      </c>
      <c r="H530" s="17"/>
      <c r="I530" s="18" t="s">
        <v>182</v>
      </c>
      <c r="J530" s="14">
        <v>10</v>
      </c>
      <c r="K530" s="19"/>
      <c r="L530" s="20" t="s">
        <v>764</v>
      </c>
    </row>
    <row r="531" spans="1:12" ht="15.75" thickBot="1" x14ac:dyDescent="0.3">
      <c r="A531" s="13">
        <v>531</v>
      </c>
      <c r="B531" s="14">
        <v>10</v>
      </c>
      <c r="C531" s="15">
        <v>42672</v>
      </c>
      <c r="D531" s="16">
        <v>0.64583333333333337</v>
      </c>
      <c r="E531" s="17" t="s">
        <v>765</v>
      </c>
      <c r="F531" s="18" t="s">
        <v>132</v>
      </c>
      <c r="G531" s="14">
        <v>21</v>
      </c>
      <c r="H531" s="17" t="s">
        <v>184</v>
      </c>
      <c r="I531" s="18" t="s">
        <v>119</v>
      </c>
      <c r="J531" s="14">
        <v>13</v>
      </c>
      <c r="K531" s="19"/>
      <c r="L531" s="20" t="s">
        <v>747</v>
      </c>
    </row>
    <row r="532" spans="1:12" ht="15.75" thickBot="1" x14ac:dyDescent="0.3">
      <c r="A532" s="13">
        <v>532</v>
      </c>
      <c r="B532" s="14">
        <v>10</v>
      </c>
      <c r="C532" s="15">
        <v>42672</v>
      </c>
      <c r="D532" s="16">
        <v>0.80208333333333337</v>
      </c>
      <c r="E532" s="17" t="s">
        <v>765</v>
      </c>
      <c r="F532" s="18" t="s">
        <v>1012</v>
      </c>
      <c r="G532" s="14">
        <v>40</v>
      </c>
      <c r="H532" s="17" t="s">
        <v>184</v>
      </c>
      <c r="I532" s="18" t="s">
        <v>83</v>
      </c>
      <c r="J532" s="14">
        <v>29</v>
      </c>
      <c r="K532" s="19"/>
      <c r="L532" s="20" t="s">
        <v>881</v>
      </c>
    </row>
    <row r="533" spans="1:12" ht="15.75" thickBot="1" x14ac:dyDescent="0.3">
      <c r="A533" s="13">
        <v>533</v>
      </c>
      <c r="B533" s="14">
        <v>10</v>
      </c>
      <c r="C533" s="15">
        <v>42672</v>
      </c>
      <c r="D533" s="16">
        <v>0.52083333333333337</v>
      </c>
      <c r="E533" s="17" t="s">
        <v>765</v>
      </c>
      <c r="F533" s="18" t="s">
        <v>46</v>
      </c>
      <c r="G533" s="14">
        <v>21</v>
      </c>
      <c r="H533" s="17" t="s">
        <v>184</v>
      </c>
      <c r="I533" s="18" t="s">
        <v>197</v>
      </c>
      <c r="J533" s="14">
        <v>14</v>
      </c>
      <c r="K533" s="19"/>
      <c r="L533" s="20" t="s">
        <v>739</v>
      </c>
    </row>
    <row r="534" spans="1:12" ht="15.75" thickBot="1" x14ac:dyDescent="0.3">
      <c r="A534" s="13">
        <v>534</v>
      </c>
      <c r="B534" s="14">
        <v>10</v>
      </c>
      <c r="C534" s="15">
        <v>42672</v>
      </c>
      <c r="D534" s="16">
        <v>0.83333333333333337</v>
      </c>
      <c r="E534" s="17" t="s">
        <v>765</v>
      </c>
      <c r="F534" s="18" t="s">
        <v>973</v>
      </c>
      <c r="G534" s="14">
        <v>37</v>
      </c>
      <c r="H534" s="17" t="s">
        <v>184</v>
      </c>
      <c r="I534" s="18" t="s">
        <v>718</v>
      </c>
      <c r="J534" s="14">
        <v>34</v>
      </c>
      <c r="K534" s="19"/>
      <c r="L534" s="20" t="s">
        <v>863</v>
      </c>
    </row>
    <row r="535" spans="1:12" ht="15.75" thickBot="1" x14ac:dyDescent="0.3">
      <c r="A535" s="13">
        <v>535</v>
      </c>
      <c r="B535" s="14">
        <v>10</v>
      </c>
      <c r="C535" s="15">
        <v>42672</v>
      </c>
      <c r="D535" s="16">
        <v>0.5</v>
      </c>
      <c r="E535" s="17" t="s">
        <v>765</v>
      </c>
      <c r="F535" s="18" t="s">
        <v>54</v>
      </c>
      <c r="G535" s="14">
        <v>41</v>
      </c>
      <c r="H535" s="17"/>
      <c r="I535" s="18" t="s">
        <v>8</v>
      </c>
      <c r="J535" s="14">
        <v>3</v>
      </c>
      <c r="K535" s="19"/>
      <c r="L535" s="20" t="s">
        <v>781</v>
      </c>
    </row>
    <row r="536" spans="1:12" ht="15.75" thickBot="1" x14ac:dyDescent="0.3">
      <c r="A536" s="13">
        <v>536</v>
      </c>
      <c r="B536" s="14">
        <v>10</v>
      </c>
      <c r="C536" s="15">
        <v>42672</v>
      </c>
      <c r="D536" s="16">
        <v>0.64583333333333337</v>
      </c>
      <c r="E536" s="17" t="s">
        <v>765</v>
      </c>
      <c r="F536" s="18" t="s">
        <v>1013</v>
      </c>
      <c r="G536" s="14">
        <v>24</v>
      </c>
      <c r="H536" s="17"/>
      <c r="I536" s="18" t="s">
        <v>49</v>
      </c>
      <c r="J536" s="14">
        <v>10</v>
      </c>
      <c r="K536" s="19" t="s">
        <v>822</v>
      </c>
      <c r="L536" s="20" t="s">
        <v>1014</v>
      </c>
    </row>
    <row r="537" spans="1:12" ht="15.75" thickBot="1" x14ac:dyDescent="0.3">
      <c r="A537" s="13">
        <v>537</v>
      </c>
      <c r="B537" s="14">
        <v>10</v>
      </c>
      <c r="C537" s="15">
        <v>42672</v>
      </c>
      <c r="D537" s="16">
        <v>0.5</v>
      </c>
      <c r="E537" s="17" t="s">
        <v>765</v>
      </c>
      <c r="F537" s="18" t="s">
        <v>128</v>
      </c>
      <c r="G537" s="14">
        <v>38</v>
      </c>
      <c r="H537" s="17"/>
      <c r="I537" s="18" t="s">
        <v>53</v>
      </c>
      <c r="J537" s="14">
        <v>35</v>
      </c>
      <c r="K537" s="19"/>
      <c r="L537" s="20" t="s">
        <v>868</v>
      </c>
    </row>
    <row r="538" spans="1:12" ht="15.75" thickBot="1" x14ac:dyDescent="0.3">
      <c r="A538" s="13">
        <v>538</v>
      </c>
      <c r="B538" s="14">
        <v>10</v>
      </c>
      <c r="C538" s="15">
        <v>42672</v>
      </c>
      <c r="D538" s="16">
        <v>0.5</v>
      </c>
      <c r="E538" s="17" t="s">
        <v>765</v>
      </c>
      <c r="F538" s="18" t="s">
        <v>61</v>
      </c>
      <c r="G538" s="14">
        <v>31</v>
      </c>
      <c r="H538" s="17"/>
      <c r="I538" s="18" t="s">
        <v>199</v>
      </c>
      <c r="J538" s="14">
        <v>24</v>
      </c>
      <c r="K538" s="19"/>
      <c r="L538" s="20" t="s">
        <v>871</v>
      </c>
    </row>
    <row r="539" spans="1:12" ht="15.75" thickBot="1" x14ac:dyDescent="0.3">
      <c r="A539" s="13">
        <v>539</v>
      </c>
      <c r="B539" s="14">
        <v>10</v>
      </c>
      <c r="C539" s="15">
        <v>42672</v>
      </c>
      <c r="D539" s="16">
        <v>0.64583333333333337</v>
      </c>
      <c r="E539" s="17" t="s">
        <v>765</v>
      </c>
      <c r="F539" s="18" t="s">
        <v>65</v>
      </c>
      <c r="G539" s="14">
        <v>42</v>
      </c>
      <c r="H539" s="17"/>
      <c r="I539" s="18" t="s">
        <v>79</v>
      </c>
      <c r="J539" s="14">
        <v>36</v>
      </c>
      <c r="K539" s="19"/>
      <c r="L539" s="20" t="s">
        <v>872</v>
      </c>
    </row>
    <row r="540" spans="1:12" ht="15.75" thickBot="1" x14ac:dyDescent="0.3">
      <c r="A540" s="13">
        <v>540</v>
      </c>
      <c r="B540" s="14">
        <v>10</v>
      </c>
      <c r="C540" s="15">
        <v>42672</v>
      </c>
      <c r="D540" s="16">
        <v>0.5</v>
      </c>
      <c r="E540" s="17" t="s">
        <v>765</v>
      </c>
      <c r="F540" s="18" t="s">
        <v>73</v>
      </c>
      <c r="G540" s="14">
        <v>31</v>
      </c>
      <c r="H540" s="17" t="s">
        <v>184</v>
      </c>
      <c r="I540" s="18" t="s">
        <v>69</v>
      </c>
      <c r="J540" s="14">
        <v>26</v>
      </c>
      <c r="K540" s="19"/>
      <c r="L540" s="20" t="s">
        <v>805</v>
      </c>
    </row>
    <row r="541" spans="1:12" ht="15.75" thickBot="1" x14ac:dyDescent="0.3">
      <c r="A541" s="13">
        <v>541</v>
      </c>
      <c r="B541" s="14">
        <v>10</v>
      </c>
      <c r="C541" s="15">
        <v>42672</v>
      </c>
      <c r="D541" s="16">
        <v>0.5</v>
      </c>
      <c r="E541" s="17" t="s">
        <v>765</v>
      </c>
      <c r="F541" s="18" t="s">
        <v>12</v>
      </c>
      <c r="G541" s="14">
        <v>27</v>
      </c>
      <c r="H541" s="17" t="s">
        <v>184</v>
      </c>
      <c r="I541" s="18" t="s">
        <v>7</v>
      </c>
      <c r="J541" s="14">
        <v>24</v>
      </c>
      <c r="K541" s="19"/>
      <c r="L541" s="20" t="s">
        <v>728</v>
      </c>
    </row>
    <row r="542" spans="1:12" ht="15.75" thickBot="1" x14ac:dyDescent="0.3">
      <c r="A542" s="13">
        <v>542</v>
      </c>
      <c r="B542" s="14">
        <v>10</v>
      </c>
      <c r="C542" s="15">
        <v>42672</v>
      </c>
      <c r="D542" s="16">
        <v>0.5</v>
      </c>
      <c r="E542" s="17" t="s">
        <v>765</v>
      </c>
      <c r="F542" s="18" t="s">
        <v>126</v>
      </c>
      <c r="G542" s="14">
        <v>35</v>
      </c>
      <c r="H542" s="17" t="s">
        <v>184</v>
      </c>
      <c r="I542" s="18" t="s">
        <v>86</v>
      </c>
      <c r="J542" s="14">
        <v>21</v>
      </c>
      <c r="K542" s="19"/>
      <c r="L542" s="20" t="s">
        <v>882</v>
      </c>
    </row>
    <row r="543" spans="1:12" ht="15.75" thickBot="1" x14ac:dyDescent="0.3">
      <c r="A543" s="13">
        <v>543</v>
      </c>
      <c r="B543" s="14">
        <v>10</v>
      </c>
      <c r="C543" s="15">
        <v>42672</v>
      </c>
      <c r="D543" s="16">
        <v>0.79166666666666663</v>
      </c>
      <c r="E543" s="17" t="s">
        <v>765</v>
      </c>
      <c r="F543" s="18" t="s">
        <v>137</v>
      </c>
      <c r="G543" s="14">
        <v>61</v>
      </c>
      <c r="H543" s="17"/>
      <c r="I543" s="18" t="s">
        <v>19</v>
      </c>
      <c r="J543" s="14">
        <v>16</v>
      </c>
      <c r="K543" s="19"/>
      <c r="L543" s="20" t="s">
        <v>876</v>
      </c>
    </row>
    <row r="544" spans="1:12" ht="15.75" thickBot="1" x14ac:dyDescent="0.3">
      <c r="A544" s="13">
        <v>544</v>
      </c>
      <c r="B544" s="14">
        <v>10</v>
      </c>
      <c r="C544" s="15">
        <v>42672</v>
      </c>
      <c r="D544" s="16">
        <v>0.5</v>
      </c>
      <c r="E544" s="17" t="s">
        <v>765</v>
      </c>
      <c r="F544" s="18" t="s">
        <v>1015</v>
      </c>
      <c r="G544" s="14">
        <v>32</v>
      </c>
      <c r="H544" s="17" t="s">
        <v>184</v>
      </c>
      <c r="I544" s="18" t="s">
        <v>117</v>
      </c>
      <c r="J544" s="14">
        <v>25</v>
      </c>
      <c r="K544" s="19"/>
      <c r="L544" s="20" t="s">
        <v>815</v>
      </c>
    </row>
    <row r="545" spans="1:12" ht="15.75" thickBot="1" x14ac:dyDescent="0.3">
      <c r="A545" s="13">
        <v>545</v>
      </c>
      <c r="B545" s="14">
        <v>10</v>
      </c>
      <c r="C545" s="15">
        <v>42672</v>
      </c>
      <c r="D545" s="16">
        <v>0.5</v>
      </c>
      <c r="E545" s="17" t="s">
        <v>765</v>
      </c>
      <c r="F545" s="18" t="s">
        <v>9</v>
      </c>
      <c r="G545" s="14">
        <v>34</v>
      </c>
      <c r="H545" s="17"/>
      <c r="I545" s="17" t="s">
        <v>29</v>
      </c>
      <c r="J545" s="14">
        <v>10</v>
      </c>
      <c r="K545" s="19" t="s">
        <v>727</v>
      </c>
      <c r="L545" s="20" t="s">
        <v>919</v>
      </c>
    </row>
    <row r="546" spans="1:12" ht="15.75" thickBot="1" x14ac:dyDescent="0.3">
      <c r="A546" s="13">
        <v>546</v>
      </c>
      <c r="B546" s="14">
        <v>10</v>
      </c>
      <c r="C546" s="15">
        <v>42672</v>
      </c>
      <c r="D546" s="16">
        <v>0.64583333333333337</v>
      </c>
      <c r="E546" s="17" t="s">
        <v>765</v>
      </c>
      <c r="F546" s="18" t="s">
        <v>193</v>
      </c>
      <c r="G546" s="14">
        <v>28</v>
      </c>
      <c r="H546" s="17" t="s">
        <v>184</v>
      </c>
      <c r="I546" s="18" t="s">
        <v>4</v>
      </c>
      <c r="J546" s="14">
        <v>15</v>
      </c>
      <c r="K546" s="19"/>
      <c r="L546" s="20" t="s">
        <v>756</v>
      </c>
    </row>
    <row r="547" spans="1:12" ht="15.75" thickBot="1" x14ac:dyDescent="0.3">
      <c r="A547" s="13">
        <v>547</v>
      </c>
      <c r="B547" s="14">
        <v>10</v>
      </c>
      <c r="C547" s="15">
        <v>42672</v>
      </c>
      <c r="D547" s="16">
        <v>0.5</v>
      </c>
      <c r="E547" s="17" t="s">
        <v>765</v>
      </c>
      <c r="F547" s="18" t="s">
        <v>1016</v>
      </c>
      <c r="G547" s="14">
        <v>32</v>
      </c>
      <c r="H547" s="17" t="s">
        <v>184</v>
      </c>
      <c r="I547" s="18" t="s">
        <v>27</v>
      </c>
      <c r="J547" s="14">
        <v>23</v>
      </c>
      <c r="K547" s="19"/>
      <c r="L547" s="20" t="s">
        <v>758</v>
      </c>
    </row>
    <row r="548" spans="1:12" ht="15.75" thickBot="1" x14ac:dyDescent="0.3">
      <c r="A548" s="13">
        <v>548</v>
      </c>
      <c r="B548" s="14">
        <v>10</v>
      </c>
      <c r="C548" s="15">
        <v>42672</v>
      </c>
      <c r="D548" s="16">
        <v>0.79166666666666663</v>
      </c>
      <c r="E548" s="17" t="s">
        <v>765</v>
      </c>
      <c r="F548" s="18" t="s">
        <v>194</v>
      </c>
      <c r="G548" s="14">
        <v>42</v>
      </c>
      <c r="H548" s="17" t="s">
        <v>184</v>
      </c>
      <c r="I548" s="18" t="s">
        <v>188</v>
      </c>
      <c r="J548" s="14">
        <v>35</v>
      </c>
      <c r="K548" s="19"/>
      <c r="L548" s="20" t="s">
        <v>733</v>
      </c>
    </row>
    <row r="549" spans="1:12" ht="15.75" thickBot="1" x14ac:dyDescent="0.3">
      <c r="A549" s="13">
        <v>549</v>
      </c>
      <c r="B549" s="14">
        <v>10</v>
      </c>
      <c r="C549" s="15">
        <v>42672</v>
      </c>
      <c r="D549" s="16">
        <v>0.5</v>
      </c>
      <c r="E549" s="17" t="s">
        <v>765</v>
      </c>
      <c r="F549" s="18" t="s">
        <v>15</v>
      </c>
      <c r="G549" s="14">
        <v>40</v>
      </c>
      <c r="H549" s="17" t="s">
        <v>184</v>
      </c>
      <c r="I549" s="18" t="s">
        <v>63</v>
      </c>
      <c r="J549" s="14">
        <v>17</v>
      </c>
      <c r="K549" s="19"/>
      <c r="L549" s="20" t="s">
        <v>793</v>
      </c>
    </row>
    <row r="550" spans="1:12" ht="15.75" thickBot="1" x14ac:dyDescent="0.3">
      <c r="A550" s="13">
        <v>550</v>
      </c>
      <c r="B550" s="14">
        <v>10</v>
      </c>
      <c r="C550" s="15">
        <v>42672</v>
      </c>
      <c r="D550" s="16">
        <v>0.64583333333333337</v>
      </c>
      <c r="E550" s="17" t="s">
        <v>765</v>
      </c>
      <c r="F550" s="18" t="s">
        <v>85</v>
      </c>
      <c r="G550" s="14">
        <v>56</v>
      </c>
      <c r="H550" s="17"/>
      <c r="I550" s="17" t="s">
        <v>159</v>
      </c>
      <c r="J550" s="14">
        <v>41</v>
      </c>
      <c r="K550" s="19"/>
      <c r="L550" s="20" t="s">
        <v>817</v>
      </c>
    </row>
    <row r="551" spans="1:12" ht="15.75" thickBot="1" x14ac:dyDescent="0.3">
      <c r="A551" s="13">
        <v>551</v>
      </c>
      <c r="B551" s="14">
        <v>10</v>
      </c>
      <c r="C551" s="15">
        <v>42672</v>
      </c>
      <c r="D551" s="16">
        <v>0.99930555555555556</v>
      </c>
      <c r="E551" s="17" t="s">
        <v>765</v>
      </c>
      <c r="F551" s="18" t="s">
        <v>90</v>
      </c>
      <c r="G551" s="14">
        <v>28</v>
      </c>
      <c r="H551" s="17" t="s">
        <v>184</v>
      </c>
      <c r="I551" s="18" t="s">
        <v>60</v>
      </c>
      <c r="J551" s="14">
        <v>21</v>
      </c>
      <c r="K551" s="19"/>
      <c r="L551" s="20" t="s">
        <v>869</v>
      </c>
    </row>
    <row r="552" spans="1:12" ht="15.75" thickBot="1" x14ac:dyDescent="0.3">
      <c r="A552" s="13">
        <v>552</v>
      </c>
      <c r="B552" s="14">
        <v>10</v>
      </c>
      <c r="C552" s="15">
        <v>42672</v>
      </c>
      <c r="D552" s="16">
        <v>0.64583333333333337</v>
      </c>
      <c r="E552" s="17" t="s">
        <v>765</v>
      </c>
      <c r="F552" s="18" t="s">
        <v>88</v>
      </c>
      <c r="G552" s="14">
        <v>30</v>
      </c>
      <c r="H552" s="17"/>
      <c r="I552" s="18" t="s">
        <v>204</v>
      </c>
      <c r="J552" s="14">
        <v>27</v>
      </c>
      <c r="K552" s="19" t="s">
        <v>886</v>
      </c>
      <c r="L552" s="20" t="s">
        <v>887</v>
      </c>
    </row>
    <row r="553" spans="1:12" ht="15.75" thickBot="1" x14ac:dyDescent="0.3">
      <c r="A553" s="13">
        <v>553</v>
      </c>
      <c r="B553" s="14">
        <v>10</v>
      </c>
      <c r="C553" s="15">
        <v>42672</v>
      </c>
      <c r="D553" s="16">
        <v>0.64583333333333337</v>
      </c>
      <c r="E553" s="17" t="s">
        <v>765</v>
      </c>
      <c r="F553" s="18" t="s">
        <v>806</v>
      </c>
      <c r="G553" s="14">
        <v>24</v>
      </c>
      <c r="H553" s="17"/>
      <c r="I553" s="18" t="s">
        <v>93</v>
      </c>
      <c r="J553" s="14">
        <v>20</v>
      </c>
      <c r="K553" s="19" t="s">
        <v>771</v>
      </c>
      <c r="L553" s="20" t="s">
        <v>807</v>
      </c>
    </row>
    <row r="554" spans="1:12" ht="15.75" thickBot="1" x14ac:dyDescent="0.3">
      <c r="A554" s="13">
        <v>554</v>
      </c>
      <c r="B554" s="14">
        <v>10</v>
      </c>
      <c r="C554" s="15">
        <v>42672</v>
      </c>
      <c r="D554" s="16">
        <v>0.79166666666666663</v>
      </c>
      <c r="E554" s="17" t="s">
        <v>765</v>
      </c>
      <c r="F554" s="18" t="s">
        <v>223</v>
      </c>
      <c r="G554" s="14">
        <v>56</v>
      </c>
      <c r="H554" s="17"/>
      <c r="I554" s="18" t="s">
        <v>71</v>
      </c>
      <c r="J554" s="14">
        <v>3</v>
      </c>
      <c r="K554" s="19"/>
      <c r="L554" s="20" t="s">
        <v>891</v>
      </c>
    </row>
    <row r="555" spans="1:12" ht="15.75" thickBot="1" x14ac:dyDescent="0.3">
      <c r="A555" s="13">
        <v>555</v>
      </c>
      <c r="B555" s="14">
        <v>10</v>
      </c>
      <c r="C555" s="15">
        <v>42672</v>
      </c>
      <c r="D555" s="16">
        <v>0.5</v>
      </c>
      <c r="E555" s="17" t="s">
        <v>765</v>
      </c>
      <c r="F555" s="18" t="s">
        <v>98</v>
      </c>
      <c r="G555" s="14">
        <v>37</v>
      </c>
      <c r="H555" s="17"/>
      <c r="I555" s="18" t="s">
        <v>1017</v>
      </c>
      <c r="J555" s="14">
        <v>20</v>
      </c>
      <c r="K555" s="19"/>
      <c r="L555" s="20" t="s">
        <v>808</v>
      </c>
    </row>
    <row r="556" spans="1:12" ht="15.75" thickBot="1" x14ac:dyDescent="0.3">
      <c r="A556" s="13">
        <v>556</v>
      </c>
      <c r="B556" s="14">
        <v>10</v>
      </c>
      <c r="C556" s="15">
        <v>42672</v>
      </c>
      <c r="D556" s="16">
        <v>0.83333333333333337</v>
      </c>
      <c r="E556" s="17" t="s">
        <v>765</v>
      </c>
      <c r="F556" s="18" t="s">
        <v>165</v>
      </c>
      <c r="G556" s="14">
        <v>31</v>
      </c>
      <c r="H556" s="17" t="s">
        <v>184</v>
      </c>
      <c r="I556" s="18" t="s">
        <v>201</v>
      </c>
      <c r="J556" s="14">
        <v>21</v>
      </c>
      <c r="K556" s="19"/>
      <c r="L556" s="20" t="s">
        <v>828</v>
      </c>
    </row>
    <row r="557" spans="1:12" ht="15.75" thickBot="1" x14ac:dyDescent="0.3">
      <c r="A557" s="13">
        <v>557</v>
      </c>
      <c r="B557" s="14">
        <v>10</v>
      </c>
      <c r="C557" s="15">
        <v>42672</v>
      </c>
      <c r="D557" s="16">
        <v>0.70833333333333337</v>
      </c>
      <c r="E557" s="17" t="s">
        <v>765</v>
      </c>
      <c r="F557" s="18" t="s">
        <v>43</v>
      </c>
      <c r="G557" s="14">
        <v>54</v>
      </c>
      <c r="H557" s="17"/>
      <c r="I557" s="18" t="s">
        <v>1</v>
      </c>
      <c r="J557" s="14">
        <v>35</v>
      </c>
      <c r="K557" s="19"/>
      <c r="L557" s="20" t="s">
        <v>810</v>
      </c>
    </row>
    <row r="558" spans="1:12" ht="15.75" thickBot="1" x14ac:dyDescent="0.3">
      <c r="A558" s="13">
        <v>558</v>
      </c>
      <c r="B558" s="14">
        <v>10</v>
      </c>
      <c r="C558" s="15">
        <v>42672</v>
      </c>
      <c r="D558" s="16">
        <v>0.5</v>
      </c>
      <c r="E558" s="17" t="s">
        <v>765</v>
      </c>
      <c r="F558" s="18" t="s">
        <v>1018</v>
      </c>
      <c r="G558" s="14">
        <v>62</v>
      </c>
      <c r="H558" s="17" t="s">
        <v>184</v>
      </c>
      <c r="I558" s="18" t="s">
        <v>102</v>
      </c>
      <c r="J558" s="14">
        <v>24</v>
      </c>
      <c r="K558" s="19"/>
      <c r="L558" s="20" t="s">
        <v>814</v>
      </c>
    </row>
    <row r="559" spans="1:12" ht="15.75" thickBot="1" x14ac:dyDescent="0.3">
      <c r="A559" s="13">
        <v>559</v>
      </c>
      <c r="B559" s="14">
        <v>10</v>
      </c>
      <c r="C559" s="15">
        <v>42672</v>
      </c>
      <c r="D559" s="16">
        <v>0.9375</v>
      </c>
      <c r="E559" s="17" t="s">
        <v>765</v>
      </c>
      <c r="F559" s="18" t="s">
        <v>31</v>
      </c>
      <c r="G559" s="14">
        <v>30</v>
      </c>
      <c r="H559" s="17"/>
      <c r="I559" s="18" t="s">
        <v>16</v>
      </c>
      <c r="J559" s="14">
        <v>24</v>
      </c>
      <c r="K559" s="19" t="s">
        <v>748</v>
      </c>
      <c r="L559" s="20" t="s">
        <v>893</v>
      </c>
    </row>
    <row r="560" spans="1:12" ht="15.75" thickBot="1" x14ac:dyDescent="0.3">
      <c r="A560" s="13">
        <v>560</v>
      </c>
      <c r="B560" s="14">
        <v>10</v>
      </c>
      <c r="C560" s="15">
        <v>42672</v>
      </c>
      <c r="D560" s="16">
        <v>0.70833333333333337</v>
      </c>
      <c r="E560" s="17" t="s">
        <v>765</v>
      </c>
      <c r="F560" s="18" t="s">
        <v>108</v>
      </c>
      <c r="G560" s="14">
        <v>13</v>
      </c>
      <c r="H560" s="17"/>
      <c r="I560" s="18" t="s">
        <v>135</v>
      </c>
      <c r="J560" s="14">
        <v>10</v>
      </c>
      <c r="K560" s="19"/>
      <c r="L560" s="20" t="s">
        <v>866</v>
      </c>
    </row>
    <row r="561" spans="1:12" ht="15.75" thickBot="1" x14ac:dyDescent="0.3">
      <c r="A561" s="13">
        <v>561</v>
      </c>
      <c r="B561" s="14">
        <v>10</v>
      </c>
      <c r="C561" s="15">
        <v>42672</v>
      </c>
      <c r="D561" s="16">
        <v>0.80208333333333337</v>
      </c>
      <c r="E561" s="17" t="s">
        <v>765</v>
      </c>
      <c r="F561" s="18" t="s">
        <v>20</v>
      </c>
      <c r="G561" s="14">
        <v>24</v>
      </c>
      <c r="H561" s="17"/>
      <c r="I561" s="18" t="s">
        <v>1019</v>
      </c>
      <c r="J561" s="14">
        <v>21</v>
      </c>
      <c r="K561" s="19"/>
      <c r="L561" s="20" t="s">
        <v>928</v>
      </c>
    </row>
    <row r="562" spans="1:12" ht="15.75" thickBot="1" x14ac:dyDescent="0.3">
      <c r="A562" s="13">
        <v>562</v>
      </c>
      <c r="B562" s="14">
        <v>10</v>
      </c>
      <c r="C562" s="15">
        <v>42672</v>
      </c>
      <c r="D562" s="16">
        <v>0.66666666666666663</v>
      </c>
      <c r="E562" s="17" t="s">
        <v>765</v>
      </c>
      <c r="F562" s="18" t="s">
        <v>203</v>
      </c>
      <c r="G562" s="14">
        <v>35</v>
      </c>
      <c r="H562" s="17" t="s">
        <v>184</v>
      </c>
      <c r="I562" s="18" t="s">
        <v>105</v>
      </c>
      <c r="J562" s="14">
        <v>31</v>
      </c>
      <c r="K562" s="19"/>
      <c r="L562" s="20" t="s">
        <v>902</v>
      </c>
    </row>
    <row r="563" spans="1:12" ht="15.75" thickBot="1" x14ac:dyDescent="0.3">
      <c r="A563" s="13">
        <v>563</v>
      </c>
      <c r="B563" s="14">
        <v>10</v>
      </c>
      <c r="C563" s="15">
        <v>42672</v>
      </c>
      <c r="D563" s="16">
        <v>0.79166666666666663</v>
      </c>
      <c r="E563" s="17" t="s">
        <v>765</v>
      </c>
      <c r="F563" s="18" t="s">
        <v>195</v>
      </c>
      <c r="G563" s="14">
        <v>24</v>
      </c>
      <c r="H563" s="17"/>
      <c r="I563" s="18" t="s">
        <v>77</v>
      </c>
      <c r="J563" s="14">
        <v>14</v>
      </c>
      <c r="K563" s="19"/>
      <c r="L563" s="20" t="s">
        <v>895</v>
      </c>
    </row>
    <row r="564" spans="1:12" ht="15.75" thickBot="1" x14ac:dyDescent="0.3">
      <c r="A564" s="13">
        <v>564</v>
      </c>
      <c r="B564" s="14">
        <v>10</v>
      </c>
      <c r="C564" s="15">
        <v>42672</v>
      </c>
      <c r="D564" s="16">
        <v>0.95833333333333337</v>
      </c>
      <c r="E564" s="17" t="s">
        <v>765</v>
      </c>
      <c r="F564" s="18" t="s">
        <v>32</v>
      </c>
      <c r="G564" s="14">
        <v>34</v>
      </c>
      <c r="H564" s="17" t="s">
        <v>184</v>
      </c>
      <c r="I564" s="18" t="s">
        <v>39</v>
      </c>
      <c r="J564" s="14">
        <v>10</v>
      </c>
      <c r="K564" s="19"/>
      <c r="L564" s="20" t="s">
        <v>850</v>
      </c>
    </row>
    <row r="565" spans="1:12" ht="15.75" thickBot="1" x14ac:dyDescent="0.3">
      <c r="A565" s="13">
        <v>565</v>
      </c>
      <c r="B565" s="14">
        <v>10</v>
      </c>
      <c r="C565" s="15">
        <v>42672</v>
      </c>
      <c r="D565" s="16">
        <v>0.64583333333333337</v>
      </c>
      <c r="E565" s="17" t="s">
        <v>765</v>
      </c>
      <c r="F565" s="18" t="s">
        <v>33</v>
      </c>
      <c r="G565" s="14">
        <v>34</v>
      </c>
      <c r="H565" s="17"/>
      <c r="I565" s="18" t="s">
        <v>131</v>
      </c>
      <c r="J565" s="14">
        <v>13</v>
      </c>
      <c r="K565" s="19"/>
      <c r="L565" s="20" t="s">
        <v>751</v>
      </c>
    </row>
    <row r="566" spans="1:12" ht="15.75" thickBot="1" x14ac:dyDescent="0.3">
      <c r="A566" s="13">
        <v>566</v>
      </c>
      <c r="B566" s="14">
        <v>10</v>
      </c>
      <c r="C566" s="15">
        <v>42672</v>
      </c>
      <c r="D566" s="16">
        <v>0.64583333333333337</v>
      </c>
      <c r="E566" s="17" t="s">
        <v>765</v>
      </c>
      <c r="F566" s="18" t="s">
        <v>112</v>
      </c>
      <c r="G566" s="14">
        <v>35</v>
      </c>
      <c r="H566" s="17"/>
      <c r="I566" s="18" t="s">
        <v>1020</v>
      </c>
      <c r="J566" s="14">
        <v>34</v>
      </c>
      <c r="K566" s="19"/>
      <c r="L566" s="20" t="s">
        <v>842</v>
      </c>
    </row>
    <row r="567" spans="1:12" ht="15.75" thickBot="1" x14ac:dyDescent="0.3">
      <c r="A567" s="13">
        <v>567</v>
      </c>
      <c r="B567" s="14">
        <v>10</v>
      </c>
      <c r="C567" s="15">
        <v>42672</v>
      </c>
      <c r="D567" s="16">
        <v>0.8125</v>
      </c>
      <c r="E567" s="17" t="s">
        <v>765</v>
      </c>
      <c r="F567" s="18" t="s">
        <v>212</v>
      </c>
      <c r="G567" s="14">
        <v>52</v>
      </c>
      <c r="H567" s="17"/>
      <c r="I567" s="18" t="s">
        <v>17</v>
      </c>
      <c r="J567" s="14">
        <v>10</v>
      </c>
      <c r="K567" s="19"/>
      <c r="L567" s="20" t="s">
        <v>823</v>
      </c>
    </row>
    <row r="568" spans="1:12" ht="15.75" thickBot="1" x14ac:dyDescent="0.3">
      <c r="A568" s="13">
        <v>568</v>
      </c>
      <c r="B568" s="14">
        <v>10</v>
      </c>
      <c r="C568" s="15">
        <v>42672</v>
      </c>
      <c r="D568" s="16">
        <v>0.64583333333333337</v>
      </c>
      <c r="E568" s="17" t="s">
        <v>765</v>
      </c>
      <c r="F568" s="18" t="s">
        <v>114</v>
      </c>
      <c r="G568" s="14">
        <v>27</v>
      </c>
      <c r="H568" s="17" t="s">
        <v>184</v>
      </c>
      <c r="I568" s="18" t="s">
        <v>144</v>
      </c>
      <c r="J568" s="14">
        <v>24</v>
      </c>
      <c r="K568" s="19"/>
      <c r="L568" s="20" t="s">
        <v>825</v>
      </c>
    </row>
    <row r="569" spans="1:12" ht="15.75" thickBot="1" x14ac:dyDescent="0.3">
      <c r="A569" s="13">
        <v>569</v>
      </c>
      <c r="B569" s="14">
        <v>10</v>
      </c>
      <c r="C569" s="15">
        <v>42672</v>
      </c>
      <c r="D569" s="16">
        <v>0.79166666666666663</v>
      </c>
      <c r="E569" s="17" t="s">
        <v>765</v>
      </c>
      <c r="F569" s="18" t="s">
        <v>109</v>
      </c>
      <c r="G569" s="14">
        <v>31</v>
      </c>
      <c r="H569" s="17"/>
      <c r="I569" s="18" t="s">
        <v>76</v>
      </c>
      <c r="J569" s="14">
        <v>17</v>
      </c>
      <c r="K569" s="19"/>
      <c r="L569" s="20" t="s">
        <v>830</v>
      </c>
    </row>
    <row r="570" spans="1:12" ht="15.75" thickBot="1" x14ac:dyDescent="0.3">
      <c r="A570" s="13">
        <v>570</v>
      </c>
      <c r="B570" s="14">
        <v>10</v>
      </c>
      <c r="C570" s="15">
        <v>42672</v>
      </c>
      <c r="D570" s="16">
        <v>0.83333333333333337</v>
      </c>
      <c r="E570" s="17" t="s">
        <v>765</v>
      </c>
      <c r="F570" s="18" t="s">
        <v>70</v>
      </c>
      <c r="G570" s="14">
        <v>59</v>
      </c>
      <c r="H570" s="17" t="s">
        <v>184</v>
      </c>
      <c r="I570" s="18" t="s">
        <v>80</v>
      </c>
      <c r="J570" s="14">
        <v>30</v>
      </c>
      <c r="K570" s="19"/>
      <c r="L570" s="20" t="s">
        <v>798</v>
      </c>
    </row>
    <row r="571" spans="1:12" ht="15.75" thickBot="1" x14ac:dyDescent="0.3">
      <c r="A571" s="13">
        <v>571</v>
      </c>
      <c r="B571" s="14">
        <v>10</v>
      </c>
      <c r="C571" s="15">
        <v>42672</v>
      </c>
      <c r="D571" s="16">
        <v>0.64583333333333337</v>
      </c>
      <c r="E571" s="17" t="s">
        <v>765</v>
      </c>
      <c r="F571" s="18" t="s">
        <v>1021</v>
      </c>
      <c r="G571" s="14">
        <v>31</v>
      </c>
      <c r="H571" s="17" t="s">
        <v>184</v>
      </c>
      <c r="I571" s="18" t="s">
        <v>1022</v>
      </c>
      <c r="J571" s="14">
        <v>24</v>
      </c>
      <c r="K571" s="19"/>
      <c r="L571" s="20" t="s">
        <v>745</v>
      </c>
    </row>
    <row r="572" spans="1:12" ht="15.75" thickBot="1" x14ac:dyDescent="0.3">
      <c r="A572" s="13">
        <v>572</v>
      </c>
      <c r="B572" s="14">
        <v>10</v>
      </c>
      <c r="C572" s="15">
        <v>42672</v>
      </c>
      <c r="D572" s="16">
        <v>0.94791666666666663</v>
      </c>
      <c r="E572" s="17" t="s">
        <v>765</v>
      </c>
      <c r="F572" s="18" t="s">
        <v>6</v>
      </c>
      <c r="G572" s="14">
        <v>35</v>
      </c>
      <c r="H572" s="17" t="s">
        <v>184</v>
      </c>
      <c r="I572" s="18" t="s">
        <v>141</v>
      </c>
      <c r="J572" s="14">
        <v>31</v>
      </c>
      <c r="K572" s="19"/>
      <c r="L572" s="20" t="s">
        <v>926</v>
      </c>
    </row>
    <row r="573" spans="1:12" ht="15.75" thickBot="1" x14ac:dyDescent="0.3">
      <c r="A573" s="13">
        <v>573</v>
      </c>
      <c r="B573" s="14">
        <v>10</v>
      </c>
      <c r="C573" s="15">
        <v>42672</v>
      </c>
      <c r="D573" s="16">
        <v>0.64583333333333337</v>
      </c>
      <c r="E573" s="17" t="s">
        <v>765</v>
      </c>
      <c r="F573" s="18" t="s">
        <v>121</v>
      </c>
      <c r="G573" s="14">
        <v>52</v>
      </c>
      <c r="H573" s="17" t="s">
        <v>184</v>
      </c>
      <c r="I573" s="18" t="s">
        <v>28</v>
      </c>
      <c r="J573" s="14">
        <v>3</v>
      </c>
      <c r="K573" s="19"/>
      <c r="L573" s="20" t="s">
        <v>784</v>
      </c>
    </row>
    <row r="574" spans="1:12" ht="15.75" thickBot="1" x14ac:dyDescent="0.3">
      <c r="A574" s="13">
        <v>574</v>
      </c>
      <c r="B574" s="14">
        <v>10</v>
      </c>
      <c r="C574" s="15">
        <v>42672</v>
      </c>
      <c r="D574" s="16">
        <v>0.79166666666666663</v>
      </c>
      <c r="E574" s="17" t="s">
        <v>765</v>
      </c>
      <c r="F574" s="18" t="s">
        <v>949</v>
      </c>
      <c r="G574" s="14">
        <v>23</v>
      </c>
      <c r="H574" s="17"/>
      <c r="I574" s="18" t="s">
        <v>1023</v>
      </c>
      <c r="J574" s="14">
        <v>17</v>
      </c>
      <c r="K574" s="19" t="s">
        <v>771</v>
      </c>
      <c r="L574" s="20" t="s">
        <v>907</v>
      </c>
    </row>
    <row r="575" spans="1:12" ht="15.75" thickBot="1" x14ac:dyDescent="0.3">
      <c r="A575" s="13">
        <v>575</v>
      </c>
      <c r="B575" s="14">
        <v>10</v>
      </c>
      <c r="C575" s="15">
        <v>42672</v>
      </c>
      <c r="D575" s="16">
        <v>0.79166666666666663</v>
      </c>
      <c r="E575" s="17" t="s">
        <v>765</v>
      </c>
      <c r="F575" s="18" t="s">
        <v>113</v>
      </c>
      <c r="G575" s="14">
        <v>30</v>
      </c>
      <c r="H575" s="17"/>
      <c r="I575" s="18" t="s">
        <v>1024</v>
      </c>
      <c r="J575" s="14">
        <v>28</v>
      </c>
      <c r="K575" s="19" t="s">
        <v>748</v>
      </c>
      <c r="L575" s="20" t="s">
        <v>839</v>
      </c>
    </row>
    <row r="576" spans="1:12" ht="15.75" thickBot="1" x14ac:dyDescent="0.3">
      <c r="A576" s="13">
        <v>576</v>
      </c>
      <c r="B576" s="14">
        <v>11</v>
      </c>
      <c r="C576" s="15">
        <v>42675</v>
      </c>
      <c r="D576" s="16">
        <v>0.83333333333333337</v>
      </c>
      <c r="E576" s="17" t="s">
        <v>1025</v>
      </c>
      <c r="F576" s="18" t="s">
        <v>68</v>
      </c>
      <c r="G576" s="14">
        <v>45</v>
      </c>
      <c r="H576" s="17"/>
      <c r="I576" s="18" t="s">
        <v>186</v>
      </c>
      <c r="J576" s="14">
        <v>20</v>
      </c>
      <c r="K576" s="19" t="s">
        <v>788</v>
      </c>
      <c r="L576" s="20" t="s">
        <v>927</v>
      </c>
    </row>
    <row r="577" spans="1:12" ht="15.75" thickBot="1" x14ac:dyDescent="0.3">
      <c r="A577" s="13">
        <v>577</v>
      </c>
      <c r="B577" s="14">
        <v>11</v>
      </c>
      <c r="C577" s="15">
        <v>42675</v>
      </c>
      <c r="D577" s="16">
        <v>0.83333333333333337</v>
      </c>
      <c r="E577" s="17" t="s">
        <v>1025</v>
      </c>
      <c r="F577" s="18" t="s">
        <v>1026</v>
      </c>
      <c r="G577" s="14">
        <v>52</v>
      </c>
      <c r="H577" s="17" t="s">
        <v>184</v>
      </c>
      <c r="I577" s="18" t="s">
        <v>3</v>
      </c>
      <c r="J577" s="14">
        <v>20</v>
      </c>
      <c r="K577" s="19" t="s">
        <v>788</v>
      </c>
      <c r="L577" s="20" t="s">
        <v>911</v>
      </c>
    </row>
    <row r="578" spans="1:12" ht="15.75" thickBot="1" x14ac:dyDescent="0.3">
      <c r="A578" s="13">
        <v>578</v>
      </c>
      <c r="B578" s="14">
        <v>11</v>
      </c>
      <c r="C578" s="15">
        <v>42676</v>
      </c>
      <c r="D578" s="16">
        <v>0.8125</v>
      </c>
      <c r="E578" s="17" t="s">
        <v>971</v>
      </c>
      <c r="F578" s="18" t="s">
        <v>40</v>
      </c>
      <c r="G578" s="14">
        <v>48</v>
      </c>
      <c r="H578" s="17" t="s">
        <v>184</v>
      </c>
      <c r="I578" s="18" t="s">
        <v>0</v>
      </c>
      <c r="J578" s="14">
        <v>17</v>
      </c>
      <c r="K578" s="19" t="s">
        <v>788</v>
      </c>
      <c r="L578" s="20" t="s">
        <v>768</v>
      </c>
    </row>
    <row r="579" spans="1:12" ht="15.75" thickBot="1" x14ac:dyDescent="0.3">
      <c r="A579" s="13">
        <v>579</v>
      </c>
      <c r="B579" s="14">
        <v>11</v>
      </c>
      <c r="C579" s="15">
        <v>42677</v>
      </c>
      <c r="D579" s="16">
        <v>0.8125</v>
      </c>
      <c r="E579" s="17" t="s">
        <v>726</v>
      </c>
      <c r="F579" s="18" t="s">
        <v>42</v>
      </c>
      <c r="G579" s="14">
        <v>31</v>
      </c>
      <c r="H579" s="17" t="s">
        <v>184</v>
      </c>
      <c r="I579" s="18" t="s">
        <v>135</v>
      </c>
      <c r="J579" s="14">
        <v>16</v>
      </c>
      <c r="K579" s="19" t="s">
        <v>732</v>
      </c>
      <c r="L579" s="20" t="s">
        <v>752</v>
      </c>
    </row>
    <row r="580" spans="1:12" ht="15.75" thickBot="1" x14ac:dyDescent="0.3">
      <c r="A580" s="13">
        <v>580</v>
      </c>
      <c r="B580" s="14">
        <v>11</v>
      </c>
      <c r="C580" s="15">
        <v>42677</v>
      </c>
      <c r="D580" s="16">
        <v>0.875</v>
      </c>
      <c r="E580" s="17" t="s">
        <v>726</v>
      </c>
      <c r="F580" s="18" t="s">
        <v>980</v>
      </c>
      <c r="G580" s="14">
        <v>20</v>
      </c>
      <c r="H580" s="17"/>
      <c r="I580" s="18" t="s">
        <v>218</v>
      </c>
      <c r="J580" s="14">
        <v>10</v>
      </c>
      <c r="K580" s="19" t="s">
        <v>761</v>
      </c>
      <c r="L580" s="20" t="s">
        <v>859</v>
      </c>
    </row>
    <row r="581" spans="1:12" ht="15.75" thickBot="1" x14ac:dyDescent="0.3">
      <c r="A581" s="13">
        <v>581</v>
      </c>
      <c r="B581" s="14">
        <v>11</v>
      </c>
      <c r="C581" s="15">
        <v>42677</v>
      </c>
      <c r="D581" s="16">
        <v>0.75</v>
      </c>
      <c r="E581" s="17" t="s">
        <v>726</v>
      </c>
      <c r="F581" s="18" t="s">
        <v>95</v>
      </c>
      <c r="G581" s="14">
        <v>34</v>
      </c>
      <c r="H581" s="17"/>
      <c r="I581" s="18" t="s">
        <v>48</v>
      </c>
      <c r="J581" s="14">
        <v>10</v>
      </c>
      <c r="K581" s="19" t="s">
        <v>748</v>
      </c>
      <c r="L581" s="20" t="s">
        <v>826</v>
      </c>
    </row>
    <row r="582" spans="1:12" ht="15.75" thickBot="1" x14ac:dyDescent="0.3">
      <c r="A582" s="13">
        <v>582</v>
      </c>
      <c r="B582" s="14">
        <v>11</v>
      </c>
      <c r="C582" s="15">
        <v>42677</v>
      </c>
      <c r="D582" s="16">
        <v>0.8125</v>
      </c>
      <c r="E582" s="17" t="s">
        <v>726</v>
      </c>
      <c r="F582" s="18" t="s">
        <v>1027</v>
      </c>
      <c r="G582" s="14">
        <v>34</v>
      </c>
      <c r="H582" s="17" t="s">
        <v>184</v>
      </c>
      <c r="I582" s="18" t="s">
        <v>69</v>
      </c>
      <c r="J582" s="14">
        <v>24</v>
      </c>
      <c r="K582" s="19" t="s">
        <v>724</v>
      </c>
      <c r="L582" s="20" t="s">
        <v>805</v>
      </c>
    </row>
    <row r="583" spans="1:12" ht="15.75" thickBot="1" x14ac:dyDescent="0.3">
      <c r="A583" s="13">
        <v>583</v>
      </c>
      <c r="B583" s="14">
        <v>11</v>
      </c>
      <c r="C583" s="15">
        <v>42678</v>
      </c>
      <c r="D583" s="16">
        <v>0.92708333333333337</v>
      </c>
      <c r="E583" s="17" t="s">
        <v>723</v>
      </c>
      <c r="F583" s="18" t="s">
        <v>955</v>
      </c>
      <c r="G583" s="14">
        <v>45</v>
      </c>
      <c r="H583" s="17"/>
      <c r="I583" s="18" t="s">
        <v>31</v>
      </c>
      <c r="J583" s="14">
        <v>31</v>
      </c>
      <c r="K583" s="19" t="s">
        <v>788</v>
      </c>
      <c r="L583" s="20" t="s">
        <v>853</v>
      </c>
    </row>
    <row r="584" spans="1:12" ht="15.75" thickBot="1" x14ac:dyDescent="0.3">
      <c r="A584" s="13">
        <v>584</v>
      </c>
      <c r="B584" s="14">
        <v>11</v>
      </c>
      <c r="C584" s="15">
        <v>42678</v>
      </c>
      <c r="D584" s="16">
        <v>0.75</v>
      </c>
      <c r="E584" s="17" t="s">
        <v>723</v>
      </c>
      <c r="F584" s="18" t="s">
        <v>193</v>
      </c>
      <c r="G584" s="14">
        <v>37</v>
      </c>
      <c r="H584" s="17"/>
      <c r="I584" s="18" t="s">
        <v>7</v>
      </c>
      <c r="J584" s="14">
        <v>17</v>
      </c>
      <c r="K584" s="19" t="s">
        <v>748</v>
      </c>
      <c r="L584" s="20" t="s">
        <v>861</v>
      </c>
    </row>
    <row r="585" spans="1:12" ht="15.75" thickBot="1" x14ac:dyDescent="0.3">
      <c r="A585" s="13">
        <v>585</v>
      </c>
      <c r="B585" s="14">
        <v>11</v>
      </c>
      <c r="C585" s="15">
        <v>42678</v>
      </c>
      <c r="D585" s="16">
        <v>0.79166666666666663</v>
      </c>
      <c r="E585" s="17" t="s">
        <v>723</v>
      </c>
      <c r="F585" s="18" t="s">
        <v>33</v>
      </c>
      <c r="G585" s="14">
        <v>21</v>
      </c>
      <c r="H585" s="17" t="s">
        <v>184</v>
      </c>
      <c r="I585" s="18" t="s">
        <v>8</v>
      </c>
      <c r="J585" s="14">
        <v>0</v>
      </c>
      <c r="K585" s="19" t="s">
        <v>788</v>
      </c>
      <c r="L585" s="20" t="s">
        <v>730</v>
      </c>
    </row>
    <row r="586" spans="1:12" ht="15.75" thickBot="1" x14ac:dyDescent="0.3">
      <c r="A586" s="13">
        <v>586</v>
      </c>
      <c r="B586" s="14">
        <v>11</v>
      </c>
      <c r="C586" s="15">
        <v>42679</v>
      </c>
      <c r="D586" s="16">
        <v>0.5</v>
      </c>
      <c r="E586" s="17" t="s">
        <v>765</v>
      </c>
      <c r="F586" s="18" t="s">
        <v>35</v>
      </c>
      <c r="G586" s="14">
        <v>31</v>
      </c>
      <c r="H586" s="17" t="s">
        <v>184</v>
      </c>
      <c r="I586" s="18" t="s">
        <v>132</v>
      </c>
      <c r="J586" s="14">
        <v>12</v>
      </c>
      <c r="K586" s="19" t="s">
        <v>748</v>
      </c>
      <c r="L586" s="20" t="s">
        <v>852</v>
      </c>
    </row>
    <row r="587" spans="1:12" ht="15.75" thickBot="1" x14ac:dyDescent="0.3">
      <c r="A587" s="13">
        <v>587</v>
      </c>
      <c r="B587" s="14">
        <v>11</v>
      </c>
      <c r="C587" s="15">
        <v>42679</v>
      </c>
      <c r="D587" s="16">
        <v>0.83333333333333337</v>
      </c>
      <c r="E587" s="17" t="s">
        <v>765</v>
      </c>
      <c r="F587" s="18" t="s">
        <v>769</v>
      </c>
      <c r="G587" s="14">
        <v>10</v>
      </c>
      <c r="H587" s="17" t="s">
        <v>184</v>
      </c>
      <c r="I587" s="18" t="s">
        <v>1028</v>
      </c>
      <c r="J587" s="14">
        <v>0</v>
      </c>
      <c r="K587" s="19"/>
      <c r="L587" s="20" t="s">
        <v>875</v>
      </c>
    </row>
    <row r="588" spans="1:12" ht="15.75" thickBot="1" x14ac:dyDescent="0.3">
      <c r="A588" s="13">
        <v>588</v>
      </c>
      <c r="B588" s="14">
        <v>11</v>
      </c>
      <c r="C588" s="15">
        <v>42679</v>
      </c>
      <c r="D588" s="16">
        <v>0.64583333333333337</v>
      </c>
      <c r="E588" s="17" t="s">
        <v>765</v>
      </c>
      <c r="F588" s="18" t="s">
        <v>55</v>
      </c>
      <c r="G588" s="14">
        <v>35</v>
      </c>
      <c r="H588" s="17"/>
      <c r="I588" s="18" t="s">
        <v>62</v>
      </c>
      <c r="J588" s="14">
        <v>10</v>
      </c>
      <c r="K588" s="19"/>
      <c r="L588" s="20" t="s">
        <v>849</v>
      </c>
    </row>
    <row r="589" spans="1:12" ht="15.75" thickBot="1" x14ac:dyDescent="0.3">
      <c r="A589" s="13">
        <v>589</v>
      </c>
      <c r="B589" s="14">
        <v>11</v>
      </c>
      <c r="C589" s="15">
        <v>42679</v>
      </c>
      <c r="D589" s="16">
        <v>0.64583333333333337</v>
      </c>
      <c r="E589" s="17" t="s">
        <v>765</v>
      </c>
      <c r="F589" s="18" t="s">
        <v>41</v>
      </c>
      <c r="G589" s="14">
        <v>31</v>
      </c>
      <c r="H589" s="17"/>
      <c r="I589" s="18" t="s">
        <v>1029</v>
      </c>
      <c r="J589" s="14">
        <v>10</v>
      </c>
      <c r="K589" s="19"/>
      <c r="L589" s="20" t="s">
        <v>774</v>
      </c>
    </row>
    <row r="590" spans="1:12" ht="15.75" thickBot="1" x14ac:dyDescent="0.3">
      <c r="A590" s="13">
        <v>590</v>
      </c>
      <c r="B590" s="14">
        <v>11</v>
      </c>
      <c r="C590" s="15">
        <v>42679</v>
      </c>
      <c r="D590" s="16">
        <v>0.5</v>
      </c>
      <c r="E590" s="17" t="s">
        <v>765</v>
      </c>
      <c r="F590" s="18" t="s">
        <v>1030</v>
      </c>
      <c r="G590" s="14">
        <v>23</v>
      </c>
      <c r="H590" s="17"/>
      <c r="I590" s="18" t="s">
        <v>21</v>
      </c>
      <c r="J590" s="14">
        <v>16</v>
      </c>
      <c r="K590" s="19"/>
      <c r="L590" s="20" t="s">
        <v>779</v>
      </c>
    </row>
    <row r="591" spans="1:12" ht="15.75" thickBot="1" x14ac:dyDescent="0.3">
      <c r="A591" s="13">
        <v>591</v>
      </c>
      <c r="B591" s="14">
        <v>11</v>
      </c>
      <c r="C591" s="15">
        <v>42679</v>
      </c>
      <c r="D591" s="16">
        <v>0.64583333333333337</v>
      </c>
      <c r="E591" s="17" t="s">
        <v>765</v>
      </c>
      <c r="F591" s="18" t="s">
        <v>5</v>
      </c>
      <c r="G591" s="14">
        <v>20</v>
      </c>
      <c r="H591" s="17" t="s">
        <v>184</v>
      </c>
      <c r="I591" s="18" t="s">
        <v>131</v>
      </c>
      <c r="J591" s="14">
        <v>3</v>
      </c>
      <c r="K591" s="19"/>
      <c r="L591" s="20" t="s">
        <v>729</v>
      </c>
    </row>
    <row r="592" spans="1:12" ht="15.75" thickBot="1" x14ac:dyDescent="0.3">
      <c r="A592" s="13">
        <v>592</v>
      </c>
      <c r="B592" s="14">
        <v>11</v>
      </c>
      <c r="C592" s="15">
        <v>42679</v>
      </c>
      <c r="D592" s="16">
        <v>0.70833333333333337</v>
      </c>
      <c r="E592" s="17" t="s">
        <v>765</v>
      </c>
      <c r="F592" s="18" t="s">
        <v>199</v>
      </c>
      <c r="G592" s="14">
        <v>37</v>
      </c>
      <c r="H592" s="17"/>
      <c r="I592" s="18" t="s">
        <v>105</v>
      </c>
      <c r="J592" s="14">
        <v>6</v>
      </c>
      <c r="K592" s="19"/>
      <c r="L592" s="20" t="s">
        <v>777</v>
      </c>
    </row>
    <row r="593" spans="1:12" ht="15.75" thickBot="1" x14ac:dyDescent="0.3">
      <c r="A593" s="13">
        <v>593</v>
      </c>
      <c r="B593" s="14">
        <v>11</v>
      </c>
      <c r="C593" s="15">
        <v>42679</v>
      </c>
      <c r="D593" s="16">
        <v>0.64583333333333337</v>
      </c>
      <c r="E593" s="17" t="s">
        <v>765</v>
      </c>
      <c r="F593" s="18" t="s">
        <v>701</v>
      </c>
      <c r="G593" s="14">
        <v>38</v>
      </c>
      <c r="H593" s="17" t="s">
        <v>184</v>
      </c>
      <c r="I593" s="18" t="s">
        <v>195</v>
      </c>
      <c r="J593" s="14">
        <v>27</v>
      </c>
      <c r="K593" s="19"/>
      <c r="L593" s="20" t="s">
        <v>895</v>
      </c>
    </row>
    <row r="594" spans="1:12" ht="15.75" thickBot="1" x14ac:dyDescent="0.3">
      <c r="A594" s="13">
        <v>594</v>
      </c>
      <c r="B594" s="14">
        <v>11</v>
      </c>
      <c r="C594" s="15">
        <v>42679</v>
      </c>
      <c r="D594" s="16">
        <v>0.64583333333333337</v>
      </c>
      <c r="E594" s="17" t="s">
        <v>765</v>
      </c>
      <c r="F594" s="18" t="s">
        <v>973</v>
      </c>
      <c r="G594" s="14">
        <v>54</v>
      </c>
      <c r="H594" s="17"/>
      <c r="I594" s="18" t="s">
        <v>94</v>
      </c>
      <c r="J594" s="14">
        <v>0</v>
      </c>
      <c r="K594" s="19"/>
      <c r="L594" s="20" t="s">
        <v>858</v>
      </c>
    </row>
    <row r="595" spans="1:12" ht="15.75" thickBot="1" x14ac:dyDescent="0.3">
      <c r="A595" s="13">
        <v>595</v>
      </c>
      <c r="B595" s="14">
        <v>11</v>
      </c>
      <c r="C595" s="15">
        <v>42679</v>
      </c>
      <c r="D595" s="16">
        <v>0.64583333333333337</v>
      </c>
      <c r="E595" s="17" t="s">
        <v>765</v>
      </c>
      <c r="F595" s="18" t="s">
        <v>52</v>
      </c>
      <c r="G595" s="14">
        <v>37</v>
      </c>
      <c r="H595" s="17"/>
      <c r="I595" s="18" t="s">
        <v>58</v>
      </c>
      <c r="J595" s="14">
        <v>0</v>
      </c>
      <c r="K595" s="19"/>
      <c r="L595" s="20" t="s">
        <v>860</v>
      </c>
    </row>
    <row r="596" spans="1:12" ht="15.75" thickBot="1" x14ac:dyDescent="0.3">
      <c r="A596" s="13">
        <v>596</v>
      </c>
      <c r="B596" s="14">
        <v>11</v>
      </c>
      <c r="C596" s="15">
        <v>42679</v>
      </c>
      <c r="D596" s="16">
        <v>0.64583333333333337</v>
      </c>
      <c r="E596" s="17" t="s">
        <v>765</v>
      </c>
      <c r="F596" s="18" t="s">
        <v>28</v>
      </c>
      <c r="G596" s="14">
        <v>42</v>
      </c>
      <c r="H596" s="17" t="s">
        <v>184</v>
      </c>
      <c r="I596" s="18" t="s">
        <v>19</v>
      </c>
      <c r="J596" s="14">
        <v>25</v>
      </c>
      <c r="K596" s="19" t="s">
        <v>727</v>
      </c>
      <c r="L596" s="20" t="s">
        <v>909</v>
      </c>
    </row>
    <row r="597" spans="1:12" ht="15.75" thickBot="1" x14ac:dyDescent="0.3">
      <c r="A597" s="13">
        <v>597</v>
      </c>
      <c r="B597" s="14">
        <v>11</v>
      </c>
      <c r="C597" s="15">
        <v>42679</v>
      </c>
      <c r="D597" s="16">
        <v>0.79166666666666663</v>
      </c>
      <c r="E597" s="17" t="s">
        <v>765</v>
      </c>
      <c r="F597" s="18" t="s">
        <v>1031</v>
      </c>
      <c r="G597" s="14">
        <v>24</v>
      </c>
      <c r="H597" s="17" t="s">
        <v>184</v>
      </c>
      <c r="I597" s="18" t="s">
        <v>197</v>
      </c>
      <c r="J597" s="14">
        <v>20</v>
      </c>
      <c r="K597" s="19"/>
      <c r="L597" s="20" t="s">
        <v>739</v>
      </c>
    </row>
    <row r="598" spans="1:12" ht="15.75" thickBot="1" x14ac:dyDescent="0.3">
      <c r="A598" s="13">
        <v>598</v>
      </c>
      <c r="B598" s="14">
        <v>11</v>
      </c>
      <c r="C598" s="15">
        <v>42679</v>
      </c>
      <c r="D598" s="16">
        <v>0.8125</v>
      </c>
      <c r="E598" s="17" t="s">
        <v>765</v>
      </c>
      <c r="F598" s="18" t="s">
        <v>49</v>
      </c>
      <c r="G598" s="14">
        <v>27</v>
      </c>
      <c r="H598" s="17" t="s">
        <v>184</v>
      </c>
      <c r="I598" s="18" t="s">
        <v>126</v>
      </c>
      <c r="J598" s="14">
        <v>24</v>
      </c>
      <c r="K598" s="19"/>
      <c r="L598" s="20" t="s">
        <v>820</v>
      </c>
    </row>
    <row r="599" spans="1:12" ht="15.75" thickBot="1" x14ac:dyDescent="0.3">
      <c r="A599" s="13">
        <v>599</v>
      </c>
      <c r="B599" s="14">
        <v>11</v>
      </c>
      <c r="C599" s="15">
        <v>42679</v>
      </c>
      <c r="D599" s="16">
        <v>0.70833333333333337</v>
      </c>
      <c r="E599" s="17" t="s">
        <v>765</v>
      </c>
      <c r="F599" s="18" t="s">
        <v>10</v>
      </c>
      <c r="G599" s="14">
        <v>23</v>
      </c>
      <c r="H599" s="17" t="s">
        <v>184</v>
      </c>
      <c r="I599" s="18" t="s">
        <v>191</v>
      </c>
      <c r="J599" s="14">
        <v>13</v>
      </c>
      <c r="K599" s="19"/>
      <c r="L599" s="20" t="s">
        <v>775</v>
      </c>
    </row>
    <row r="600" spans="1:12" ht="15.75" thickBot="1" x14ac:dyDescent="0.3">
      <c r="A600" s="13">
        <v>600</v>
      </c>
      <c r="B600" s="14">
        <v>11</v>
      </c>
      <c r="C600" s="15">
        <v>42679</v>
      </c>
      <c r="D600" s="16">
        <v>0.5</v>
      </c>
      <c r="E600" s="17" t="s">
        <v>765</v>
      </c>
      <c r="F600" s="18" t="s">
        <v>63</v>
      </c>
      <c r="G600" s="14">
        <v>31</v>
      </c>
      <c r="H600" s="17"/>
      <c r="I600" s="18" t="s">
        <v>27</v>
      </c>
      <c r="J600" s="14">
        <v>27</v>
      </c>
      <c r="K600" s="19"/>
      <c r="L600" s="20" t="s">
        <v>793</v>
      </c>
    </row>
    <row r="601" spans="1:12" ht="15.75" thickBot="1" x14ac:dyDescent="0.3">
      <c r="A601" s="13">
        <v>601</v>
      </c>
      <c r="B601" s="14">
        <v>11</v>
      </c>
      <c r="C601" s="15">
        <v>42679</v>
      </c>
      <c r="D601" s="16">
        <v>0.5</v>
      </c>
      <c r="E601" s="17" t="s">
        <v>765</v>
      </c>
      <c r="F601" s="18" t="s">
        <v>65</v>
      </c>
      <c r="G601" s="14">
        <v>33</v>
      </c>
      <c r="H601" s="17" t="s">
        <v>184</v>
      </c>
      <c r="I601" s="18" t="s">
        <v>104</v>
      </c>
      <c r="J601" s="14">
        <v>27</v>
      </c>
      <c r="K601" s="19"/>
      <c r="L601" s="20" t="s">
        <v>892</v>
      </c>
    </row>
    <row r="602" spans="1:12" ht="15.75" thickBot="1" x14ac:dyDescent="0.3">
      <c r="A602" s="13">
        <v>602</v>
      </c>
      <c r="B602" s="14">
        <v>11</v>
      </c>
      <c r="C602" s="15">
        <v>42679</v>
      </c>
      <c r="D602" s="16">
        <v>0.72916666666666663</v>
      </c>
      <c r="E602" s="17" t="s">
        <v>765</v>
      </c>
      <c r="F602" s="18" t="s">
        <v>137</v>
      </c>
      <c r="G602" s="14">
        <v>45</v>
      </c>
      <c r="H602" s="17" t="s">
        <v>184</v>
      </c>
      <c r="I602" s="18" t="s">
        <v>76</v>
      </c>
      <c r="J602" s="14">
        <v>24</v>
      </c>
      <c r="K602" s="19" t="s">
        <v>727</v>
      </c>
      <c r="L602" s="20" t="s">
        <v>819</v>
      </c>
    </row>
    <row r="603" spans="1:12" ht="15.75" thickBot="1" x14ac:dyDescent="0.3">
      <c r="A603" s="13">
        <v>603</v>
      </c>
      <c r="B603" s="14">
        <v>11</v>
      </c>
      <c r="C603" s="15">
        <v>42679</v>
      </c>
      <c r="D603" s="16">
        <v>0.70833333333333337</v>
      </c>
      <c r="E603" s="17" t="s">
        <v>765</v>
      </c>
      <c r="F603" s="18" t="s">
        <v>182</v>
      </c>
      <c r="G603" s="14">
        <v>42</v>
      </c>
      <c r="H603" s="17"/>
      <c r="I603" s="18" t="s">
        <v>108</v>
      </c>
      <c r="J603" s="14">
        <v>35</v>
      </c>
      <c r="K603" s="19"/>
      <c r="L603" s="20" t="s">
        <v>796</v>
      </c>
    </row>
    <row r="604" spans="1:12" ht="15.75" thickBot="1" x14ac:dyDescent="0.3">
      <c r="A604" s="13">
        <v>604</v>
      </c>
      <c r="B604" s="14">
        <v>11</v>
      </c>
      <c r="C604" s="15">
        <v>42679</v>
      </c>
      <c r="D604" s="16">
        <v>0.5</v>
      </c>
      <c r="E604" s="17" t="s">
        <v>765</v>
      </c>
      <c r="F604" s="18" t="s">
        <v>1015</v>
      </c>
      <c r="G604" s="14">
        <v>52</v>
      </c>
      <c r="H604" s="17" t="s">
        <v>184</v>
      </c>
      <c r="I604" s="18" t="s">
        <v>46</v>
      </c>
      <c r="J604" s="14">
        <v>7</v>
      </c>
      <c r="K604" s="19"/>
      <c r="L604" s="20" t="s">
        <v>956</v>
      </c>
    </row>
    <row r="605" spans="1:12" ht="15.75" thickBot="1" x14ac:dyDescent="0.3">
      <c r="A605" s="13">
        <v>605</v>
      </c>
      <c r="B605" s="14">
        <v>11</v>
      </c>
      <c r="C605" s="15">
        <v>42679</v>
      </c>
      <c r="D605" s="16">
        <v>0.66666666666666663</v>
      </c>
      <c r="E605" s="17" t="s">
        <v>765</v>
      </c>
      <c r="F605" s="18" t="s">
        <v>80</v>
      </c>
      <c r="G605" s="14">
        <v>51</v>
      </c>
      <c r="H605" s="17" t="s">
        <v>184</v>
      </c>
      <c r="I605" s="18" t="s">
        <v>203</v>
      </c>
      <c r="J605" s="14">
        <v>7</v>
      </c>
      <c r="K605" s="19"/>
      <c r="L605" s="20" t="s">
        <v>929</v>
      </c>
    </row>
    <row r="606" spans="1:12" ht="15.75" thickBot="1" x14ac:dyDescent="0.3">
      <c r="A606" s="13">
        <v>606</v>
      </c>
      <c r="B606" s="14">
        <v>11</v>
      </c>
      <c r="C606" s="15">
        <v>42679</v>
      </c>
      <c r="D606" s="16">
        <v>0.52083333333333337</v>
      </c>
      <c r="E606" s="17" t="s">
        <v>765</v>
      </c>
      <c r="F606" s="18" t="s">
        <v>204</v>
      </c>
      <c r="G606" s="14">
        <v>51</v>
      </c>
      <c r="H606" s="17"/>
      <c r="I606" s="18" t="s">
        <v>100</v>
      </c>
      <c r="J606" s="14">
        <v>28</v>
      </c>
      <c r="K606" s="19"/>
      <c r="L606" s="20" t="s">
        <v>799</v>
      </c>
    </row>
    <row r="607" spans="1:12" ht="15.75" thickBot="1" x14ac:dyDescent="0.3">
      <c r="A607" s="13">
        <v>607</v>
      </c>
      <c r="B607" s="14">
        <v>11</v>
      </c>
      <c r="C607" s="15">
        <v>42679</v>
      </c>
      <c r="D607" s="16">
        <v>0.64583333333333337</v>
      </c>
      <c r="E607" s="17" t="s">
        <v>765</v>
      </c>
      <c r="F607" s="18" t="s">
        <v>1016</v>
      </c>
      <c r="G607" s="14">
        <v>59</v>
      </c>
      <c r="H607" s="17"/>
      <c r="I607" s="18" t="s">
        <v>79</v>
      </c>
      <c r="J607" s="14">
        <v>3</v>
      </c>
      <c r="K607" s="19"/>
      <c r="L607" s="20" t="s">
        <v>801</v>
      </c>
    </row>
    <row r="608" spans="1:12" ht="15.75" thickBot="1" x14ac:dyDescent="0.3">
      <c r="A608" s="13">
        <v>608</v>
      </c>
      <c r="B608" s="14">
        <v>11</v>
      </c>
      <c r="C608" s="15">
        <v>42679</v>
      </c>
      <c r="D608" s="16">
        <v>0.64583333333333337</v>
      </c>
      <c r="E608" s="17" t="s">
        <v>765</v>
      </c>
      <c r="F608" s="18" t="s">
        <v>15</v>
      </c>
      <c r="G608" s="14">
        <v>44</v>
      </c>
      <c r="H608" s="17"/>
      <c r="I608" s="18" t="s">
        <v>102</v>
      </c>
      <c r="J608" s="14">
        <v>31</v>
      </c>
      <c r="K608" s="19"/>
      <c r="L608" s="20" t="s">
        <v>737</v>
      </c>
    </row>
    <row r="609" spans="1:12" ht="15.75" thickBot="1" x14ac:dyDescent="0.3">
      <c r="A609" s="13">
        <v>609</v>
      </c>
      <c r="B609" s="14">
        <v>11</v>
      </c>
      <c r="C609" s="15">
        <v>42679</v>
      </c>
      <c r="D609" s="16">
        <v>0.5</v>
      </c>
      <c r="E609" s="17" t="s">
        <v>765</v>
      </c>
      <c r="F609" s="18" t="s">
        <v>83</v>
      </c>
      <c r="G609" s="14">
        <v>37</v>
      </c>
      <c r="H609" s="17"/>
      <c r="I609" s="18" t="s">
        <v>158</v>
      </c>
      <c r="J609" s="14">
        <v>27</v>
      </c>
      <c r="K609" s="19"/>
      <c r="L609" s="20" t="s">
        <v>881</v>
      </c>
    </row>
    <row r="610" spans="1:12" ht="15.75" thickBot="1" x14ac:dyDescent="0.3">
      <c r="A610" s="13">
        <v>610</v>
      </c>
      <c r="B610" s="14">
        <v>11</v>
      </c>
      <c r="C610" s="15">
        <v>42679</v>
      </c>
      <c r="D610" s="16">
        <v>0.5</v>
      </c>
      <c r="E610" s="17" t="s">
        <v>765</v>
      </c>
      <c r="F610" s="18" t="s">
        <v>85</v>
      </c>
      <c r="G610" s="14">
        <v>35</v>
      </c>
      <c r="H610" s="17"/>
      <c r="I610" s="18" t="s">
        <v>1032</v>
      </c>
      <c r="J610" s="14">
        <v>28</v>
      </c>
      <c r="K610" s="19"/>
      <c r="L610" s="20" t="s">
        <v>817</v>
      </c>
    </row>
    <row r="611" spans="1:12" ht="15.75" thickBot="1" x14ac:dyDescent="0.3">
      <c r="A611" s="13">
        <v>611</v>
      </c>
      <c r="B611" s="14">
        <v>11</v>
      </c>
      <c r="C611" s="15">
        <v>42679</v>
      </c>
      <c r="D611" s="16">
        <v>0.47916666666666669</v>
      </c>
      <c r="E611" s="17" t="s">
        <v>765</v>
      </c>
      <c r="F611" s="18" t="s">
        <v>87</v>
      </c>
      <c r="G611" s="14">
        <v>28</v>
      </c>
      <c r="H611" s="17"/>
      <c r="I611" s="18" t="s">
        <v>88</v>
      </c>
      <c r="J611" s="14">
        <v>27</v>
      </c>
      <c r="K611" s="19" t="s">
        <v>822</v>
      </c>
      <c r="L611" s="20" t="s">
        <v>1014</v>
      </c>
    </row>
    <row r="612" spans="1:12" ht="15.75" thickBot="1" x14ac:dyDescent="0.3">
      <c r="A612" s="13">
        <v>612</v>
      </c>
      <c r="B612" s="14">
        <v>11</v>
      </c>
      <c r="C612" s="15">
        <v>42679</v>
      </c>
      <c r="D612" s="16">
        <v>0.92708333333333337</v>
      </c>
      <c r="E612" s="17" t="s">
        <v>765</v>
      </c>
      <c r="F612" s="18" t="s">
        <v>90</v>
      </c>
      <c r="G612" s="14">
        <v>35</v>
      </c>
      <c r="H612" s="17"/>
      <c r="I612" s="18" t="s">
        <v>196</v>
      </c>
      <c r="J612" s="14">
        <v>26</v>
      </c>
      <c r="K612" s="19"/>
      <c r="L612" s="20" t="s">
        <v>962</v>
      </c>
    </row>
    <row r="613" spans="1:12" ht="15.75" thickBot="1" x14ac:dyDescent="0.3">
      <c r="A613" s="13">
        <v>613</v>
      </c>
      <c r="B613" s="14">
        <v>11</v>
      </c>
      <c r="C613" s="15">
        <v>42679</v>
      </c>
      <c r="D613" s="16">
        <v>0.52083333333333337</v>
      </c>
      <c r="E613" s="17" t="s">
        <v>765</v>
      </c>
      <c r="F613" s="18" t="s">
        <v>1033</v>
      </c>
      <c r="G613" s="14">
        <v>48</v>
      </c>
      <c r="H613" s="17"/>
      <c r="I613" s="18" t="s">
        <v>128</v>
      </c>
      <c r="J613" s="14">
        <v>20</v>
      </c>
      <c r="K613" s="19"/>
      <c r="L613" s="20" t="s">
        <v>922</v>
      </c>
    </row>
    <row r="614" spans="1:12" ht="15.75" thickBot="1" x14ac:dyDescent="0.3">
      <c r="A614" s="13">
        <v>614</v>
      </c>
      <c r="B614" s="14">
        <v>11</v>
      </c>
      <c r="C614" s="15">
        <v>42679</v>
      </c>
      <c r="D614" s="16">
        <v>0.83333333333333337</v>
      </c>
      <c r="E614" s="17" t="s">
        <v>765</v>
      </c>
      <c r="F614" s="18" t="s">
        <v>806</v>
      </c>
      <c r="G614" s="14">
        <v>62</v>
      </c>
      <c r="H614" s="17"/>
      <c r="I614" s="18" t="s">
        <v>1034</v>
      </c>
      <c r="J614" s="14">
        <v>3</v>
      </c>
      <c r="K614" s="19" t="s">
        <v>771</v>
      </c>
      <c r="L614" s="20" t="s">
        <v>807</v>
      </c>
    </row>
    <row r="615" spans="1:12" ht="15.75" thickBot="1" x14ac:dyDescent="0.3">
      <c r="A615" s="13">
        <v>615</v>
      </c>
      <c r="B615" s="14">
        <v>11</v>
      </c>
      <c r="C615" s="15">
        <v>42679</v>
      </c>
      <c r="D615" s="16">
        <v>0.64583333333333337</v>
      </c>
      <c r="E615" s="17" t="s">
        <v>765</v>
      </c>
      <c r="F615" s="18" t="s">
        <v>856</v>
      </c>
      <c r="G615" s="14">
        <v>43</v>
      </c>
      <c r="H615" s="17" t="s">
        <v>184</v>
      </c>
      <c r="I615" s="18" t="s">
        <v>73</v>
      </c>
      <c r="J615" s="14">
        <v>37</v>
      </c>
      <c r="K615" s="19"/>
      <c r="L615" s="20" t="s">
        <v>915</v>
      </c>
    </row>
    <row r="616" spans="1:12" ht="15.75" thickBot="1" x14ac:dyDescent="0.3">
      <c r="A616" s="13">
        <v>616</v>
      </c>
      <c r="B616" s="14">
        <v>11</v>
      </c>
      <c r="C616" s="15">
        <v>42679</v>
      </c>
      <c r="D616" s="16">
        <v>0.79166666666666663</v>
      </c>
      <c r="E616" s="17" t="s">
        <v>765</v>
      </c>
      <c r="F616" s="18" t="s">
        <v>165</v>
      </c>
      <c r="G616" s="14">
        <v>38</v>
      </c>
      <c r="H616" s="17"/>
      <c r="I616" s="18" t="s">
        <v>77</v>
      </c>
      <c r="J616" s="14">
        <v>14</v>
      </c>
      <c r="K616" s="19"/>
      <c r="L616" s="20" t="s">
        <v>840</v>
      </c>
    </row>
    <row r="617" spans="1:12" ht="15.75" thickBot="1" x14ac:dyDescent="0.3">
      <c r="A617" s="13">
        <v>617</v>
      </c>
      <c r="B617" s="14">
        <v>11</v>
      </c>
      <c r="C617" s="15">
        <v>42679</v>
      </c>
      <c r="D617" s="16">
        <v>0.8125</v>
      </c>
      <c r="E617" s="17" t="s">
        <v>765</v>
      </c>
      <c r="F617" s="18" t="s">
        <v>1035</v>
      </c>
      <c r="G617" s="14">
        <v>41</v>
      </c>
      <c r="H617" s="17"/>
      <c r="I617" s="18" t="s">
        <v>67</v>
      </c>
      <c r="J617" s="14">
        <v>14</v>
      </c>
      <c r="K617" s="19" t="s">
        <v>736</v>
      </c>
      <c r="L617" s="20" t="s">
        <v>811</v>
      </c>
    </row>
    <row r="618" spans="1:12" ht="15.75" thickBot="1" x14ac:dyDescent="0.3">
      <c r="A618" s="13">
        <v>618</v>
      </c>
      <c r="B618" s="14">
        <v>11</v>
      </c>
      <c r="C618" s="15">
        <v>42679</v>
      </c>
      <c r="D618" s="16">
        <v>0.79166666666666663</v>
      </c>
      <c r="E618" s="17" t="s">
        <v>765</v>
      </c>
      <c r="F618" s="18" t="s">
        <v>106</v>
      </c>
      <c r="G618" s="14">
        <v>55</v>
      </c>
      <c r="H618" s="17"/>
      <c r="I618" s="18" t="s">
        <v>60</v>
      </c>
      <c r="J618" s="14">
        <v>0</v>
      </c>
      <c r="K618" s="19"/>
      <c r="L618" s="20" t="s">
        <v>816</v>
      </c>
    </row>
    <row r="619" spans="1:12" ht="15.75" thickBot="1" x14ac:dyDescent="0.3">
      <c r="A619" s="13">
        <v>619</v>
      </c>
      <c r="B619" s="14">
        <v>11</v>
      </c>
      <c r="C619" s="15">
        <v>42679</v>
      </c>
      <c r="D619" s="16">
        <v>0.66666666666666663</v>
      </c>
      <c r="E619" s="17" t="s">
        <v>765</v>
      </c>
      <c r="F619" s="18" t="s">
        <v>20</v>
      </c>
      <c r="G619" s="14">
        <v>31</v>
      </c>
      <c r="H619" s="17"/>
      <c r="I619" s="18" t="s">
        <v>86</v>
      </c>
      <c r="J619" s="14">
        <v>21</v>
      </c>
      <c r="K619" s="19"/>
      <c r="L619" s="20" t="s">
        <v>928</v>
      </c>
    </row>
    <row r="620" spans="1:12" ht="15.75" thickBot="1" x14ac:dyDescent="0.3">
      <c r="A620" s="13">
        <v>620</v>
      </c>
      <c r="B620" s="14">
        <v>11</v>
      </c>
      <c r="C620" s="15">
        <v>42679</v>
      </c>
      <c r="D620" s="16">
        <v>0.79166666666666663</v>
      </c>
      <c r="E620" s="17" t="s">
        <v>765</v>
      </c>
      <c r="F620" s="18" t="s">
        <v>217</v>
      </c>
      <c r="G620" s="14">
        <v>45</v>
      </c>
      <c r="H620" s="17"/>
      <c r="I620" s="18" t="s">
        <v>43</v>
      </c>
      <c r="J620" s="14">
        <v>20</v>
      </c>
      <c r="K620" s="19"/>
      <c r="L620" s="20" t="s">
        <v>894</v>
      </c>
    </row>
    <row r="621" spans="1:12" ht="15.75" thickBot="1" x14ac:dyDescent="0.3">
      <c r="A621" s="13">
        <v>621</v>
      </c>
      <c r="B621" s="14">
        <v>11</v>
      </c>
      <c r="C621" s="15">
        <v>42679</v>
      </c>
      <c r="D621" s="16">
        <v>0.64583333333333337</v>
      </c>
      <c r="E621" s="17" t="s">
        <v>765</v>
      </c>
      <c r="F621" s="18" t="s">
        <v>32</v>
      </c>
      <c r="G621" s="14">
        <v>26</v>
      </c>
      <c r="H621" s="17"/>
      <c r="I621" s="18" t="s">
        <v>141</v>
      </c>
      <c r="J621" s="14">
        <v>15</v>
      </c>
      <c r="K621" s="19"/>
      <c r="L621" s="20" t="s">
        <v>762</v>
      </c>
    </row>
    <row r="622" spans="1:12" ht="15.75" thickBot="1" x14ac:dyDescent="0.3">
      <c r="A622" s="13">
        <v>622</v>
      </c>
      <c r="B622" s="14">
        <v>11</v>
      </c>
      <c r="C622" s="15">
        <v>42679</v>
      </c>
      <c r="D622" s="16">
        <v>0.66666666666666663</v>
      </c>
      <c r="E622" s="17" t="s">
        <v>765</v>
      </c>
      <c r="F622" s="18" t="s">
        <v>30</v>
      </c>
      <c r="G622" s="14">
        <v>55</v>
      </c>
      <c r="H622" s="17"/>
      <c r="I622" s="17" t="s">
        <v>703</v>
      </c>
      <c r="J622" s="14">
        <v>0</v>
      </c>
      <c r="K622" s="19"/>
      <c r="L622" s="20" t="s">
        <v>743</v>
      </c>
    </row>
    <row r="623" spans="1:12" ht="15.75" thickBot="1" x14ac:dyDescent="0.3">
      <c r="A623" s="13">
        <v>623</v>
      </c>
      <c r="B623" s="14">
        <v>11</v>
      </c>
      <c r="C623" s="15">
        <v>42679</v>
      </c>
      <c r="D623" s="16">
        <v>0.5</v>
      </c>
      <c r="E623" s="17" t="s">
        <v>765</v>
      </c>
      <c r="F623" s="18" t="s">
        <v>112</v>
      </c>
      <c r="G623" s="14">
        <v>45</v>
      </c>
      <c r="H623" s="17" t="s">
        <v>184</v>
      </c>
      <c r="I623" s="18" t="s">
        <v>114</v>
      </c>
      <c r="J623" s="14">
        <v>37</v>
      </c>
      <c r="K623" s="19"/>
      <c r="L623" s="20" t="s">
        <v>827</v>
      </c>
    </row>
    <row r="624" spans="1:12" ht="15.75" thickBot="1" x14ac:dyDescent="0.3">
      <c r="A624" s="13">
        <v>624</v>
      </c>
      <c r="B624" s="14">
        <v>11</v>
      </c>
      <c r="C624" s="15">
        <v>42679</v>
      </c>
      <c r="D624" s="16">
        <v>0.64583333333333337</v>
      </c>
      <c r="E624" s="17" t="s">
        <v>765</v>
      </c>
      <c r="F624" s="18" t="s">
        <v>144</v>
      </c>
      <c r="G624" s="14">
        <v>62</v>
      </c>
      <c r="H624" s="17" t="s">
        <v>184</v>
      </c>
      <c r="I624" s="18" t="s">
        <v>954</v>
      </c>
      <c r="J624" s="14">
        <v>22</v>
      </c>
      <c r="K624" s="19"/>
      <c r="L624" s="20" t="s">
        <v>754</v>
      </c>
    </row>
    <row r="625" spans="1:12" ht="15.75" thickBot="1" x14ac:dyDescent="0.3">
      <c r="A625" s="13">
        <v>625</v>
      </c>
      <c r="B625" s="14">
        <v>11</v>
      </c>
      <c r="C625" s="15">
        <v>42679</v>
      </c>
      <c r="D625" s="16">
        <v>0.83333333333333337</v>
      </c>
      <c r="E625" s="17" t="s">
        <v>765</v>
      </c>
      <c r="F625" s="18" t="s">
        <v>201</v>
      </c>
      <c r="G625" s="14">
        <v>42</v>
      </c>
      <c r="H625" s="17"/>
      <c r="I625" s="17" t="s">
        <v>970</v>
      </c>
      <c r="J625" s="14">
        <v>10</v>
      </c>
      <c r="K625" s="19"/>
      <c r="L625" s="20" t="s">
        <v>828</v>
      </c>
    </row>
    <row r="626" spans="1:12" ht="15.75" thickBot="1" x14ac:dyDescent="0.3">
      <c r="A626" s="13">
        <v>626</v>
      </c>
      <c r="B626" s="14">
        <v>11</v>
      </c>
      <c r="C626" s="15">
        <v>42679</v>
      </c>
      <c r="D626" s="16">
        <v>0.60416666666666663</v>
      </c>
      <c r="E626" s="17" t="s">
        <v>765</v>
      </c>
      <c r="F626" s="18" t="s">
        <v>109</v>
      </c>
      <c r="G626" s="14">
        <v>45</v>
      </c>
      <c r="H626" s="17" t="s">
        <v>184</v>
      </c>
      <c r="I626" s="18" t="s">
        <v>194</v>
      </c>
      <c r="J626" s="14">
        <v>25</v>
      </c>
      <c r="K626" s="19" t="s">
        <v>727</v>
      </c>
      <c r="L626" s="20" t="s">
        <v>802</v>
      </c>
    </row>
    <row r="627" spans="1:12" ht="15.75" thickBot="1" x14ac:dyDescent="0.3">
      <c r="A627" s="13">
        <v>627</v>
      </c>
      <c r="B627" s="14">
        <v>11</v>
      </c>
      <c r="C627" s="15">
        <v>42679</v>
      </c>
      <c r="D627" s="16">
        <v>0.64583333333333337</v>
      </c>
      <c r="E627" s="17" t="s">
        <v>765</v>
      </c>
      <c r="F627" s="18" t="s">
        <v>115</v>
      </c>
      <c r="G627" s="14">
        <v>52</v>
      </c>
      <c r="H627" s="17"/>
      <c r="I627" s="18" t="s">
        <v>9</v>
      </c>
      <c r="J627" s="14">
        <v>31</v>
      </c>
      <c r="K627" s="19"/>
      <c r="L627" s="20" t="s">
        <v>831</v>
      </c>
    </row>
    <row r="628" spans="1:12" ht="15.75" thickBot="1" x14ac:dyDescent="0.3">
      <c r="A628" s="13">
        <v>628</v>
      </c>
      <c r="B628" s="14">
        <v>11</v>
      </c>
      <c r="C628" s="15">
        <v>42679</v>
      </c>
      <c r="D628" s="16">
        <v>0.83333333333333337</v>
      </c>
      <c r="E628" s="17" t="s">
        <v>765</v>
      </c>
      <c r="F628" s="18" t="s">
        <v>70</v>
      </c>
      <c r="G628" s="14">
        <v>45</v>
      </c>
      <c r="H628" s="17"/>
      <c r="I628" s="18" t="s">
        <v>54</v>
      </c>
      <c r="J628" s="14">
        <v>24</v>
      </c>
      <c r="K628" s="19"/>
      <c r="L628" s="20" t="s">
        <v>832</v>
      </c>
    </row>
    <row r="629" spans="1:12" ht="15.75" thickBot="1" x14ac:dyDescent="0.3">
      <c r="A629" s="13">
        <v>629</v>
      </c>
      <c r="B629" s="14">
        <v>11</v>
      </c>
      <c r="C629" s="15">
        <v>42679</v>
      </c>
      <c r="D629" s="16">
        <v>0.64583333333333337</v>
      </c>
      <c r="E629" s="17" t="s">
        <v>765</v>
      </c>
      <c r="F629" s="18" t="s">
        <v>1036</v>
      </c>
      <c r="G629" s="14">
        <v>24</v>
      </c>
      <c r="H629" s="17" t="s">
        <v>184</v>
      </c>
      <c r="I629" s="18" t="s">
        <v>53</v>
      </c>
      <c r="J629" s="14">
        <v>21</v>
      </c>
      <c r="K629" s="19"/>
      <c r="L629" s="20" t="s">
        <v>780</v>
      </c>
    </row>
    <row r="630" spans="1:12" ht="15.75" thickBot="1" x14ac:dyDescent="0.3">
      <c r="A630" s="13">
        <v>630</v>
      </c>
      <c r="B630" s="14">
        <v>11</v>
      </c>
      <c r="C630" s="15">
        <v>42679</v>
      </c>
      <c r="D630" s="16">
        <v>0.625</v>
      </c>
      <c r="E630" s="17" t="s">
        <v>765</v>
      </c>
      <c r="F630" s="18" t="s">
        <v>119</v>
      </c>
      <c r="G630" s="14">
        <v>27</v>
      </c>
      <c r="H630" s="17"/>
      <c r="I630" s="18" t="s">
        <v>117</v>
      </c>
      <c r="J630" s="14">
        <v>20</v>
      </c>
      <c r="K630" s="19"/>
      <c r="L630" s="20" t="s">
        <v>747</v>
      </c>
    </row>
    <row r="631" spans="1:12" ht="15.75" thickBot="1" x14ac:dyDescent="0.3">
      <c r="A631" s="13">
        <v>631</v>
      </c>
      <c r="B631" s="14">
        <v>11</v>
      </c>
      <c r="C631" s="15">
        <v>42679</v>
      </c>
      <c r="D631" s="16">
        <v>0.9375</v>
      </c>
      <c r="E631" s="17" t="s">
        <v>765</v>
      </c>
      <c r="F631" s="18" t="s">
        <v>1021</v>
      </c>
      <c r="G631" s="14">
        <v>66</v>
      </c>
      <c r="H631" s="17" t="s">
        <v>184</v>
      </c>
      <c r="I631" s="18" t="s">
        <v>50</v>
      </c>
      <c r="J631" s="14">
        <v>27</v>
      </c>
      <c r="K631" s="19"/>
      <c r="L631" s="20" t="s">
        <v>912</v>
      </c>
    </row>
    <row r="632" spans="1:12" ht="15.75" thickBot="1" x14ac:dyDescent="0.3">
      <c r="A632" s="13">
        <v>632</v>
      </c>
      <c r="B632" s="14">
        <v>11</v>
      </c>
      <c r="C632" s="15">
        <v>42679</v>
      </c>
      <c r="D632" s="16">
        <v>0.66666666666666663</v>
      </c>
      <c r="E632" s="17" t="s">
        <v>765</v>
      </c>
      <c r="F632" s="18" t="s">
        <v>1037</v>
      </c>
      <c r="G632" s="14">
        <v>69</v>
      </c>
      <c r="H632" s="17"/>
      <c r="I632" s="18" t="s">
        <v>39</v>
      </c>
      <c r="J632" s="14">
        <v>7</v>
      </c>
      <c r="K632" s="19"/>
      <c r="L632" s="20" t="s">
        <v>782</v>
      </c>
    </row>
    <row r="633" spans="1:12" ht="15.75" thickBot="1" x14ac:dyDescent="0.3">
      <c r="A633" s="13">
        <v>633</v>
      </c>
      <c r="B633" s="14">
        <v>11</v>
      </c>
      <c r="C633" s="15">
        <v>42679</v>
      </c>
      <c r="D633" s="16">
        <v>0.79166666666666663</v>
      </c>
      <c r="E633" s="17" t="s">
        <v>765</v>
      </c>
      <c r="F633" s="18" t="s">
        <v>1038</v>
      </c>
      <c r="G633" s="14">
        <v>48</v>
      </c>
      <c r="H633" s="17"/>
      <c r="I633" s="18" t="s">
        <v>71</v>
      </c>
      <c r="J633" s="14">
        <v>21</v>
      </c>
      <c r="K633" s="19"/>
      <c r="L633" s="20" t="s">
        <v>836</v>
      </c>
    </row>
    <row r="634" spans="1:12" ht="15.75" thickBot="1" x14ac:dyDescent="0.3">
      <c r="A634" s="13">
        <v>634</v>
      </c>
      <c r="B634" s="14">
        <v>11</v>
      </c>
      <c r="C634" s="15">
        <v>42679</v>
      </c>
      <c r="D634" s="16">
        <v>0.72916666666666663</v>
      </c>
      <c r="E634" s="17" t="s">
        <v>765</v>
      </c>
      <c r="F634" s="18" t="s">
        <v>121</v>
      </c>
      <c r="G634" s="14">
        <v>49</v>
      </c>
      <c r="H634" s="17"/>
      <c r="I634" s="18" t="s">
        <v>188</v>
      </c>
      <c r="J634" s="14">
        <v>21</v>
      </c>
      <c r="K634" s="19"/>
      <c r="L634" s="20" t="s">
        <v>749</v>
      </c>
    </row>
    <row r="635" spans="1:12" ht="15.75" thickBot="1" x14ac:dyDescent="0.3">
      <c r="A635" s="13">
        <v>635</v>
      </c>
      <c r="B635" s="14">
        <v>11</v>
      </c>
      <c r="C635" s="15">
        <v>42679</v>
      </c>
      <c r="D635" s="16">
        <v>0.5</v>
      </c>
      <c r="E635" s="17" t="s">
        <v>765</v>
      </c>
      <c r="F635" s="18" t="s">
        <v>959</v>
      </c>
      <c r="G635" s="14">
        <v>21</v>
      </c>
      <c r="H635" s="17" t="s">
        <v>184</v>
      </c>
      <c r="I635" s="18" t="s">
        <v>93</v>
      </c>
      <c r="J635" s="14">
        <v>7</v>
      </c>
      <c r="K635" s="19"/>
      <c r="L635" s="20" t="s">
        <v>837</v>
      </c>
    </row>
    <row r="636" spans="1:12" ht="15.75" thickBot="1" x14ac:dyDescent="0.3">
      <c r="A636" s="13">
        <v>636</v>
      </c>
      <c r="B636" s="14">
        <v>11</v>
      </c>
      <c r="C636" s="15">
        <v>42679</v>
      </c>
      <c r="D636" s="16">
        <v>0.92708333333333337</v>
      </c>
      <c r="E636" s="17" t="s">
        <v>765</v>
      </c>
      <c r="F636" s="18" t="s">
        <v>113</v>
      </c>
      <c r="G636" s="14">
        <v>52</v>
      </c>
      <c r="H636" s="17"/>
      <c r="I636" s="18" t="s">
        <v>24</v>
      </c>
      <c r="J636" s="14">
        <v>28</v>
      </c>
      <c r="K636" s="19"/>
      <c r="L636" s="20" t="s">
        <v>839</v>
      </c>
    </row>
    <row r="637" spans="1:12" ht="15.75" thickBot="1" x14ac:dyDescent="0.3">
      <c r="A637" s="13">
        <v>637</v>
      </c>
      <c r="B637" s="14">
        <v>12</v>
      </c>
      <c r="C637" s="15">
        <v>42682</v>
      </c>
      <c r="D637" s="16">
        <v>0.79166666666666663</v>
      </c>
      <c r="E637" s="17" t="s">
        <v>1025</v>
      </c>
      <c r="F637" s="18" t="s">
        <v>4</v>
      </c>
      <c r="G637" s="14">
        <v>48</v>
      </c>
      <c r="H637" s="17" t="s">
        <v>184</v>
      </c>
      <c r="I637" s="18" t="s">
        <v>3</v>
      </c>
      <c r="J637" s="14">
        <v>41</v>
      </c>
      <c r="K637" s="19" t="s">
        <v>748</v>
      </c>
      <c r="L637" s="20" t="s">
        <v>911</v>
      </c>
    </row>
    <row r="638" spans="1:12" ht="15.75" thickBot="1" x14ac:dyDescent="0.3">
      <c r="A638" s="13">
        <v>638</v>
      </c>
      <c r="B638" s="14">
        <v>12</v>
      </c>
      <c r="C638" s="15">
        <v>42682</v>
      </c>
      <c r="D638" s="16">
        <v>0.8125</v>
      </c>
      <c r="E638" s="17" t="s">
        <v>1025</v>
      </c>
      <c r="F638" s="18" t="s">
        <v>1039</v>
      </c>
      <c r="G638" s="14">
        <v>37</v>
      </c>
      <c r="H638" s="17" t="s">
        <v>184</v>
      </c>
      <c r="I638" s="18" t="s">
        <v>12</v>
      </c>
      <c r="J638" s="14">
        <v>21</v>
      </c>
      <c r="K638" s="19" t="s">
        <v>748</v>
      </c>
      <c r="L638" s="20" t="s">
        <v>884</v>
      </c>
    </row>
    <row r="639" spans="1:12" ht="15.75" thickBot="1" x14ac:dyDescent="0.3">
      <c r="A639" s="13">
        <v>639</v>
      </c>
      <c r="B639" s="14">
        <v>12</v>
      </c>
      <c r="C639" s="15">
        <v>42683</v>
      </c>
      <c r="D639" s="16">
        <v>0.83333333333333337</v>
      </c>
      <c r="E639" s="17" t="s">
        <v>971</v>
      </c>
      <c r="F639" s="18" t="s">
        <v>186</v>
      </c>
      <c r="G639" s="14">
        <v>38</v>
      </c>
      <c r="H639" s="17" t="s">
        <v>184</v>
      </c>
      <c r="I639" s="18" t="s">
        <v>0</v>
      </c>
      <c r="J639" s="14">
        <v>28</v>
      </c>
      <c r="K639" s="19"/>
      <c r="L639" s="20" t="s">
        <v>768</v>
      </c>
    </row>
    <row r="640" spans="1:12" ht="15.75" thickBot="1" x14ac:dyDescent="0.3">
      <c r="A640" s="13">
        <v>640</v>
      </c>
      <c r="B640" s="14">
        <v>12</v>
      </c>
      <c r="C640" s="15">
        <v>42683</v>
      </c>
      <c r="D640" s="16">
        <v>0.83333333333333337</v>
      </c>
      <c r="E640" s="17" t="s">
        <v>971</v>
      </c>
      <c r="F640" s="18" t="s">
        <v>40</v>
      </c>
      <c r="G640" s="14">
        <v>31</v>
      </c>
      <c r="H640" s="17"/>
      <c r="I640" s="18" t="s">
        <v>68</v>
      </c>
      <c r="J640" s="14">
        <v>24</v>
      </c>
      <c r="K640" s="19" t="s">
        <v>788</v>
      </c>
      <c r="L640" s="20" t="s">
        <v>1040</v>
      </c>
    </row>
    <row r="641" spans="1:12" ht="15.75" thickBot="1" x14ac:dyDescent="0.3">
      <c r="A641" s="13">
        <v>641</v>
      </c>
      <c r="B641" s="14">
        <v>12</v>
      </c>
      <c r="C641" s="15">
        <v>42684</v>
      </c>
      <c r="D641" s="16">
        <v>0.8125</v>
      </c>
      <c r="E641" s="17" t="s">
        <v>726</v>
      </c>
      <c r="F641" s="18" t="s">
        <v>53</v>
      </c>
      <c r="G641" s="14">
        <v>28</v>
      </c>
      <c r="H641" s="17"/>
      <c r="I641" s="18" t="s">
        <v>1041</v>
      </c>
      <c r="J641" s="14">
        <v>27</v>
      </c>
      <c r="K641" s="19" t="s">
        <v>724</v>
      </c>
      <c r="L641" s="20" t="s">
        <v>780</v>
      </c>
    </row>
    <row r="642" spans="1:12" ht="15.75" thickBot="1" x14ac:dyDescent="0.3">
      <c r="A642" s="13">
        <v>642</v>
      </c>
      <c r="B642" s="14">
        <v>12</v>
      </c>
      <c r="C642" s="15">
        <v>42684</v>
      </c>
      <c r="D642" s="16">
        <v>0.8125</v>
      </c>
      <c r="E642" s="17" t="s">
        <v>726</v>
      </c>
      <c r="F642" s="18" t="s">
        <v>191</v>
      </c>
      <c r="G642" s="14">
        <v>33</v>
      </c>
      <c r="H642" s="17" t="s">
        <v>184</v>
      </c>
      <c r="I642" s="18" t="s">
        <v>158</v>
      </c>
      <c r="J642" s="14">
        <v>26</v>
      </c>
      <c r="K642" s="19" t="s">
        <v>732</v>
      </c>
      <c r="L642" s="20" t="s">
        <v>787</v>
      </c>
    </row>
    <row r="643" spans="1:12" ht="15.75" thickBot="1" x14ac:dyDescent="0.3">
      <c r="A643" s="13">
        <v>643</v>
      </c>
      <c r="B643" s="14">
        <v>12</v>
      </c>
      <c r="C643" s="15">
        <v>42684</v>
      </c>
      <c r="D643" s="16">
        <v>0.89583333333333337</v>
      </c>
      <c r="E643" s="17" t="s">
        <v>726</v>
      </c>
      <c r="F643" s="18" t="s">
        <v>1042</v>
      </c>
      <c r="G643" s="14">
        <v>49</v>
      </c>
      <c r="H643" s="17" t="s">
        <v>184</v>
      </c>
      <c r="I643" s="18" t="s">
        <v>1</v>
      </c>
      <c r="J643" s="14">
        <v>26</v>
      </c>
      <c r="K643" s="19" t="s">
        <v>761</v>
      </c>
      <c r="L643" s="20" t="s">
        <v>773</v>
      </c>
    </row>
    <row r="644" spans="1:12" ht="15.75" thickBot="1" x14ac:dyDescent="0.3">
      <c r="A644" s="13">
        <v>644</v>
      </c>
      <c r="B644" s="14">
        <v>12</v>
      </c>
      <c r="C644" s="15">
        <v>42685</v>
      </c>
      <c r="D644" s="16">
        <v>0.8125</v>
      </c>
      <c r="E644" s="17" t="s">
        <v>723</v>
      </c>
      <c r="F644" s="18" t="s">
        <v>1043</v>
      </c>
      <c r="G644" s="14">
        <v>45</v>
      </c>
      <c r="H644" s="17"/>
      <c r="I644" s="18" t="s">
        <v>46</v>
      </c>
      <c r="J644" s="14">
        <v>7</v>
      </c>
      <c r="K644" s="19" t="s">
        <v>788</v>
      </c>
      <c r="L644" s="20" t="s">
        <v>863</v>
      </c>
    </row>
    <row r="645" spans="1:12" ht="15.75" thickBot="1" x14ac:dyDescent="0.3">
      <c r="A645" s="13">
        <v>645</v>
      </c>
      <c r="B645" s="14">
        <v>12</v>
      </c>
      <c r="C645" s="15">
        <v>42686</v>
      </c>
      <c r="D645" s="16">
        <v>0.92708333333333337</v>
      </c>
      <c r="E645" s="17" t="s">
        <v>765</v>
      </c>
      <c r="F645" s="18" t="s">
        <v>35</v>
      </c>
      <c r="G645" s="14">
        <v>49</v>
      </c>
      <c r="H645" s="17"/>
      <c r="I645" s="18" t="s">
        <v>52</v>
      </c>
      <c r="J645" s="14">
        <v>46</v>
      </c>
      <c r="K645" s="19"/>
      <c r="L645" s="20" t="s">
        <v>767</v>
      </c>
    </row>
    <row r="646" spans="1:12" ht="15.75" thickBot="1" x14ac:dyDescent="0.3">
      <c r="A646" s="13">
        <v>646</v>
      </c>
      <c r="B646" s="14">
        <v>12</v>
      </c>
      <c r="C646" s="15">
        <v>42686</v>
      </c>
      <c r="D646" s="16">
        <v>0.5</v>
      </c>
      <c r="E646" s="17" t="s">
        <v>765</v>
      </c>
      <c r="F646" s="18" t="s">
        <v>769</v>
      </c>
      <c r="G646" s="14">
        <v>51</v>
      </c>
      <c r="H646" s="17"/>
      <c r="I646" s="18" t="s">
        <v>85</v>
      </c>
      <c r="J646" s="14">
        <v>3</v>
      </c>
      <c r="K646" s="19"/>
      <c r="L646" s="20" t="s">
        <v>848</v>
      </c>
    </row>
    <row r="647" spans="1:12" ht="15.75" thickBot="1" x14ac:dyDescent="0.3">
      <c r="A647" s="13">
        <v>647</v>
      </c>
      <c r="B647" s="14">
        <v>12</v>
      </c>
      <c r="C647" s="15">
        <v>42686</v>
      </c>
      <c r="D647" s="16">
        <v>0.625</v>
      </c>
      <c r="E647" s="17" t="s">
        <v>765</v>
      </c>
      <c r="F647" s="18" t="s">
        <v>42</v>
      </c>
      <c r="G647" s="14">
        <v>41</v>
      </c>
      <c r="H647" s="17"/>
      <c r="I647" s="18" t="s">
        <v>17</v>
      </c>
      <c r="J647" s="14">
        <v>22</v>
      </c>
      <c r="K647" s="19"/>
      <c r="L647" s="20" t="s">
        <v>764</v>
      </c>
    </row>
    <row r="648" spans="1:12" ht="15.75" thickBot="1" x14ac:dyDescent="0.3">
      <c r="A648" s="13">
        <v>648</v>
      </c>
      <c r="B648" s="14">
        <v>12</v>
      </c>
      <c r="C648" s="15">
        <v>42686</v>
      </c>
      <c r="D648" s="16">
        <v>0.79166666666666663</v>
      </c>
      <c r="E648" s="17" t="s">
        <v>765</v>
      </c>
      <c r="F648" s="18" t="s">
        <v>955</v>
      </c>
      <c r="G648" s="14">
        <v>52</v>
      </c>
      <c r="H648" s="17" t="s">
        <v>184</v>
      </c>
      <c r="I648" s="18" t="s">
        <v>60</v>
      </c>
      <c r="J648" s="14">
        <v>16</v>
      </c>
      <c r="K648" s="19" t="s">
        <v>748</v>
      </c>
      <c r="L648" s="20" t="s">
        <v>869</v>
      </c>
    </row>
    <row r="649" spans="1:12" ht="15.75" thickBot="1" x14ac:dyDescent="0.3">
      <c r="A649" s="13">
        <v>649</v>
      </c>
      <c r="B649" s="14">
        <v>12</v>
      </c>
      <c r="C649" s="15">
        <v>42686</v>
      </c>
      <c r="D649" s="16">
        <v>0.625</v>
      </c>
      <c r="E649" s="17" t="s">
        <v>765</v>
      </c>
      <c r="F649" s="18" t="s">
        <v>5</v>
      </c>
      <c r="G649" s="14">
        <v>37</v>
      </c>
      <c r="H649" s="17"/>
      <c r="I649" s="17" t="s">
        <v>25</v>
      </c>
      <c r="J649" s="14">
        <v>7</v>
      </c>
      <c r="K649" s="19"/>
      <c r="L649" s="20" t="s">
        <v>932</v>
      </c>
    </row>
    <row r="650" spans="1:12" ht="15.75" thickBot="1" x14ac:dyDescent="0.3">
      <c r="A650" s="13">
        <v>650</v>
      </c>
      <c r="B650" s="14">
        <v>12</v>
      </c>
      <c r="C650" s="15">
        <v>42686</v>
      </c>
      <c r="D650" s="16">
        <v>0.5</v>
      </c>
      <c r="E650" s="17" t="s">
        <v>765</v>
      </c>
      <c r="F650" s="18" t="s">
        <v>199</v>
      </c>
      <c r="G650" s="14">
        <v>24</v>
      </c>
      <c r="H650" s="17"/>
      <c r="I650" s="18" t="s">
        <v>131</v>
      </c>
      <c r="J650" s="14">
        <v>3</v>
      </c>
      <c r="K650" s="19"/>
      <c r="L650" s="20" t="s">
        <v>777</v>
      </c>
    </row>
    <row r="651" spans="1:12" ht="15.75" thickBot="1" x14ac:dyDescent="0.3">
      <c r="A651" s="13">
        <v>651</v>
      </c>
      <c r="B651" s="14">
        <v>12</v>
      </c>
      <c r="C651" s="15">
        <v>42686</v>
      </c>
      <c r="D651" s="16">
        <v>0.91666666666666663</v>
      </c>
      <c r="E651" s="17" t="s">
        <v>765</v>
      </c>
      <c r="F651" s="18" t="s">
        <v>1044</v>
      </c>
      <c r="G651" s="14">
        <v>49</v>
      </c>
      <c r="H651" s="17" t="s">
        <v>184</v>
      </c>
      <c r="I651" s="18" t="s">
        <v>39</v>
      </c>
      <c r="J651" s="14">
        <v>24</v>
      </c>
      <c r="K651" s="19"/>
      <c r="L651" s="20" t="s">
        <v>850</v>
      </c>
    </row>
    <row r="652" spans="1:12" ht="15.75" thickBot="1" x14ac:dyDescent="0.3">
      <c r="A652" s="13">
        <v>652</v>
      </c>
      <c r="B652" s="14">
        <v>12</v>
      </c>
      <c r="C652" s="15">
        <v>42686</v>
      </c>
      <c r="D652" s="16">
        <v>0.5</v>
      </c>
      <c r="E652" s="17" t="s">
        <v>765</v>
      </c>
      <c r="F652" s="18" t="s">
        <v>1045</v>
      </c>
      <c r="G652" s="14">
        <v>20</v>
      </c>
      <c r="H652" s="17"/>
      <c r="I652" s="18" t="s">
        <v>20</v>
      </c>
      <c r="J652" s="14">
        <v>7</v>
      </c>
      <c r="K652" s="19"/>
      <c r="L652" s="20" t="s">
        <v>783</v>
      </c>
    </row>
    <row r="653" spans="1:12" ht="15.75" thickBot="1" x14ac:dyDescent="0.3">
      <c r="A653" s="13">
        <v>653</v>
      </c>
      <c r="B653" s="14">
        <v>12</v>
      </c>
      <c r="C653" s="15">
        <v>42686</v>
      </c>
      <c r="D653" s="16">
        <v>0.75</v>
      </c>
      <c r="E653" s="17" t="s">
        <v>765</v>
      </c>
      <c r="F653" s="18" t="s">
        <v>28</v>
      </c>
      <c r="G653" s="14">
        <v>35</v>
      </c>
      <c r="H653" s="17"/>
      <c r="I653" s="18" t="s">
        <v>201</v>
      </c>
      <c r="J653" s="14">
        <v>31</v>
      </c>
      <c r="K653" s="19"/>
      <c r="L653" s="20" t="s">
        <v>784</v>
      </c>
    </row>
    <row r="654" spans="1:12" ht="15.75" thickBot="1" x14ac:dyDescent="0.3">
      <c r="A654" s="13">
        <v>654</v>
      </c>
      <c r="B654" s="14">
        <v>12</v>
      </c>
      <c r="C654" s="15">
        <v>42686</v>
      </c>
      <c r="D654" s="16">
        <v>0.64583333333333337</v>
      </c>
      <c r="E654" s="17" t="s">
        <v>765</v>
      </c>
      <c r="F654" s="18" t="s">
        <v>49</v>
      </c>
      <c r="G654" s="14">
        <v>13</v>
      </c>
      <c r="H654" s="17"/>
      <c r="I654" s="18" t="s">
        <v>1046</v>
      </c>
      <c r="J654" s="14">
        <v>7</v>
      </c>
      <c r="K654" s="19"/>
      <c r="L654" s="20" t="s">
        <v>865</v>
      </c>
    </row>
    <row r="655" spans="1:12" ht="15.75" thickBot="1" x14ac:dyDescent="0.3">
      <c r="A655" s="13">
        <v>655</v>
      </c>
      <c r="B655" s="14">
        <v>12</v>
      </c>
      <c r="C655" s="15">
        <v>42686</v>
      </c>
      <c r="D655" s="16">
        <v>0.64583333333333337</v>
      </c>
      <c r="E655" s="17" t="s">
        <v>765</v>
      </c>
      <c r="F655" s="18" t="s">
        <v>128</v>
      </c>
      <c r="G655" s="14">
        <v>30</v>
      </c>
      <c r="H655" s="17" t="s">
        <v>184</v>
      </c>
      <c r="I655" s="18" t="s">
        <v>1047</v>
      </c>
      <c r="J655" s="14">
        <v>20</v>
      </c>
      <c r="K655" s="19"/>
      <c r="L655" s="20" t="s">
        <v>833</v>
      </c>
    </row>
    <row r="656" spans="1:12" ht="15.75" thickBot="1" x14ac:dyDescent="0.3">
      <c r="A656" s="13">
        <v>656</v>
      </c>
      <c r="B656" s="14">
        <v>12</v>
      </c>
      <c r="C656" s="15">
        <v>42686</v>
      </c>
      <c r="D656" s="16">
        <v>0.64583333333333337</v>
      </c>
      <c r="E656" s="17" t="s">
        <v>765</v>
      </c>
      <c r="F656" s="18" t="s">
        <v>61</v>
      </c>
      <c r="G656" s="14">
        <v>30</v>
      </c>
      <c r="H656" s="17"/>
      <c r="I656" s="18" t="s">
        <v>105</v>
      </c>
      <c r="J656" s="14">
        <v>18</v>
      </c>
      <c r="K656" s="19"/>
      <c r="L656" s="20" t="s">
        <v>871</v>
      </c>
    </row>
    <row r="657" spans="1:12" ht="15.75" thickBot="1" x14ac:dyDescent="0.3">
      <c r="A657" s="13">
        <v>657</v>
      </c>
      <c r="B657" s="14">
        <v>12</v>
      </c>
      <c r="C657" s="15">
        <v>42686</v>
      </c>
      <c r="D657" s="16">
        <v>0.66666666666666663</v>
      </c>
      <c r="E657" s="17" t="s">
        <v>765</v>
      </c>
      <c r="F657" s="18" t="s">
        <v>10</v>
      </c>
      <c r="G657" s="14">
        <v>47</v>
      </c>
      <c r="H657" s="17" t="s">
        <v>184</v>
      </c>
      <c r="I657" s="18" t="s">
        <v>62</v>
      </c>
      <c r="J657" s="14">
        <v>14</v>
      </c>
      <c r="K657" s="19"/>
      <c r="L657" s="20" t="s">
        <v>938</v>
      </c>
    </row>
    <row r="658" spans="1:12" ht="15.75" thickBot="1" x14ac:dyDescent="0.3">
      <c r="A658" s="13">
        <v>658</v>
      </c>
      <c r="B658" s="14">
        <v>12</v>
      </c>
      <c r="C658" s="15">
        <v>42686</v>
      </c>
      <c r="D658" s="16">
        <v>0.83333333333333337</v>
      </c>
      <c r="E658" s="17" t="s">
        <v>765</v>
      </c>
      <c r="F658" s="18" t="s">
        <v>67</v>
      </c>
      <c r="G658" s="14">
        <v>14</v>
      </c>
      <c r="H658" s="17"/>
      <c r="I658" s="18" t="s">
        <v>1016</v>
      </c>
      <c r="J658" s="14">
        <v>13</v>
      </c>
      <c r="K658" s="19" t="s">
        <v>771</v>
      </c>
      <c r="L658" s="20" t="s">
        <v>794</v>
      </c>
    </row>
    <row r="659" spans="1:12" ht="15.75" thickBot="1" x14ac:dyDescent="0.3">
      <c r="A659" s="13">
        <v>659</v>
      </c>
      <c r="B659" s="14">
        <v>12</v>
      </c>
      <c r="C659" s="15">
        <v>42686</v>
      </c>
      <c r="D659" s="16">
        <v>0.5</v>
      </c>
      <c r="E659" s="17" t="s">
        <v>765</v>
      </c>
      <c r="F659" s="18" t="s">
        <v>69</v>
      </c>
      <c r="G659" s="14">
        <v>31</v>
      </c>
      <c r="H659" s="17" t="s">
        <v>184</v>
      </c>
      <c r="I659" s="18" t="s">
        <v>71</v>
      </c>
      <c r="J659" s="14">
        <v>24</v>
      </c>
      <c r="K659" s="19"/>
      <c r="L659" s="20" t="s">
        <v>795</v>
      </c>
    </row>
    <row r="660" spans="1:12" ht="15.75" thickBot="1" x14ac:dyDescent="0.3">
      <c r="A660" s="13">
        <v>660</v>
      </c>
      <c r="B660" s="14">
        <v>12</v>
      </c>
      <c r="C660" s="15">
        <v>42686</v>
      </c>
      <c r="D660" s="16">
        <v>0.79166666666666663</v>
      </c>
      <c r="E660" s="17" t="s">
        <v>765</v>
      </c>
      <c r="F660" s="18" t="s">
        <v>1048</v>
      </c>
      <c r="G660" s="14">
        <v>38</v>
      </c>
      <c r="H660" s="17" t="s">
        <v>184</v>
      </c>
      <c r="I660" s="18" t="s">
        <v>41</v>
      </c>
      <c r="J660" s="14">
        <v>10</v>
      </c>
      <c r="K660" s="19"/>
      <c r="L660" s="20" t="s">
        <v>774</v>
      </c>
    </row>
    <row r="661" spans="1:12" ht="15.75" thickBot="1" x14ac:dyDescent="0.3">
      <c r="A661" s="13">
        <v>661</v>
      </c>
      <c r="B661" s="14">
        <v>12</v>
      </c>
      <c r="C661" s="15">
        <v>42686</v>
      </c>
      <c r="D661" s="16">
        <v>0.64583333333333337</v>
      </c>
      <c r="E661" s="17" t="s">
        <v>765</v>
      </c>
      <c r="F661" s="18" t="s">
        <v>137</v>
      </c>
      <c r="G661" s="14">
        <v>63</v>
      </c>
      <c r="H661" s="17"/>
      <c r="I661" s="18" t="s">
        <v>109</v>
      </c>
      <c r="J661" s="14">
        <v>35</v>
      </c>
      <c r="K661" s="19"/>
      <c r="L661" s="20" t="s">
        <v>876</v>
      </c>
    </row>
    <row r="662" spans="1:12" ht="15.75" thickBot="1" x14ac:dyDescent="0.3">
      <c r="A662" s="13">
        <v>662</v>
      </c>
      <c r="B662" s="14">
        <v>12</v>
      </c>
      <c r="C662" s="15">
        <v>42686</v>
      </c>
      <c r="D662" s="16">
        <v>0.58333333333333337</v>
      </c>
      <c r="E662" s="17" t="s">
        <v>765</v>
      </c>
      <c r="F662" s="18" t="s">
        <v>182</v>
      </c>
      <c r="G662" s="14">
        <v>37</v>
      </c>
      <c r="H662" s="17" t="s">
        <v>184</v>
      </c>
      <c r="I662" s="18" t="s">
        <v>135</v>
      </c>
      <c r="J662" s="14">
        <v>23</v>
      </c>
      <c r="K662" s="19"/>
      <c r="L662" s="20" t="s">
        <v>752</v>
      </c>
    </row>
    <row r="663" spans="1:12" ht="15.75" thickBot="1" x14ac:dyDescent="0.3">
      <c r="A663" s="13">
        <v>663</v>
      </c>
      <c r="B663" s="14">
        <v>12</v>
      </c>
      <c r="C663" s="15">
        <v>42686</v>
      </c>
      <c r="D663" s="16">
        <v>0.79166666666666663</v>
      </c>
      <c r="E663" s="17" t="s">
        <v>765</v>
      </c>
      <c r="F663" s="18" t="s">
        <v>1015</v>
      </c>
      <c r="G663" s="14">
        <v>44</v>
      </c>
      <c r="H663" s="17"/>
      <c r="I663" s="18" t="s">
        <v>119</v>
      </c>
      <c r="J663" s="14">
        <v>12</v>
      </c>
      <c r="K663" s="19"/>
      <c r="L663" s="20" t="s">
        <v>735</v>
      </c>
    </row>
    <row r="664" spans="1:12" ht="15.75" thickBot="1" x14ac:dyDescent="0.3">
      <c r="A664" s="13">
        <v>664</v>
      </c>
      <c r="B664" s="14">
        <v>12</v>
      </c>
      <c r="C664" s="15">
        <v>42686</v>
      </c>
      <c r="D664" s="16">
        <v>0.79166666666666663</v>
      </c>
      <c r="E664" s="17" t="s">
        <v>765</v>
      </c>
      <c r="F664" s="18" t="s">
        <v>77</v>
      </c>
      <c r="G664" s="14">
        <v>42</v>
      </c>
      <c r="H664" s="17"/>
      <c r="I664" s="18" t="s">
        <v>194</v>
      </c>
      <c r="J664" s="14">
        <v>17</v>
      </c>
      <c r="K664" s="19"/>
      <c r="L664" s="20" t="s">
        <v>877</v>
      </c>
    </row>
    <row r="665" spans="1:12" ht="15.75" thickBot="1" x14ac:dyDescent="0.3">
      <c r="A665" s="13">
        <v>665</v>
      </c>
      <c r="B665" s="14">
        <v>12</v>
      </c>
      <c r="C665" s="15">
        <v>42686</v>
      </c>
      <c r="D665" s="16">
        <v>0.58333333333333337</v>
      </c>
      <c r="E665" s="17" t="s">
        <v>765</v>
      </c>
      <c r="F665" s="18" t="s">
        <v>204</v>
      </c>
      <c r="G665" s="14">
        <v>34</v>
      </c>
      <c r="H665" s="17" t="s">
        <v>184</v>
      </c>
      <c r="I665" s="18" t="s">
        <v>117</v>
      </c>
      <c r="J665" s="14">
        <v>14</v>
      </c>
      <c r="K665" s="19"/>
      <c r="L665" s="20" t="s">
        <v>815</v>
      </c>
    </row>
    <row r="666" spans="1:12" ht="15.75" thickBot="1" x14ac:dyDescent="0.3">
      <c r="A666" s="13">
        <v>666</v>
      </c>
      <c r="B666" s="14">
        <v>12</v>
      </c>
      <c r="C666" s="15">
        <v>42686</v>
      </c>
      <c r="D666" s="16">
        <v>0.54166666666666663</v>
      </c>
      <c r="E666" s="17" t="s">
        <v>765</v>
      </c>
      <c r="F666" s="18" t="s">
        <v>193</v>
      </c>
      <c r="G666" s="14">
        <v>35</v>
      </c>
      <c r="H666" s="17" t="s">
        <v>184</v>
      </c>
      <c r="I666" s="18" t="s">
        <v>48</v>
      </c>
      <c r="J666" s="14">
        <v>24</v>
      </c>
      <c r="K666" s="19"/>
      <c r="L666" s="20" t="s">
        <v>750</v>
      </c>
    </row>
    <row r="667" spans="1:12" ht="15.75" thickBot="1" x14ac:dyDescent="0.3">
      <c r="A667" s="13">
        <v>667</v>
      </c>
      <c r="B667" s="14">
        <v>12</v>
      </c>
      <c r="C667" s="15">
        <v>42686</v>
      </c>
      <c r="D667" s="16">
        <v>0.5</v>
      </c>
      <c r="E667" s="17" t="s">
        <v>765</v>
      </c>
      <c r="F667" s="18" t="s">
        <v>27</v>
      </c>
      <c r="G667" s="14">
        <v>49</v>
      </c>
      <c r="H667" s="17"/>
      <c r="I667" s="18" t="s">
        <v>104</v>
      </c>
      <c r="J667" s="14">
        <v>0</v>
      </c>
      <c r="K667" s="19"/>
      <c r="L667" s="20" t="s">
        <v>758</v>
      </c>
    </row>
    <row r="668" spans="1:12" ht="15.75" thickBot="1" x14ac:dyDescent="0.3">
      <c r="A668" s="13">
        <v>668</v>
      </c>
      <c r="B668" s="14">
        <v>12</v>
      </c>
      <c r="C668" s="15">
        <v>42686</v>
      </c>
      <c r="D668" s="16">
        <v>0.8125</v>
      </c>
      <c r="E668" s="17" t="s">
        <v>765</v>
      </c>
      <c r="F668" s="18" t="s">
        <v>83</v>
      </c>
      <c r="G668" s="14">
        <v>29</v>
      </c>
      <c r="H668" s="17" t="s">
        <v>184</v>
      </c>
      <c r="I668" s="18" t="s">
        <v>945</v>
      </c>
      <c r="J668" s="14">
        <v>28</v>
      </c>
      <c r="K668" s="19"/>
      <c r="L668" s="20" t="s">
        <v>823</v>
      </c>
    </row>
    <row r="669" spans="1:12" ht="15.75" thickBot="1" x14ac:dyDescent="0.3">
      <c r="A669" s="13">
        <v>669</v>
      </c>
      <c r="B669" s="14">
        <v>12</v>
      </c>
      <c r="C669" s="15">
        <v>42686</v>
      </c>
      <c r="D669" s="16">
        <v>0.64583333333333337</v>
      </c>
      <c r="E669" s="17" t="s">
        <v>765</v>
      </c>
      <c r="F669" s="18" t="s">
        <v>86</v>
      </c>
      <c r="G669" s="14">
        <v>26</v>
      </c>
      <c r="H669" s="17"/>
      <c r="I669" s="18" t="s">
        <v>21</v>
      </c>
      <c r="J669" s="14">
        <v>17</v>
      </c>
      <c r="K669" s="19"/>
      <c r="L669" s="20" t="s">
        <v>882</v>
      </c>
    </row>
    <row r="670" spans="1:12" ht="15.75" thickBot="1" x14ac:dyDescent="0.3">
      <c r="A670" s="13">
        <v>670</v>
      </c>
      <c r="B670" s="14">
        <v>12</v>
      </c>
      <c r="C670" s="15">
        <v>42686</v>
      </c>
      <c r="D670" s="16">
        <v>0.5</v>
      </c>
      <c r="E670" s="17" t="s">
        <v>765</v>
      </c>
      <c r="F670" s="18" t="s">
        <v>87</v>
      </c>
      <c r="G670" s="14">
        <v>42</v>
      </c>
      <c r="H670" s="17"/>
      <c r="I670" s="18" t="s">
        <v>70</v>
      </c>
      <c r="J670" s="14">
        <v>40</v>
      </c>
      <c r="K670" s="19" t="s">
        <v>748</v>
      </c>
      <c r="L670" s="20" t="s">
        <v>803</v>
      </c>
    </row>
    <row r="671" spans="1:12" ht="15.75" thickBot="1" x14ac:dyDescent="0.3">
      <c r="A671" s="13">
        <v>671</v>
      </c>
      <c r="B671" s="14">
        <v>12</v>
      </c>
      <c r="C671" s="15">
        <v>42686</v>
      </c>
      <c r="D671" s="16">
        <v>0.8125</v>
      </c>
      <c r="E671" s="17" t="s">
        <v>765</v>
      </c>
      <c r="F671" s="18" t="s">
        <v>1049</v>
      </c>
      <c r="G671" s="14">
        <v>24</v>
      </c>
      <c r="H671" s="17"/>
      <c r="I671" s="18" t="s">
        <v>15</v>
      </c>
      <c r="J671" s="14">
        <v>17</v>
      </c>
      <c r="K671" s="19" t="s">
        <v>736</v>
      </c>
      <c r="L671" s="20" t="s">
        <v>804</v>
      </c>
    </row>
    <row r="672" spans="1:12" ht="15.75" thickBot="1" x14ac:dyDescent="0.3">
      <c r="A672" s="13">
        <v>672</v>
      </c>
      <c r="B672" s="14">
        <v>12</v>
      </c>
      <c r="C672" s="15">
        <v>42686</v>
      </c>
      <c r="D672" s="16">
        <v>0.64583333333333337</v>
      </c>
      <c r="E672" s="17" t="s">
        <v>765</v>
      </c>
      <c r="F672" s="18" t="s">
        <v>16</v>
      </c>
      <c r="G672" s="14">
        <v>69</v>
      </c>
      <c r="H672" s="17"/>
      <c r="I672" s="18" t="s">
        <v>113</v>
      </c>
      <c r="J672" s="14">
        <v>66</v>
      </c>
      <c r="K672" s="19"/>
      <c r="L672" s="20" t="s">
        <v>738</v>
      </c>
    </row>
    <row r="673" spans="1:12" ht="15.75" thickBot="1" x14ac:dyDescent="0.3">
      <c r="A673" s="13">
        <v>673</v>
      </c>
      <c r="B673" s="14">
        <v>12</v>
      </c>
      <c r="C673" s="15">
        <v>42686</v>
      </c>
      <c r="D673" s="16">
        <v>0.92708333333333337</v>
      </c>
      <c r="E673" s="17" t="s">
        <v>765</v>
      </c>
      <c r="F673" s="18" t="s">
        <v>90</v>
      </c>
      <c r="G673" s="14">
        <v>24</v>
      </c>
      <c r="H673" s="17" t="s">
        <v>184</v>
      </c>
      <c r="I673" s="18" t="s">
        <v>24</v>
      </c>
      <c r="J673" s="14">
        <v>21</v>
      </c>
      <c r="K673" s="19"/>
      <c r="L673" s="20" t="s">
        <v>746</v>
      </c>
    </row>
    <row r="674" spans="1:12" ht="15.75" thickBot="1" x14ac:dyDescent="0.3">
      <c r="A674" s="13">
        <v>674</v>
      </c>
      <c r="B674" s="14">
        <v>12</v>
      </c>
      <c r="C674" s="15">
        <v>42686</v>
      </c>
      <c r="D674" s="16">
        <v>0.52083333333333337</v>
      </c>
      <c r="E674" s="17" t="s">
        <v>765</v>
      </c>
      <c r="F674" s="18" t="s">
        <v>197</v>
      </c>
      <c r="G674" s="14">
        <v>35</v>
      </c>
      <c r="H674" s="17" t="s">
        <v>184</v>
      </c>
      <c r="I674" s="18" t="s">
        <v>94</v>
      </c>
      <c r="J674" s="14">
        <v>20</v>
      </c>
      <c r="K674" s="19"/>
      <c r="L674" s="20" t="s">
        <v>763</v>
      </c>
    </row>
    <row r="675" spans="1:12" ht="15.75" thickBot="1" x14ac:dyDescent="0.3">
      <c r="A675" s="13">
        <v>675</v>
      </c>
      <c r="B675" s="14">
        <v>12</v>
      </c>
      <c r="C675" s="15">
        <v>42686</v>
      </c>
      <c r="D675" s="16">
        <v>0.5</v>
      </c>
      <c r="E675" s="17" t="s">
        <v>765</v>
      </c>
      <c r="F675" s="18" t="s">
        <v>93</v>
      </c>
      <c r="G675" s="14">
        <v>45</v>
      </c>
      <c r="H675" s="17" t="s">
        <v>184</v>
      </c>
      <c r="I675" s="18" t="s">
        <v>102</v>
      </c>
      <c r="J675" s="14">
        <v>17</v>
      </c>
      <c r="K675" s="19"/>
      <c r="L675" s="20" t="s">
        <v>814</v>
      </c>
    </row>
    <row r="676" spans="1:12" ht="15.75" thickBot="1" x14ac:dyDescent="0.3">
      <c r="A676" s="13">
        <v>676</v>
      </c>
      <c r="B676" s="14">
        <v>12</v>
      </c>
      <c r="C676" s="15">
        <v>42686</v>
      </c>
      <c r="D676" s="16">
        <v>0.64583333333333337</v>
      </c>
      <c r="E676" s="17" t="s">
        <v>765</v>
      </c>
      <c r="F676" s="18" t="s">
        <v>88</v>
      </c>
      <c r="G676" s="14">
        <v>44</v>
      </c>
      <c r="H676" s="17"/>
      <c r="I676" s="18" t="s">
        <v>132</v>
      </c>
      <c r="J676" s="14">
        <v>6</v>
      </c>
      <c r="K676" s="19" t="s">
        <v>886</v>
      </c>
      <c r="L676" s="20" t="s">
        <v>830</v>
      </c>
    </row>
    <row r="677" spans="1:12" ht="15.75" thickBot="1" x14ac:dyDescent="0.3">
      <c r="A677" s="13">
        <v>677</v>
      </c>
      <c r="B677" s="14">
        <v>12</v>
      </c>
      <c r="C677" s="15">
        <v>42686</v>
      </c>
      <c r="D677" s="16">
        <v>0.64583333333333337</v>
      </c>
      <c r="E677" s="17" t="s">
        <v>765</v>
      </c>
      <c r="F677" s="18" t="s">
        <v>806</v>
      </c>
      <c r="G677" s="14">
        <v>62</v>
      </c>
      <c r="H677" s="17" t="s">
        <v>184</v>
      </c>
      <c r="I677" s="18" t="s">
        <v>79</v>
      </c>
      <c r="J677" s="14">
        <v>3</v>
      </c>
      <c r="K677" s="19"/>
      <c r="L677" s="20" t="s">
        <v>797</v>
      </c>
    </row>
    <row r="678" spans="1:12" ht="15.75" thickBot="1" x14ac:dyDescent="0.3">
      <c r="A678" s="13">
        <v>678</v>
      </c>
      <c r="B678" s="14">
        <v>12</v>
      </c>
      <c r="C678" s="15">
        <v>42686</v>
      </c>
      <c r="D678" s="16">
        <v>0.5</v>
      </c>
      <c r="E678" s="17" t="s">
        <v>765</v>
      </c>
      <c r="F678" s="18" t="s">
        <v>1050</v>
      </c>
      <c r="G678" s="14">
        <v>45</v>
      </c>
      <c r="H678" s="17"/>
      <c r="I678" s="18" t="s">
        <v>1051</v>
      </c>
      <c r="J678" s="14">
        <v>24</v>
      </c>
      <c r="K678" s="19"/>
      <c r="L678" s="20" t="s">
        <v>891</v>
      </c>
    </row>
    <row r="679" spans="1:12" ht="15.75" thickBot="1" x14ac:dyDescent="0.3">
      <c r="A679" s="13">
        <v>679</v>
      </c>
      <c r="B679" s="14">
        <v>12</v>
      </c>
      <c r="C679" s="15">
        <v>42686</v>
      </c>
      <c r="D679" s="16">
        <v>0.64583333333333337</v>
      </c>
      <c r="E679" s="17" t="s">
        <v>765</v>
      </c>
      <c r="F679" s="18" t="s">
        <v>1052</v>
      </c>
      <c r="G679" s="14">
        <v>45</v>
      </c>
      <c r="H679" s="17"/>
      <c r="I679" s="18" t="s">
        <v>114</v>
      </c>
      <c r="J679" s="14">
        <v>44</v>
      </c>
      <c r="K679" s="19"/>
      <c r="L679" s="20" t="s">
        <v>808</v>
      </c>
    </row>
    <row r="680" spans="1:12" ht="15.75" thickBot="1" x14ac:dyDescent="0.3">
      <c r="A680" s="13">
        <v>680</v>
      </c>
      <c r="B680" s="14">
        <v>12</v>
      </c>
      <c r="C680" s="15">
        <v>42686</v>
      </c>
      <c r="D680" s="16">
        <v>0.64583333333333337</v>
      </c>
      <c r="E680" s="17" t="s">
        <v>765</v>
      </c>
      <c r="F680" s="18" t="s">
        <v>165</v>
      </c>
      <c r="G680" s="14">
        <v>51</v>
      </c>
      <c r="H680" s="17"/>
      <c r="I680" s="18" t="s">
        <v>195</v>
      </c>
      <c r="J680" s="14">
        <v>35</v>
      </c>
      <c r="K680" s="19"/>
      <c r="L680" s="20" t="s">
        <v>840</v>
      </c>
    </row>
    <row r="681" spans="1:12" ht="15.75" thickBot="1" x14ac:dyDescent="0.3">
      <c r="A681" s="13">
        <v>681</v>
      </c>
      <c r="B681" s="14">
        <v>12</v>
      </c>
      <c r="C681" s="15">
        <v>42686</v>
      </c>
      <c r="D681" s="16">
        <v>0.5</v>
      </c>
      <c r="E681" s="17" t="s">
        <v>765</v>
      </c>
      <c r="F681" s="18" t="s">
        <v>1053</v>
      </c>
      <c r="G681" s="14">
        <v>45</v>
      </c>
      <c r="H681" s="17" t="s">
        <v>184</v>
      </c>
      <c r="I681" s="18" t="s">
        <v>65</v>
      </c>
      <c r="J681" s="14">
        <v>31</v>
      </c>
      <c r="K681" s="19"/>
      <c r="L681" s="20" t="s">
        <v>872</v>
      </c>
    </row>
    <row r="682" spans="1:12" ht="15.75" thickBot="1" x14ac:dyDescent="0.3">
      <c r="A682" s="13">
        <v>682</v>
      </c>
      <c r="B682" s="14">
        <v>12</v>
      </c>
      <c r="C682" s="15">
        <v>42686</v>
      </c>
      <c r="D682" s="16">
        <v>0.64583333333333337</v>
      </c>
      <c r="E682" s="17" t="s">
        <v>765</v>
      </c>
      <c r="F682" s="18" t="s">
        <v>100</v>
      </c>
      <c r="G682" s="14">
        <v>43</v>
      </c>
      <c r="H682" s="17" t="s">
        <v>184</v>
      </c>
      <c r="I682" s="18" t="s">
        <v>973</v>
      </c>
      <c r="J682" s="14">
        <v>42</v>
      </c>
      <c r="K682" s="19"/>
      <c r="L682" s="20" t="s">
        <v>858</v>
      </c>
    </row>
    <row r="683" spans="1:12" ht="15.75" thickBot="1" x14ac:dyDescent="0.3">
      <c r="A683" s="13">
        <v>683</v>
      </c>
      <c r="B683" s="14">
        <v>12</v>
      </c>
      <c r="C683" s="15">
        <v>42686</v>
      </c>
      <c r="D683" s="16">
        <v>0.58333333333333337</v>
      </c>
      <c r="E683" s="17" t="s">
        <v>765</v>
      </c>
      <c r="F683" s="18" t="s">
        <v>19</v>
      </c>
      <c r="G683" s="14">
        <v>22</v>
      </c>
      <c r="H683" s="17" t="s">
        <v>184</v>
      </c>
      <c r="I683" s="18" t="s">
        <v>701</v>
      </c>
      <c r="J683" s="14">
        <v>21</v>
      </c>
      <c r="K683" s="19"/>
      <c r="L683" s="20" t="s">
        <v>857</v>
      </c>
    </row>
    <row r="684" spans="1:12" ht="15.75" thickBot="1" x14ac:dyDescent="0.3">
      <c r="A684" s="13">
        <v>684</v>
      </c>
      <c r="B684" s="14">
        <v>12</v>
      </c>
      <c r="C684" s="15">
        <v>42686</v>
      </c>
      <c r="D684" s="16">
        <v>0.9375</v>
      </c>
      <c r="E684" s="17" t="s">
        <v>765</v>
      </c>
      <c r="F684" s="18" t="s">
        <v>106</v>
      </c>
      <c r="G684" s="14">
        <v>46</v>
      </c>
      <c r="H684" s="17" t="s">
        <v>184</v>
      </c>
      <c r="I684" s="18" t="s">
        <v>196</v>
      </c>
      <c r="J684" s="14">
        <v>16</v>
      </c>
      <c r="K684" s="19"/>
      <c r="L684" s="20" t="s">
        <v>759</v>
      </c>
    </row>
    <row r="685" spans="1:12" ht="15.75" thickBot="1" x14ac:dyDescent="0.3">
      <c r="A685" s="13">
        <v>685</v>
      </c>
      <c r="B685" s="14">
        <v>12</v>
      </c>
      <c r="C685" s="15">
        <v>42686</v>
      </c>
      <c r="D685" s="16">
        <v>0.79166666666666663</v>
      </c>
      <c r="E685" s="17" t="s">
        <v>765</v>
      </c>
      <c r="F685" s="18" t="s">
        <v>110</v>
      </c>
      <c r="G685" s="14">
        <v>49</v>
      </c>
      <c r="H685" s="17" t="s">
        <v>184</v>
      </c>
      <c r="I685" s="18" t="s">
        <v>80</v>
      </c>
      <c r="J685" s="14">
        <v>42</v>
      </c>
      <c r="K685" s="19"/>
      <c r="L685" s="20" t="s">
        <v>798</v>
      </c>
    </row>
    <row r="686" spans="1:12" ht="15.75" thickBot="1" x14ac:dyDescent="0.3">
      <c r="A686" s="13">
        <v>686</v>
      </c>
      <c r="B686" s="14">
        <v>12</v>
      </c>
      <c r="C686" s="15">
        <v>42686</v>
      </c>
      <c r="D686" s="16">
        <v>0.8125</v>
      </c>
      <c r="E686" s="17" t="s">
        <v>765</v>
      </c>
      <c r="F686" s="18" t="s">
        <v>217</v>
      </c>
      <c r="G686" s="14">
        <v>26</v>
      </c>
      <c r="H686" s="17" t="s">
        <v>184</v>
      </c>
      <c r="I686" s="18" t="s">
        <v>1021</v>
      </c>
      <c r="J686" s="14">
        <v>13</v>
      </c>
      <c r="K686" s="19"/>
      <c r="L686" s="20" t="s">
        <v>835</v>
      </c>
    </row>
    <row r="687" spans="1:12" ht="15.75" thickBot="1" x14ac:dyDescent="0.3">
      <c r="A687" s="13">
        <v>687</v>
      </c>
      <c r="B687" s="14">
        <v>12</v>
      </c>
      <c r="C687" s="15">
        <v>42686</v>
      </c>
      <c r="D687" s="16">
        <v>0.5</v>
      </c>
      <c r="E687" s="17" t="s">
        <v>765</v>
      </c>
      <c r="F687" s="18" t="s">
        <v>203</v>
      </c>
      <c r="G687" s="14">
        <v>55</v>
      </c>
      <c r="H687" s="17" t="s">
        <v>184</v>
      </c>
      <c r="I687" s="18" t="s">
        <v>54</v>
      </c>
      <c r="J687" s="14">
        <v>31</v>
      </c>
      <c r="K687" s="19"/>
      <c r="L687" s="20" t="s">
        <v>781</v>
      </c>
    </row>
    <row r="688" spans="1:12" ht="15.75" thickBot="1" x14ac:dyDescent="0.3">
      <c r="A688" s="13">
        <v>688</v>
      </c>
      <c r="B688" s="14">
        <v>12</v>
      </c>
      <c r="C688" s="15">
        <v>42686</v>
      </c>
      <c r="D688" s="16">
        <v>0.66666666666666663</v>
      </c>
      <c r="E688" s="17" t="s">
        <v>765</v>
      </c>
      <c r="F688" s="18" t="s">
        <v>32</v>
      </c>
      <c r="G688" s="14">
        <v>52</v>
      </c>
      <c r="H688" s="17" t="s">
        <v>184</v>
      </c>
      <c r="I688" s="18" t="s">
        <v>43</v>
      </c>
      <c r="J688" s="14">
        <v>27</v>
      </c>
      <c r="K688" s="19"/>
      <c r="L688" s="20" t="s">
        <v>810</v>
      </c>
    </row>
    <row r="689" spans="1:12" ht="15.75" thickBot="1" x14ac:dyDescent="0.3">
      <c r="A689" s="13">
        <v>689</v>
      </c>
      <c r="B689" s="14">
        <v>12</v>
      </c>
      <c r="C689" s="15">
        <v>42686</v>
      </c>
      <c r="D689" s="16">
        <v>0.5</v>
      </c>
      <c r="E689" s="17" t="s">
        <v>765</v>
      </c>
      <c r="F689" s="18" t="s">
        <v>30</v>
      </c>
      <c r="G689" s="14">
        <v>49</v>
      </c>
      <c r="H689" s="17"/>
      <c r="I689" s="18" t="s">
        <v>126</v>
      </c>
      <c r="J689" s="14">
        <v>36</v>
      </c>
      <c r="K689" s="19"/>
      <c r="L689" s="20" t="s">
        <v>743</v>
      </c>
    </row>
    <row r="690" spans="1:12" ht="15.75" thickBot="1" x14ac:dyDescent="0.3">
      <c r="A690" s="13">
        <v>690</v>
      </c>
      <c r="B690" s="14">
        <v>12</v>
      </c>
      <c r="C690" s="15">
        <v>42686</v>
      </c>
      <c r="D690" s="16">
        <v>0.64583333333333337</v>
      </c>
      <c r="E690" s="17" t="s">
        <v>765</v>
      </c>
      <c r="F690" s="18" t="s">
        <v>115</v>
      </c>
      <c r="G690" s="14">
        <v>28</v>
      </c>
      <c r="H690" s="17"/>
      <c r="I690" s="18" t="s">
        <v>55</v>
      </c>
      <c r="J690" s="14">
        <v>24</v>
      </c>
      <c r="K690" s="19"/>
      <c r="L690" s="20" t="s">
        <v>831</v>
      </c>
    </row>
    <row r="691" spans="1:12" ht="15.75" thickBot="1" x14ac:dyDescent="0.3">
      <c r="A691" s="13">
        <v>691</v>
      </c>
      <c r="B691" s="14">
        <v>12</v>
      </c>
      <c r="C691" s="15">
        <v>42686</v>
      </c>
      <c r="D691" s="16">
        <v>0.875</v>
      </c>
      <c r="E691" s="17" t="s">
        <v>765</v>
      </c>
      <c r="F691" s="18" t="s">
        <v>218</v>
      </c>
      <c r="G691" s="14">
        <v>38</v>
      </c>
      <c r="H691" s="17"/>
      <c r="I691" s="18" t="s">
        <v>141</v>
      </c>
      <c r="J691" s="14">
        <v>24</v>
      </c>
      <c r="K691" s="19"/>
      <c r="L691" s="20" t="s">
        <v>903</v>
      </c>
    </row>
    <row r="692" spans="1:12" ht="15.75" thickBot="1" x14ac:dyDescent="0.3">
      <c r="A692" s="13">
        <v>692</v>
      </c>
      <c r="B692" s="14">
        <v>12</v>
      </c>
      <c r="C692" s="15">
        <v>42686</v>
      </c>
      <c r="D692" s="16">
        <v>0.9375</v>
      </c>
      <c r="E692" s="17" t="s">
        <v>765</v>
      </c>
      <c r="F692" s="18" t="s">
        <v>1054</v>
      </c>
      <c r="G692" s="14">
        <v>56</v>
      </c>
      <c r="H692" s="17"/>
      <c r="I692" s="18" t="s">
        <v>50</v>
      </c>
      <c r="J692" s="14">
        <v>21</v>
      </c>
      <c r="K692" s="19"/>
      <c r="L692" s="20" t="s">
        <v>782</v>
      </c>
    </row>
    <row r="693" spans="1:12" ht="15.75" thickBot="1" x14ac:dyDescent="0.3">
      <c r="A693" s="13">
        <v>693</v>
      </c>
      <c r="B693" s="14">
        <v>12</v>
      </c>
      <c r="C693" s="15">
        <v>42686</v>
      </c>
      <c r="D693" s="16">
        <v>0.5</v>
      </c>
      <c r="E693" s="17" t="s">
        <v>765</v>
      </c>
      <c r="F693" s="18" t="s">
        <v>1055</v>
      </c>
      <c r="G693" s="14">
        <v>24</v>
      </c>
      <c r="H693" s="17" t="s">
        <v>184</v>
      </c>
      <c r="I693" s="18" t="s">
        <v>112</v>
      </c>
      <c r="J693" s="14">
        <v>20</v>
      </c>
      <c r="K693" s="19"/>
      <c r="L693" s="20" t="s">
        <v>842</v>
      </c>
    </row>
    <row r="694" spans="1:12" ht="15.75" thickBot="1" x14ac:dyDescent="0.3">
      <c r="A694" s="13">
        <v>694</v>
      </c>
      <c r="B694" s="14">
        <v>12</v>
      </c>
      <c r="C694" s="15">
        <v>42686</v>
      </c>
      <c r="D694" s="16">
        <v>0.64583333333333337</v>
      </c>
      <c r="E694" s="17" t="s">
        <v>765</v>
      </c>
      <c r="F694" s="18" t="s">
        <v>121</v>
      </c>
      <c r="G694" s="14">
        <v>45</v>
      </c>
      <c r="H694" s="17"/>
      <c r="I694" s="18" t="s">
        <v>76</v>
      </c>
      <c r="J694" s="14">
        <v>7</v>
      </c>
      <c r="K694" s="19" t="s">
        <v>727</v>
      </c>
      <c r="L694" s="20" t="s">
        <v>749</v>
      </c>
    </row>
    <row r="695" spans="1:12" ht="15.75" thickBot="1" x14ac:dyDescent="0.3">
      <c r="A695" s="13">
        <v>695</v>
      </c>
      <c r="B695" s="14">
        <v>12</v>
      </c>
      <c r="C695" s="15">
        <v>42686</v>
      </c>
      <c r="D695" s="16">
        <v>0.64583333333333337</v>
      </c>
      <c r="E695" s="17" t="s">
        <v>765</v>
      </c>
      <c r="F695" s="18" t="s">
        <v>1056</v>
      </c>
      <c r="G695" s="14">
        <v>48</v>
      </c>
      <c r="H695" s="17"/>
      <c r="I695" s="18" t="s">
        <v>63</v>
      </c>
      <c r="J695" s="14">
        <v>3</v>
      </c>
      <c r="K695" s="19"/>
      <c r="L695" s="20" t="s">
        <v>907</v>
      </c>
    </row>
    <row r="696" spans="1:12" ht="15.75" thickBot="1" x14ac:dyDescent="0.3">
      <c r="A696" s="13">
        <v>696</v>
      </c>
      <c r="B696" s="14">
        <v>13</v>
      </c>
      <c r="C696" s="15">
        <v>42689</v>
      </c>
      <c r="D696" s="16">
        <v>0.79166666666666663</v>
      </c>
      <c r="E696" s="17" t="s">
        <v>1025</v>
      </c>
      <c r="F696" s="18" t="s">
        <v>186</v>
      </c>
      <c r="G696" s="14">
        <v>42</v>
      </c>
      <c r="H696" s="17"/>
      <c r="I696" s="18" t="s">
        <v>12</v>
      </c>
      <c r="J696" s="14">
        <v>7</v>
      </c>
      <c r="K696" s="19"/>
      <c r="L696" s="20" t="s">
        <v>855</v>
      </c>
    </row>
    <row r="697" spans="1:12" ht="15.75" thickBot="1" x14ac:dyDescent="0.3">
      <c r="A697" s="13">
        <v>697</v>
      </c>
      <c r="B697" s="14">
        <v>13</v>
      </c>
      <c r="C697" s="15">
        <v>42689</v>
      </c>
      <c r="D697" s="16">
        <v>0.79166666666666663</v>
      </c>
      <c r="E697" s="17" t="s">
        <v>1025</v>
      </c>
      <c r="F697" s="18" t="s">
        <v>7</v>
      </c>
      <c r="G697" s="14">
        <v>27</v>
      </c>
      <c r="H697" s="17"/>
      <c r="I697" s="18" t="s">
        <v>95</v>
      </c>
      <c r="J697" s="14">
        <v>20</v>
      </c>
      <c r="K697" s="19"/>
      <c r="L697" s="20" t="s">
        <v>728</v>
      </c>
    </row>
    <row r="698" spans="1:12" ht="15.75" thickBot="1" x14ac:dyDescent="0.3">
      <c r="A698" s="13">
        <v>698</v>
      </c>
      <c r="B698" s="14">
        <v>13</v>
      </c>
      <c r="C698" s="15">
        <v>42690</v>
      </c>
      <c r="D698" s="16">
        <v>0.83333333333333337</v>
      </c>
      <c r="E698" s="17" t="s">
        <v>971</v>
      </c>
      <c r="F698" s="18" t="s">
        <v>68</v>
      </c>
      <c r="G698" s="14">
        <v>31</v>
      </c>
      <c r="H698" s="17" t="s">
        <v>184</v>
      </c>
      <c r="I698" s="18" t="s">
        <v>4</v>
      </c>
      <c r="J698" s="14">
        <v>24</v>
      </c>
      <c r="K698" s="19"/>
      <c r="L698" s="20" t="s">
        <v>756</v>
      </c>
    </row>
    <row r="699" spans="1:12" ht="15.75" thickBot="1" x14ac:dyDescent="0.3">
      <c r="A699" s="13">
        <v>699</v>
      </c>
      <c r="B699" s="14">
        <v>13</v>
      </c>
      <c r="C699" s="15">
        <v>42690</v>
      </c>
      <c r="D699" s="16">
        <v>0.79166666666666663</v>
      </c>
      <c r="E699" s="17" t="s">
        <v>971</v>
      </c>
      <c r="F699" s="18" t="s">
        <v>40</v>
      </c>
      <c r="G699" s="14">
        <v>37</v>
      </c>
      <c r="H699" s="17"/>
      <c r="I699" s="18" t="s">
        <v>3</v>
      </c>
      <c r="J699" s="14">
        <v>19</v>
      </c>
      <c r="K699" s="19" t="s">
        <v>788</v>
      </c>
      <c r="L699" s="20" t="s">
        <v>901</v>
      </c>
    </row>
    <row r="700" spans="1:12" ht="15.75" thickBot="1" x14ac:dyDescent="0.3">
      <c r="A700" s="13">
        <v>700</v>
      </c>
      <c r="B700" s="14">
        <v>13</v>
      </c>
      <c r="C700" s="15">
        <v>42691</v>
      </c>
      <c r="D700" s="16">
        <v>0.89583333333333337</v>
      </c>
      <c r="E700" s="17" t="s">
        <v>726</v>
      </c>
      <c r="F700" s="18" t="s">
        <v>42</v>
      </c>
      <c r="G700" s="14">
        <v>35</v>
      </c>
      <c r="H700" s="17" t="s">
        <v>184</v>
      </c>
      <c r="I700" s="18" t="s">
        <v>1057</v>
      </c>
      <c r="J700" s="14">
        <v>3</v>
      </c>
      <c r="K700" s="19" t="s">
        <v>732</v>
      </c>
      <c r="L700" s="20" t="s">
        <v>831</v>
      </c>
    </row>
    <row r="701" spans="1:12" ht="15.75" thickBot="1" x14ac:dyDescent="0.3">
      <c r="A701" s="13">
        <v>701</v>
      </c>
      <c r="B701" s="14">
        <v>13</v>
      </c>
      <c r="C701" s="15">
        <v>42691</v>
      </c>
      <c r="D701" s="16">
        <v>0.83333333333333337</v>
      </c>
      <c r="E701" s="17" t="s">
        <v>726</v>
      </c>
      <c r="F701" s="18" t="s">
        <v>61</v>
      </c>
      <c r="G701" s="14">
        <v>36</v>
      </c>
      <c r="H701" s="17"/>
      <c r="I701" s="18" t="s">
        <v>939</v>
      </c>
      <c r="J701" s="14">
        <v>10</v>
      </c>
      <c r="K701" s="19" t="s">
        <v>724</v>
      </c>
      <c r="L701" s="20" t="s">
        <v>871</v>
      </c>
    </row>
    <row r="702" spans="1:12" ht="15.75" thickBot="1" x14ac:dyDescent="0.3">
      <c r="A702" s="13">
        <v>702</v>
      </c>
      <c r="B702" s="14">
        <v>13</v>
      </c>
      <c r="C702" s="15">
        <v>42692</v>
      </c>
      <c r="D702" s="16">
        <v>0.875</v>
      </c>
      <c r="E702" s="17" t="s">
        <v>723</v>
      </c>
      <c r="F702" s="18" t="s">
        <v>1058</v>
      </c>
      <c r="G702" s="14">
        <v>42</v>
      </c>
      <c r="H702" s="17"/>
      <c r="I702" s="18" t="s">
        <v>16</v>
      </c>
      <c r="J702" s="14">
        <v>25</v>
      </c>
      <c r="K702" s="19" t="s">
        <v>788</v>
      </c>
      <c r="L702" s="20" t="s">
        <v>853</v>
      </c>
    </row>
    <row r="703" spans="1:12" ht="15.75" thickBot="1" x14ac:dyDescent="0.3">
      <c r="A703" s="13">
        <v>703</v>
      </c>
      <c r="B703" s="14">
        <v>13</v>
      </c>
      <c r="C703" s="15">
        <v>42692</v>
      </c>
      <c r="D703" s="16">
        <v>0.83333333333333337</v>
      </c>
      <c r="E703" s="17" t="s">
        <v>723</v>
      </c>
      <c r="F703" s="18" t="s">
        <v>80</v>
      </c>
      <c r="G703" s="14">
        <v>34</v>
      </c>
      <c r="H703" s="17" t="s">
        <v>184</v>
      </c>
      <c r="I703" s="18" t="s">
        <v>131</v>
      </c>
      <c r="J703" s="14">
        <v>7</v>
      </c>
      <c r="K703" s="19" t="s">
        <v>748</v>
      </c>
      <c r="L703" s="20" t="s">
        <v>729</v>
      </c>
    </row>
    <row r="704" spans="1:12" ht="15.75" thickBot="1" x14ac:dyDescent="0.3">
      <c r="A704" s="13">
        <v>704</v>
      </c>
      <c r="B704" s="14">
        <v>13</v>
      </c>
      <c r="C704" s="15">
        <v>42693</v>
      </c>
      <c r="D704" s="16">
        <v>0.9375</v>
      </c>
      <c r="E704" s="17" t="s">
        <v>765</v>
      </c>
      <c r="F704" s="18" t="s">
        <v>35</v>
      </c>
      <c r="G704" s="14">
        <v>41</v>
      </c>
      <c r="H704" s="17" t="s">
        <v>184</v>
      </c>
      <c r="I704" s="18" t="s">
        <v>31</v>
      </c>
      <c r="J704" s="14">
        <v>38</v>
      </c>
      <c r="K704" s="19" t="s">
        <v>748</v>
      </c>
      <c r="L704" s="20" t="s">
        <v>893</v>
      </c>
    </row>
    <row r="705" spans="1:12" ht="15.75" thickBot="1" x14ac:dyDescent="0.3">
      <c r="A705" s="13">
        <v>705</v>
      </c>
      <c r="B705" s="14">
        <v>13</v>
      </c>
      <c r="C705" s="15">
        <v>42693</v>
      </c>
      <c r="D705" s="16">
        <v>0.79166666666666663</v>
      </c>
      <c r="E705" s="17" t="s">
        <v>765</v>
      </c>
      <c r="F705" s="18" t="s">
        <v>769</v>
      </c>
      <c r="G705" s="14">
        <v>31</v>
      </c>
      <c r="H705" s="17"/>
      <c r="I705" s="17" t="s">
        <v>111</v>
      </c>
      <c r="J705" s="14">
        <v>3</v>
      </c>
      <c r="K705" s="19"/>
      <c r="L705" s="20" t="s">
        <v>848</v>
      </c>
    </row>
    <row r="706" spans="1:12" ht="15.75" thickBot="1" x14ac:dyDescent="0.3">
      <c r="A706" s="13">
        <v>706</v>
      </c>
      <c r="B706" s="14">
        <v>13</v>
      </c>
      <c r="C706" s="15">
        <v>42693</v>
      </c>
      <c r="D706" s="16">
        <v>0.60416666666666663</v>
      </c>
      <c r="E706" s="17" t="s">
        <v>765</v>
      </c>
      <c r="F706" s="18" t="s">
        <v>55</v>
      </c>
      <c r="G706" s="14">
        <v>42</v>
      </c>
      <c r="H706" s="17"/>
      <c r="I706" s="18" t="s">
        <v>182</v>
      </c>
      <c r="J706" s="14">
        <v>17</v>
      </c>
      <c r="K706" s="19"/>
      <c r="L706" s="20" t="s">
        <v>849</v>
      </c>
    </row>
    <row r="707" spans="1:12" ht="15.75" thickBot="1" x14ac:dyDescent="0.3">
      <c r="A707" s="13">
        <v>707</v>
      </c>
      <c r="B707" s="14">
        <v>13</v>
      </c>
      <c r="C707" s="15">
        <v>42693</v>
      </c>
      <c r="D707" s="16">
        <v>0.79166666666666663</v>
      </c>
      <c r="E707" s="17" t="s">
        <v>765</v>
      </c>
      <c r="F707" s="18" t="s">
        <v>41</v>
      </c>
      <c r="G707" s="14">
        <v>58</v>
      </c>
      <c r="H707" s="17" t="s">
        <v>184</v>
      </c>
      <c r="I707" s="18" t="s">
        <v>85</v>
      </c>
      <c r="J707" s="14">
        <v>42</v>
      </c>
      <c r="K707" s="19"/>
      <c r="L707" s="20" t="s">
        <v>817</v>
      </c>
    </row>
    <row r="708" spans="1:12" ht="15.75" thickBot="1" x14ac:dyDescent="0.3">
      <c r="A708" s="13">
        <v>708</v>
      </c>
      <c r="B708" s="14">
        <v>13</v>
      </c>
      <c r="C708" s="15">
        <v>42693</v>
      </c>
      <c r="D708" s="16">
        <v>0.5</v>
      </c>
      <c r="E708" s="17" t="s">
        <v>765</v>
      </c>
      <c r="F708" s="18" t="s">
        <v>132</v>
      </c>
      <c r="G708" s="14">
        <v>60</v>
      </c>
      <c r="H708" s="17"/>
      <c r="I708" s="17" t="s">
        <v>134</v>
      </c>
      <c r="J708" s="14">
        <v>3</v>
      </c>
      <c r="K708" s="19"/>
      <c r="L708" s="20" t="s">
        <v>852</v>
      </c>
    </row>
    <row r="709" spans="1:12" ht="15.75" thickBot="1" x14ac:dyDescent="0.3">
      <c r="A709" s="13">
        <v>709</v>
      </c>
      <c r="B709" s="14">
        <v>13</v>
      </c>
      <c r="C709" s="15">
        <v>42693</v>
      </c>
      <c r="D709" s="16">
        <v>0.8125</v>
      </c>
      <c r="E709" s="17" t="s">
        <v>765</v>
      </c>
      <c r="F709" s="18" t="s">
        <v>713</v>
      </c>
      <c r="G709" s="14">
        <v>55</v>
      </c>
      <c r="H709" s="17"/>
      <c r="I709" s="17" t="s">
        <v>213</v>
      </c>
      <c r="J709" s="14">
        <v>0</v>
      </c>
      <c r="K709" s="19"/>
      <c r="L709" s="20" t="s">
        <v>779</v>
      </c>
    </row>
    <row r="710" spans="1:12" ht="15.75" thickBot="1" x14ac:dyDescent="0.3">
      <c r="A710" s="13">
        <v>710</v>
      </c>
      <c r="B710" s="14">
        <v>13</v>
      </c>
      <c r="C710" s="15">
        <v>42693</v>
      </c>
      <c r="D710" s="16">
        <v>0.54166666666666663</v>
      </c>
      <c r="E710" s="17" t="s">
        <v>765</v>
      </c>
      <c r="F710" s="18" t="s">
        <v>46</v>
      </c>
      <c r="G710" s="14">
        <v>30</v>
      </c>
      <c r="H710" s="17"/>
      <c r="I710" s="18" t="s">
        <v>8</v>
      </c>
      <c r="J710" s="14">
        <v>0</v>
      </c>
      <c r="K710" s="19"/>
      <c r="L710" s="20" t="s">
        <v>956</v>
      </c>
    </row>
    <row r="711" spans="1:12" ht="15.75" thickBot="1" x14ac:dyDescent="0.3">
      <c r="A711" s="13">
        <v>711</v>
      </c>
      <c r="B711" s="14">
        <v>13</v>
      </c>
      <c r="C711" s="15">
        <v>42693</v>
      </c>
      <c r="D711" s="16">
        <v>0.58333333333333337</v>
      </c>
      <c r="E711" s="17" t="s">
        <v>765</v>
      </c>
      <c r="F711" s="18" t="s">
        <v>5</v>
      </c>
      <c r="G711" s="14">
        <v>51</v>
      </c>
      <c r="H711" s="17"/>
      <c r="I711" s="18" t="s">
        <v>9</v>
      </c>
      <c r="J711" s="14">
        <v>9</v>
      </c>
      <c r="K711" s="19"/>
      <c r="L711" s="20" t="s">
        <v>932</v>
      </c>
    </row>
    <row r="712" spans="1:12" ht="15.75" thickBot="1" x14ac:dyDescent="0.3">
      <c r="A712" s="13">
        <v>712</v>
      </c>
      <c r="B712" s="14">
        <v>13</v>
      </c>
      <c r="C712" s="15">
        <v>42693</v>
      </c>
      <c r="D712" s="16">
        <v>0.79166666666666663</v>
      </c>
      <c r="E712" s="17" t="s">
        <v>765</v>
      </c>
      <c r="F712" s="18" t="s">
        <v>720</v>
      </c>
      <c r="G712" s="14">
        <v>35</v>
      </c>
      <c r="H712" s="17" t="s">
        <v>184</v>
      </c>
      <c r="I712" s="18" t="s">
        <v>119</v>
      </c>
      <c r="J712" s="14">
        <v>13</v>
      </c>
      <c r="K712" s="19"/>
      <c r="L712" s="20" t="s">
        <v>747</v>
      </c>
    </row>
    <row r="713" spans="1:12" ht="15.75" thickBot="1" x14ac:dyDescent="0.3">
      <c r="A713" s="13">
        <v>713</v>
      </c>
      <c r="B713" s="14">
        <v>13</v>
      </c>
      <c r="C713" s="15">
        <v>42693</v>
      </c>
      <c r="D713" s="16">
        <v>0.64583333333333337</v>
      </c>
      <c r="E713" s="17" t="s">
        <v>765</v>
      </c>
      <c r="F713" s="18" t="s">
        <v>1059</v>
      </c>
      <c r="G713" s="14">
        <v>38</v>
      </c>
      <c r="H713" s="17"/>
      <c r="I713" s="18" t="s">
        <v>1060</v>
      </c>
      <c r="J713" s="14">
        <v>24</v>
      </c>
      <c r="K713" s="19"/>
      <c r="L713" s="20" t="s">
        <v>859</v>
      </c>
    </row>
    <row r="714" spans="1:12" ht="15.75" thickBot="1" x14ac:dyDescent="0.3">
      <c r="A714" s="13">
        <v>714</v>
      </c>
      <c r="B714" s="14">
        <v>13</v>
      </c>
      <c r="C714" s="15">
        <v>42693</v>
      </c>
      <c r="D714" s="16">
        <v>0.92708333333333337</v>
      </c>
      <c r="E714" s="17" t="s">
        <v>765</v>
      </c>
      <c r="F714" s="18" t="s">
        <v>52</v>
      </c>
      <c r="G714" s="14">
        <v>49</v>
      </c>
      <c r="H714" s="17"/>
      <c r="I714" s="18" t="s">
        <v>90</v>
      </c>
      <c r="J714" s="14">
        <v>31</v>
      </c>
      <c r="K714" s="19"/>
      <c r="L714" s="20" t="s">
        <v>860</v>
      </c>
    </row>
    <row r="715" spans="1:12" ht="15.75" thickBot="1" x14ac:dyDescent="0.3">
      <c r="A715" s="13">
        <v>715</v>
      </c>
      <c r="B715" s="14">
        <v>13</v>
      </c>
      <c r="C715" s="15">
        <v>42693</v>
      </c>
      <c r="D715" s="16">
        <v>0.54166666666666663</v>
      </c>
      <c r="E715" s="17" t="s">
        <v>765</v>
      </c>
      <c r="F715" s="18" t="s">
        <v>1061</v>
      </c>
      <c r="G715" s="14">
        <v>16</v>
      </c>
      <c r="H715" s="17" t="s">
        <v>184</v>
      </c>
      <c r="I715" s="18" t="s">
        <v>1062</v>
      </c>
      <c r="J715" s="14">
        <v>10</v>
      </c>
      <c r="K715" s="19"/>
      <c r="L715" s="20" t="s">
        <v>875</v>
      </c>
    </row>
    <row r="716" spans="1:12" ht="15.75" thickBot="1" x14ac:dyDescent="0.3">
      <c r="A716" s="13">
        <v>716</v>
      </c>
      <c r="B716" s="14">
        <v>13</v>
      </c>
      <c r="C716" s="15">
        <v>42693</v>
      </c>
      <c r="D716" s="16">
        <v>0.79166666666666663</v>
      </c>
      <c r="E716" s="17" t="s">
        <v>765</v>
      </c>
      <c r="F716" s="18" t="s">
        <v>188</v>
      </c>
      <c r="G716" s="14">
        <v>31</v>
      </c>
      <c r="H716" s="17"/>
      <c r="I716" s="18" t="s">
        <v>77</v>
      </c>
      <c r="J716" s="14">
        <v>14</v>
      </c>
      <c r="K716" s="19"/>
      <c r="L716" s="20" t="s">
        <v>733</v>
      </c>
    </row>
    <row r="717" spans="1:12" ht="15.75" thickBot="1" x14ac:dyDescent="0.3">
      <c r="A717" s="13">
        <v>717</v>
      </c>
      <c r="B717" s="14">
        <v>13</v>
      </c>
      <c r="C717" s="15">
        <v>42693</v>
      </c>
      <c r="D717" s="16">
        <v>0.64583333333333337</v>
      </c>
      <c r="E717" s="17" t="s">
        <v>765</v>
      </c>
      <c r="F717" s="18" t="s">
        <v>1063</v>
      </c>
      <c r="G717" s="14">
        <v>45</v>
      </c>
      <c r="H717" s="17" t="s">
        <v>184</v>
      </c>
      <c r="I717" s="18" t="s">
        <v>94</v>
      </c>
      <c r="J717" s="14">
        <v>14</v>
      </c>
      <c r="K717" s="19"/>
      <c r="L717" s="20" t="s">
        <v>763</v>
      </c>
    </row>
    <row r="718" spans="1:12" ht="15.75" thickBot="1" x14ac:dyDescent="0.3">
      <c r="A718" s="13">
        <v>718</v>
      </c>
      <c r="B718" s="14">
        <v>13</v>
      </c>
      <c r="C718" s="15">
        <v>42693</v>
      </c>
      <c r="D718" s="16">
        <v>0.5</v>
      </c>
      <c r="E718" s="17" t="s">
        <v>765</v>
      </c>
      <c r="F718" s="18" t="s">
        <v>49</v>
      </c>
      <c r="G718" s="14">
        <v>35</v>
      </c>
      <c r="H718" s="17"/>
      <c r="I718" s="18" t="s">
        <v>191</v>
      </c>
      <c r="J718" s="14">
        <v>21</v>
      </c>
      <c r="K718" s="19"/>
      <c r="L718" s="20" t="s">
        <v>865</v>
      </c>
    </row>
    <row r="719" spans="1:12" ht="15.75" thickBot="1" x14ac:dyDescent="0.3">
      <c r="A719" s="13">
        <v>719</v>
      </c>
      <c r="B719" s="14">
        <v>13</v>
      </c>
      <c r="C719" s="15">
        <v>42693</v>
      </c>
      <c r="D719" s="16">
        <v>0.58333333333333337</v>
      </c>
      <c r="E719" s="17" t="s">
        <v>765</v>
      </c>
      <c r="F719" s="18" t="s">
        <v>135</v>
      </c>
      <c r="G719" s="14">
        <v>30</v>
      </c>
      <c r="H719" s="17"/>
      <c r="I719" s="18" t="s">
        <v>158</v>
      </c>
      <c r="J719" s="14">
        <v>24</v>
      </c>
      <c r="K719" s="19"/>
      <c r="L719" s="20" t="s">
        <v>752</v>
      </c>
    </row>
    <row r="720" spans="1:12" ht="15.75" thickBot="1" x14ac:dyDescent="0.3">
      <c r="A720" s="13">
        <v>720</v>
      </c>
      <c r="B720" s="14">
        <v>13</v>
      </c>
      <c r="C720" s="15">
        <v>42693</v>
      </c>
      <c r="D720" s="16">
        <v>0.52083333333333337</v>
      </c>
      <c r="E720" s="17" t="s">
        <v>765</v>
      </c>
      <c r="F720" s="18" t="s">
        <v>128</v>
      </c>
      <c r="G720" s="14">
        <v>31</v>
      </c>
      <c r="H720" s="17"/>
      <c r="I720" s="18" t="s">
        <v>117</v>
      </c>
      <c r="J720" s="14">
        <v>17</v>
      </c>
      <c r="K720" s="19"/>
      <c r="L720" s="20" t="s">
        <v>868</v>
      </c>
    </row>
    <row r="721" spans="1:12" ht="15.75" thickBot="1" x14ac:dyDescent="0.3">
      <c r="A721" s="13">
        <v>721</v>
      </c>
      <c r="B721" s="14">
        <v>13</v>
      </c>
      <c r="C721" s="15">
        <v>42693</v>
      </c>
      <c r="D721" s="16">
        <v>0.79166666666666663</v>
      </c>
      <c r="E721" s="17" t="s">
        <v>765</v>
      </c>
      <c r="F721" s="18" t="s">
        <v>60</v>
      </c>
      <c r="G721" s="14">
        <v>14</v>
      </c>
      <c r="H721" s="17" t="s">
        <v>184</v>
      </c>
      <c r="I721" s="18" t="s">
        <v>58</v>
      </c>
      <c r="J721" s="14">
        <v>13</v>
      </c>
      <c r="K721" s="19"/>
      <c r="L721" s="20" t="s">
        <v>864</v>
      </c>
    </row>
    <row r="722" spans="1:12" ht="15.75" thickBot="1" x14ac:dyDescent="0.3">
      <c r="A722" s="13">
        <v>722</v>
      </c>
      <c r="B722" s="14">
        <v>13</v>
      </c>
      <c r="C722" s="15">
        <v>42693</v>
      </c>
      <c r="D722" s="16">
        <v>0.5</v>
      </c>
      <c r="E722" s="17" t="s">
        <v>765</v>
      </c>
      <c r="F722" s="18" t="s">
        <v>67</v>
      </c>
      <c r="G722" s="14">
        <v>28</v>
      </c>
      <c r="H722" s="17" t="s">
        <v>184</v>
      </c>
      <c r="I722" s="18" t="s">
        <v>63</v>
      </c>
      <c r="J722" s="14">
        <v>0</v>
      </c>
      <c r="K722" s="19"/>
      <c r="L722" s="20" t="s">
        <v>793</v>
      </c>
    </row>
    <row r="723" spans="1:12" ht="15.75" thickBot="1" x14ac:dyDescent="0.3">
      <c r="A723" s="13">
        <v>723</v>
      </c>
      <c r="B723" s="14">
        <v>13</v>
      </c>
      <c r="C723" s="15">
        <v>42693</v>
      </c>
      <c r="D723" s="16">
        <v>0.64583333333333337</v>
      </c>
      <c r="E723" s="17" t="s">
        <v>765</v>
      </c>
      <c r="F723" s="18" t="s">
        <v>69</v>
      </c>
      <c r="G723" s="14">
        <v>66</v>
      </c>
      <c r="H723" s="17"/>
      <c r="I723" s="18" t="s">
        <v>114</v>
      </c>
      <c r="J723" s="14">
        <v>10</v>
      </c>
      <c r="K723" s="19"/>
      <c r="L723" s="20" t="s">
        <v>805</v>
      </c>
    </row>
    <row r="724" spans="1:12" ht="15.75" thickBot="1" x14ac:dyDescent="0.3">
      <c r="A724" s="13">
        <v>724</v>
      </c>
      <c r="B724" s="14">
        <v>13</v>
      </c>
      <c r="C724" s="15">
        <v>42693</v>
      </c>
      <c r="D724" s="16">
        <v>0.64583333333333337</v>
      </c>
      <c r="E724" s="17" t="s">
        <v>765</v>
      </c>
      <c r="F724" s="18" t="s">
        <v>71</v>
      </c>
      <c r="G724" s="14">
        <v>24</v>
      </c>
      <c r="H724" s="17"/>
      <c r="I724" s="18" t="s">
        <v>112</v>
      </c>
      <c r="J724" s="14">
        <v>21</v>
      </c>
      <c r="K724" s="19"/>
      <c r="L724" s="20" t="s">
        <v>795</v>
      </c>
    </row>
    <row r="725" spans="1:12" ht="15.75" thickBot="1" x14ac:dyDescent="0.3">
      <c r="A725" s="13">
        <v>725</v>
      </c>
      <c r="B725" s="14">
        <v>13</v>
      </c>
      <c r="C725" s="15">
        <v>42693</v>
      </c>
      <c r="D725" s="16">
        <v>0.5</v>
      </c>
      <c r="E725" s="17" t="s">
        <v>765</v>
      </c>
      <c r="F725" s="18" t="s">
        <v>73</v>
      </c>
      <c r="G725" s="14">
        <v>42</v>
      </c>
      <c r="H725" s="17" t="s">
        <v>184</v>
      </c>
      <c r="I725" s="18" t="s">
        <v>125</v>
      </c>
      <c r="J725" s="14">
        <v>21</v>
      </c>
      <c r="K725" s="19"/>
      <c r="L725" s="20" t="s">
        <v>754</v>
      </c>
    </row>
    <row r="726" spans="1:12" ht="15.75" thickBot="1" x14ac:dyDescent="0.3">
      <c r="A726" s="13">
        <v>726</v>
      </c>
      <c r="B726" s="14">
        <v>13</v>
      </c>
      <c r="C726" s="15">
        <v>42693</v>
      </c>
      <c r="D726" s="16">
        <v>0.6875</v>
      </c>
      <c r="E726" s="17" t="s">
        <v>765</v>
      </c>
      <c r="F726" s="18" t="s">
        <v>126</v>
      </c>
      <c r="G726" s="14">
        <v>49</v>
      </c>
      <c r="H726" s="17"/>
      <c r="I726" s="17" t="s">
        <v>122</v>
      </c>
      <c r="J726" s="14">
        <v>13</v>
      </c>
      <c r="K726" s="19"/>
      <c r="L726" s="20" t="s">
        <v>820</v>
      </c>
    </row>
    <row r="727" spans="1:12" ht="15.75" thickBot="1" x14ac:dyDescent="0.3">
      <c r="A727" s="13">
        <v>727</v>
      </c>
      <c r="B727" s="14">
        <v>13</v>
      </c>
      <c r="C727" s="15">
        <v>42693</v>
      </c>
      <c r="D727" s="16">
        <v>0.52083333333333337</v>
      </c>
      <c r="E727" s="17" t="s">
        <v>765</v>
      </c>
      <c r="F727" s="18" t="s">
        <v>204</v>
      </c>
      <c r="G727" s="14">
        <v>27</v>
      </c>
      <c r="H727" s="17" t="s">
        <v>184</v>
      </c>
      <c r="I727" s="18" t="s">
        <v>197</v>
      </c>
      <c r="J727" s="14">
        <v>13</v>
      </c>
      <c r="K727" s="19"/>
      <c r="L727" s="20" t="s">
        <v>739</v>
      </c>
    </row>
    <row r="728" spans="1:12" ht="15.75" thickBot="1" x14ac:dyDescent="0.3">
      <c r="A728" s="13">
        <v>728</v>
      </c>
      <c r="B728" s="14">
        <v>13</v>
      </c>
      <c r="C728" s="15">
        <v>42693</v>
      </c>
      <c r="D728" s="16">
        <v>0.64583333333333337</v>
      </c>
      <c r="E728" s="17" t="s">
        <v>765</v>
      </c>
      <c r="F728" s="18" t="s">
        <v>920</v>
      </c>
      <c r="G728" s="14">
        <v>20</v>
      </c>
      <c r="H728" s="17"/>
      <c r="I728" s="18" t="s">
        <v>65</v>
      </c>
      <c r="J728" s="14">
        <v>10</v>
      </c>
      <c r="K728" s="19"/>
      <c r="L728" s="20" t="s">
        <v>801</v>
      </c>
    </row>
    <row r="729" spans="1:12" ht="15.75" thickBot="1" x14ac:dyDescent="0.3">
      <c r="A729" s="13">
        <v>729</v>
      </c>
      <c r="B729" s="14">
        <v>13</v>
      </c>
      <c r="C729" s="15">
        <v>42693</v>
      </c>
      <c r="D729" s="16">
        <v>0.58333333333333337</v>
      </c>
      <c r="E729" s="17" t="s">
        <v>765</v>
      </c>
      <c r="F729" s="18" t="s">
        <v>194</v>
      </c>
      <c r="G729" s="14">
        <v>38</v>
      </c>
      <c r="H729" s="17" t="s">
        <v>184</v>
      </c>
      <c r="I729" s="18" t="s">
        <v>701</v>
      </c>
      <c r="J729" s="14">
        <v>31</v>
      </c>
      <c r="K729" s="19" t="s">
        <v>727</v>
      </c>
      <c r="L729" s="20" t="s">
        <v>857</v>
      </c>
    </row>
    <row r="730" spans="1:12" ht="15.75" thickBot="1" x14ac:dyDescent="0.3">
      <c r="A730" s="13">
        <v>730</v>
      </c>
      <c r="B730" s="14">
        <v>13</v>
      </c>
      <c r="C730" s="15">
        <v>42693</v>
      </c>
      <c r="D730" s="16">
        <v>0.64583333333333337</v>
      </c>
      <c r="E730" s="17" t="s">
        <v>765</v>
      </c>
      <c r="F730" s="18" t="s">
        <v>15</v>
      </c>
      <c r="G730" s="14">
        <v>29</v>
      </c>
      <c r="H730" s="17"/>
      <c r="I730" s="18" t="s">
        <v>93</v>
      </c>
      <c r="J730" s="14">
        <v>12</v>
      </c>
      <c r="K730" s="19"/>
      <c r="L730" s="20" t="s">
        <v>737</v>
      </c>
    </row>
    <row r="731" spans="1:12" ht="15.75" thickBot="1" x14ac:dyDescent="0.3">
      <c r="A731" s="13">
        <v>731</v>
      </c>
      <c r="B731" s="14">
        <v>13</v>
      </c>
      <c r="C731" s="15">
        <v>42693</v>
      </c>
      <c r="D731" s="16">
        <v>0.66666666666666663</v>
      </c>
      <c r="E731" s="17" t="s">
        <v>765</v>
      </c>
      <c r="F731" s="18" t="s">
        <v>87</v>
      </c>
      <c r="G731" s="14">
        <v>66</v>
      </c>
      <c r="H731" s="17" t="s">
        <v>184</v>
      </c>
      <c r="I731" s="18" t="s">
        <v>54</v>
      </c>
      <c r="J731" s="14">
        <v>31</v>
      </c>
      <c r="K731" s="19"/>
      <c r="L731" s="20" t="s">
        <v>781</v>
      </c>
    </row>
    <row r="732" spans="1:12" ht="15.75" thickBot="1" x14ac:dyDescent="0.3">
      <c r="A732" s="13">
        <v>732</v>
      </c>
      <c r="B732" s="14">
        <v>13</v>
      </c>
      <c r="C732" s="15">
        <v>42693</v>
      </c>
      <c r="D732" s="16">
        <v>0.5</v>
      </c>
      <c r="E732" s="17" t="s">
        <v>765</v>
      </c>
      <c r="F732" s="18" t="s">
        <v>1064</v>
      </c>
      <c r="G732" s="14">
        <v>28</v>
      </c>
      <c r="H732" s="17"/>
      <c r="I732" s="18" t="s">
        <v>79</v>
      </c>
      <c r="J732" s="14">
        <v>7</v>
      </c>
      <c r="K732" s="19"/>
      <c r="L732" s="20" t="s">
        <v>804</v>
      </c>
    </row>
    <row r="733" spans="1:12" ht="15.75" thickBot="1" x14ac:dyDescent="0.3">
      <c r="A733" s="13">
        <v>733</v>
      </c>
      <c r="B733" s="14">
        <v>13</v>
      </c>
      <c r="C733" s="15">
        <v>42693</v>
      </c>
      <c r="D733" s="16">
        <v>0.66666666666666663</v>
      </c>
      <c r="E733" s="17" t="s">
        <v>765</v>
      </c>
      <c r="F733" s="18" t="s">
        <v>196</v>
      </c>
      <c r="G733" s="14">
        <v>38</v>
      </c>
      <c r="H733" s="17"/>
      <c r="I733" s="18" t="s">
        <v>24</v>
      </c>
      <c r="J733" s="14">
        <v>37</v>
      </c>
      <c r="K733" s="19"/>
      <c r="L733" s="20" t="s">
        <v>759</v>
      </c>
    </row>
    <row r="734" spans="1:12" ht="15.75" thickBot="1" x14ac:dyDescent="0.3">
      <c r="A734" s="13">
        <v>734</v>
      </c>
      <c r="B734" s="14">
        <v>13</v>
      </c>
      <c r="C734" s="15">
        <v>42693</v>
      </c>
      <c r="D734" s="16">
        <v>0.66666666666666663</v>
      </c>
      <c r="E734" s="17" t="s">
        <v>765</v>
      </c>
      <c r="F734" s="18" t="s">
        <v>17</v>
      </c>
      <c r="G734" s="14">
        <v>50</v>
      </c>
      <c r="H734" s="17"/>
      <c r="I734" s="18" t="s">
        <v>62</v>
      </c>
      <c r="J734" s="14">
        <v>10</v>
      </c>
      <c r="K734" s="19"/>
      <c r="L734" s="20" t="s">
        <v>883</v>
      </c>
    </row>
    <row r="735" spans="1:12" ht="15.75" thickBot="1" x14ac:dyDescent="0.3">
      <c r="A735" s="13">
        <v>735</v>
      </c>
      <c r="B735" s="14">
        <v>13</v>
      </c>
      <c r="C735" s="15">
        <v>42693</v>
      </c>
      <c r="D735" s="16">
        <v>0.64583333333333337</v>
      </c>
      <c r="E735" s="17" t="s">
        <v>765</v>
      </c>
      <c r="F735" s="18" t="s">
        <v>91</v>
      </c>
      <c r="G735" s="14">
        <v>41</v>
      </c>
      <c r="H735" s="17"/>
      <c r="I735" s="17" t="s">
        <v>208</v>
      </c>
      <c r="J735" s="14">
        <v>7</v>
      </c>
      <c r="K735" s="19"/>
      <c r="L735" s="20" t="s">
        <v>922</v>
      </c>
    </row>
    <row r="736" spans="1:12" ht="15.75" thickBot="1" x14ac:dyDescent="0.3">
      <c r="A736" s="13">
        <v>736</v>
      </c>
      <c r="B736" s="14">
        <v>13</v>
      </c>
      <c r="C736" s="15">
        <v>42693</v>
      </c>
      <c r="D736" s="16">
        <v>0.72916666666666663</v>
      </c>
      <c r="E736" s="17" t="s">
        <v>765</v>
      </c>
      <c r="F736" s="18" t="s">
        <v>76</v>
      </c>
      <c r="G736" s="14">
        <v>29</v>
      </c>
      <c r="H736" s="17"/>
      <c r="I736" s="18" t="s">
        <v>195</v>
      </c>
      <c r="J736" s="14">
        <v>23</v>
      </c>
      <c r="K736" s="19"/>
      <c r="L736" s="20" t="s">
        <v>819</v>
      </c>
    </row>
    <row r="737" spans="1:12" ht="15.75" thickBot="1" x14ac:dyDescent="0.3">
      <c r="A737" s="13">
        <v>737</v>
      </c>
      <c r="B737" s="14">
        <v>13</v>
      </c>
      <c r="C737" s="15">
        <v>42693</v>
      </c>
      <c r="D737" s="16">
        <v>0.5</v>
      </c>
      <c r="E737" s="17" t="s">
        <v>765</v>
      </c>
      <c r="F737" s="18" t="s">
        <v>964</v>
      </c>
      <c r="G737" s="14">
        <v>17</v>
      </c>
      <c r="H737" s="17" t="s">
        <v>184</v>
      </c>
      <c r="I737" s="18" t="s">
        <v>27</v>
      </c>
      <c r="J737" s="14">
        <v>16</v>
      </c>
      <c r="K737" s="19"/>
      <c r="L737" s="20" t="s">
        <v>758</v>
      </c>
    </row>
    <row r="738" spans="1:12" ht="15.75" thickBot="1" x14ac:dyDescent="0.3">
      <c r="A738" s="13">
        <v>738</v>
      </c>
      <c r="B738" s="14">
        <v>13</v>
      </c>
      <c r="C738" s="15">
        <v>42693</v>
      </c>
      <c r="D738" s="16">
        <v>0.83333333333333337</v>
      </c>
      <c r="E738" s="17" t="s">
        <v>765</v>
      </c>
      <c r="F738" s="18" t="s">
        <v>1065</v>
      </c>
      <c r="G738" s="14">
        <v>56</v>
      </c>
      <c r="H738" s="17" t="s">
        <v>184</v>
      </c>
      <c r="I738" s="18" t="s">
        <v>1017</v>
      </c>
      <c r="J738" s="14">
        <v>28</v>
      </c>
      <c r="K738" s="19"/>
      <c r="L738" s="20" t="s">
        <v>836</v>
      </c>
    </row>
    <row r="739" spans="1:12" ht="15.75" thickBot="1" x14ac:dyDescent="0.3">
      <c r="A739" s="13">
        <v>739</v>
      </c>
      <c r="B739" s="14">
        <v>13</v>
      </c>
      <c r="C739" s="15">
        <v>42693</v>
      </c>
      <c r="D739" s="16">
        <v>0.5</v>
      </c>
      <c r="E739" s="17" t="s">
        <v>765</v>
      </c>
      <c r="F739" s="18" t="s">
        <v>1066</v>
      </c>
      <c r="G739" s="14">
        <v>31</v>
      </c>
      <c r="H739" s="17" t="s">
        <v>184</v>
      </c>
      <c r="I739" s="18" t="s">
        <v>144</v>
      </c>
      <c r="J739" s="14">
        <v>6</v>
      </c>
      <c r="K739" s="19"/>
      <c r="L739" s="20" t="s">
        <v>825</v>
      </c>
    </row>
    <row r="740" spans="1:12" ht="15.75" thickBot="1" x14ac:dyDescent="0.3">
      <c r="A740" s="13">
        <v>740</v>
      </c>
      <c r="B740" s="14">
        <v>13</v>
      </c>
      <c r="C740" s="15">
        <v>42693</v>
      </c>
      <c r="D740" s="16">
        <v>0.75</v>
      </c>
      <c r="E740" s="17" t="s">
        <v>765</v>
      </c>
      <c r="F740" s="18" t="s">
        <v>165</v>
      </c>
      <c r="G740" s="14">
        <v>42</v>
      </c>
      <c r="H740" s="17" t="s">
        <v>184</v>
      </c>
      <c r="I740" s="18" t="s">
        <v>28</v>
      </c>
      <c r="J740" s="14">
        <v>24</v>
      </c>
      <c r="K740" s="19"/>
      <c r="L740" s="20" t="s">
        <v>784</v>
      </c>
    </row>
    <row r="741" spans="1:12" ht="15.75" thickBot="1" x14ac:dyDescent="0.3">
      <c r="A741" s="13">
        <v>741</v>
      </c>
      <c r="B741" s="14">
        <v>13</v>
      </c>
      <c r="C741" s="15">
        <v>42693</v>
      </c>
      <c r="D741" s="16">
        <v>0.58333333333333337</v>
      </c>
      <c r="E741" s="17" t="s">
        <v>765</v>
      </c>
      <c r="F741" s="18" t="s">
        <v>43</v>
      </c>
      <c r="G741" s="14">
        <v>30</v>
      </c>
      <c r="H741" s="17" t="s">
        <v>184</v>
      </c>
      <c r="I741" s="18" t="s">
        <v>1067</v>
      </c>
      <c r="J741" s="14">
        <v>28</v>
      </c>
      <c r="K741" s="19"/>
      <c r="L741" s="20" t="s">
        <v>745</v>
      </c>
    </row>
    <row r="742" spans="1:12" ht="15.75" thickBot="1" x14ac:dyDescent="0.3">
      <c r="A742" s="13">
        <v>742</v>
      </c>
      <c r="B742" s="14">
        <v>13</v>
      </c>
      <c r="C742" s="15">
        <v>42693</v>
      </c>
      <c r="D742" s="16">
        <v>0.9375</v>
      </c>
      <c r="E742" s="17" t="s">
        <v>765</v>
      </c>
      <c r="F742" s="18" t="s">
        <v>141</v>
      </c>
      <c r="G742" s="14">
        <v>42</v>
      </c>
      <c r="H742" s="17"/>
      <c r="I742" s="18" t="s">
        <v>39</v>
      </c>
      <c r="J742" s="14">
        <v>17</v>
      </c>
      <c r="K742" s="19"/>
      <c r="L742" s="20" t="s">
        <v>926</v>
      </c>
    </row>
    <row r="743" spans="1:12" ht="15.75" thickBot="1" x14ac:dyDescent="0.3">
      <c r="A743" s="13">
        <v>743</v>
      </c>
      <c r="B743" s="14">
        <v>13</v>
      </c>
      <c r="C743" s="15">
        <v>42693</v>
      </c>
      <c r="D743" s="16">
        <v>0.83333333333333337</v>
      </c>
      <c r="E743" s="17" t="s">
        <v>765</v>
      </c>
      <c r="F743" s="18" t="s">
        <v>1068</v>
      </c>
      <c r="G743" s="14">
        <v>39</v>
      </c>
      <c r="H743" s="17" t="s">
        <v>184</v>
      </c>
      <c r="I743" s="18" t="s">
        <v>104</v>
      </c>
      <c r="J743" s="14">
        <v>0</v>
      </c>
      <c r="K743" s="19" t="s">
        <v>736</v>
      </c>
      <c r="L743" s="20" t="s">
        <v>892</v>
      </c>
    </row>
    <row r="744" spans="1:12" ht="15.75" thickBot="1" x14ac:dyDescent="0.3">
      <c r="A744" s="13">
        <v>744</v>
      </c>
      <c r="B744" s="14">
        <v>13</v>
      </c>
      <c r="C744" s="15">
        <v>42693</v>
      </c>
      <c r="D744" s="16">
        <v>0.625</v>
      </c>
      <c r="E744" s="17" t="s">
        <v>765</v>
      </c>
      <c r="F744" s="18" t="s">
        <v>100</v>
      </c>
      <c r="G744" s="14">
        <v>56</v>
      </c>
      <c r="H744" s="17"/>
      <c r="I744" s="18" t="s">
        <v>53</v>
      </c>
      <c r="J744" s="14">
        <v>14</v>
      </c>
      <c r="K744" s="19"/>
      <c r="L744" s="20" t="s">
        <v>812</v>
      </c>
    </row>
    <row r="745" spans="1:12" ht="15.75" thickBot="1" x14ac:dyDescent="0.3">
      <c r="A745" s="13">
        <v>745</v>
      </c>
      <c r="B745" s="14">
        <v>13</v>
      </c>
      <c r="C745" s="15">
        <v>42693</v>
      </c>
      <c r="D745" s="16">
        <v>0.5</v>
      </c>
      <c r="E745" s="17" t="s">
        <v>765</v>
      </c>
      <c r="F745" s="18" t="s">
        <v>19</v>
      </c>
      <c r="G745" s="14">
        <v>44</v>
      </c>
      <c r="H745" s="17"/>
      <c r="I745" s="18" t="s">
        <v>201</v>
      </c>
      <c r="J745" s="14">
        <v>24</v>
      </c>
      <c r="K745" s="19" t="s">
        <v>727</v>
      </c>
      <c r="L745" s="20" t="s">
        <v>909</v>
      </c>
    </row>
    <row r="746" spans="1:12" ht="15.75" thickBot="1" x14ac:dyDescent="0.3">
      <c r="A746" s="13">
        <v>746</v>
      </c>
      <c r="B746" s="14">
        <v>13</v>
      </c>
      <c r="C746" s="15">
        <v>42693</v>
      </c>
      <c r="D746" s="16">
        <v>0.79166666666666663</v>
      </c>
      <c r="E746" s="17" t="s">
        <v>765</v>
      </c>
      <c r="F746" s="18" t="s">
        <v>108</v>
      </c>
      <c r="G746" s="14">
        <v>31</v>
      </c>
      <c r="H746" s="17"/>
      <c r="I746" s="17" t="s">
        <v>136</v>
      </c>
      <c r="J746" s="14">
        <v>7</v>
      </c>
      <c r="K746" s="19"/>
      <c r="L746" s="20" t="s">
        <v>866</v>
      </c>
    </row>
    <row r="747" spans="1:12" ht="15.75" thickBot="1" x14ac:dyDescent="0.3">
      <c r="A747" s="13">
        <v>747</v>
      </c>
      <c r="B747" s="14">
        <v>13</v>
      </c>
      <c r="C747" s="15">
        <v>42693</v>
      </c>
      <c r="D747" s="16">
        <v>0.66666666666666663</v>
      </c>
      <c r="E747" s="17" t="s">
        <v>765</v>
      </c>
      <c r="F747" s="18" t="s">
        <v>20</v>
      </c>
      <c r="G747" s="14">
        <v>44</v>
      </c>
      <c r="H747" s="17"/>
      <c r="I747" s="17" t="s">
        <v>138</v>
      </c>
      <c r="J747" s="14">
        <v>31</v>
      </c>
      <c r="K747" s="19"/>
      <c r="L747" s="20" t="s">
        <v>928</v>
      </c>
    </row>
    <row r="748" spans="1:12" ht="15.75" thickBot="1" x14ac:dyDescent="0.3">
      <c r="A748" s="13">
        <v>748</v>
      </c>
      <c r="B748" s="14">
        <v>13</v>
      </c>
      <c r="C748" s="15">
        <v>42693</v>
      </c>
      <c r="D748" s="16">
        <v>0.79166666666666663</v>
      </c>
      <c r="E748" s="17" t="s">
        <v>765</v>
      </c>
      <c r="F748" s="18" t="s">
        <v>110</v>
      </c>
      <c r="G748" s="14">
        <v>35</v>
      </c>
      <c r="H748" s="17" t="s">
        <v>184</v>
      </c>
      <c r="I748" s="18" t="s">
        <v>203</v>
      </c>
      <c r="J748" s="14">
        <v>27</v>
      </c>
      <c r="K748" s="19"/>
      <c r="L748" s="20" t="s">
        <v>929</v>
      </c>
    </row>
    <row r="749" spans="1:12" ht="15.75" thickBot="1" x14ac:dyDescent="0.3">
      <c r="A749" s="13">
        <v>749</v>
      </c>
      <c r="B749" s="14">
        <v>13</v>
      </c>
      <c r="C749" s="15">
        <v>42693</v>
      </c>
      <c r="D749" s="16">
        <v>0.9375</v>
      </c>
      <c r="E749" s="17" t="s">
        <v>765</v>
      </c>
      <c r="F749" s="18" t="s">
        <v>1069</v>
      </c>
      <c r="G749" s="14">
        <v>36</v>
      </c>
      <c r="H749" s="17" t="s">
        <v>184</v>
      </c>
      <c r="I749" s="18" t="s">
        <v>218</v>
      </c>
      <c r="J749" s="14">
        <v>14</v>
      </c>
      <c r="K749" s="19"/>
      <c r="L749" s="20" t="s">
        <v>903</v>
      </c>
    </row>
    <row r="750" spans="1:12" ht="15.75" thickBot="1" x14ac:dyDescent="0.3">
      <c r="A750" s="13">
        <v>750</v>
      </c>
      <c r="B750" s="14">
        <v>13</v>
      </c>
      <c r="C750" s="15">
        <v>42693</v>
      </c>
      <c r="D750" s="16">
        <v>0.72916666666666663</v>
      </c>
      <c r="E750" s="17" t="s">
        <v>765</v>
      </c>
      <c r="F750" s="18" t="s">
        <v>32</v>
      </c>
      <c r="G750" s="14">
        <v>45</v>
      </c>
      <c r="H750" s="17" t="s">
        <v>184</v>
      </c>
      <c r="I750" s="18" t="s">
        <v>50</v>
      </c>
      <c r="J750" s="14">
        <v>31</v>
      </c>
      <c r="K750" s="19"/>
      <c r="L750" s="20" t="s">
        <v>912</v>
      </c>
    </row>
    <row r="751" spans="1:12" ht="15.75" thickBot="1" x14ac:dyDescent="0.3">
      <c r="A751" s="13">
        <v>751</v>
      </c>
      <c r="B751" s="14">
        <v>13</v>
      </c>
      <c r="C751" s="15">
        <v>42693</v>
      </c>
      <c r="D751" s="16">
        <v>0.64583333333333337</v>
      </c>
      <c r="E751" s="17" t="s">
        <v>765</v>
      </c>
      <c r="F751" s="18" t="s">
        <v>33</v>
      </c>
      <c r="G751" s="14">
        <v>31</v>
      </c>
      <c r="H751" s="17" t="s">
        <v>184</v>
      </c>
      <c r="I751" s="18" t="s">
        <v>105</v>
      </c>
      <c r="J751" s="14">
        <v>0</v>
      </c>
      <c r="K751" s="19"/>
      <c r="L751" s="20" t="s">
        <v>902</v>
      </c>
    </row>
    <row r="752" spans="1:12" ht="15.75" thickBot="1" x14ac:dyDescent="0.3">
      <c r="A752" s="13">
        <v>752</v>
      </c>
      <c r="B752" s="14">
        <v>13</v>
      </c>
      <c r="C752" s="15">
        <v>42693</v>
      </c>
      <c r="D752" s="16">
        <v>0.64583333333333337</v>
      </c>
      <c r="E752" s="17" t="s">
        <v>765</v>
      </c>
      <c r="F752" s="18" t="s">
        <v>30</v>
      </c>
      <c r="G752" s="14">
        <v>63</v>
      </c>
      <c r="H752" s="17"/>
      <c r="I752" s="18" t="s">
        <v>86</v>
      </c>
      <c r="J752" s="14">
        <v>37</v>
      </c>
      <c r="K752" s="19"/>
      <c r="L752" s="20" t="s">
        <v>743</v>
      </c>
    </row>
    <row r="753" spans="1:12" ht="15.75" thickBot="1" x14ac:dyDescent="0.3">
      <c r="A753" s="13">
        <v>753</v>
      </c>
      <c r="B753" s="14">
        <v>13</v>
      </c>
      <c r="C753" s="15">
        <v>42693</v>
      </c>
      <c r="D753" s="16">
        <v>0.5</v>
      </c>
      <c r="E753" s="17" t="s">
        <v>765</v>
      </c>
      <c r="F753" s="18" t="s">
        <v>1070</v>
      </c>
      <c r="G753" s="14">
        <v>23</v>
      </c>
      <c r="H753" s="17"/>
      <c r="I753" s="18" t="s">
        <v>109</v>
      </c>
      <c r="J753" s="14">
        <v>10</v>
      </c>
      <c r="K753" s="19"/>
      <c r="L753" s="20" t="s">
        <v>823</v>
      </c>
    </row>
    <row r="754" spans="1:12" ht="15.75" thickBot="1" x14ac:dyDescent="0.3">
      <c r="A754" s="13">
        <v>754</v>
      </c>
      <c r="B754" s="14">
        <v>13</v>
      </c>
      <c r="C754" s="15">
        <v>42693</v>
      </c>
      <c r="D754" s="16">
        <v>0.83333333333333337</v>
      </c>
      <c r="E754" s="17" t="s">
        <v>765</v>
      </c>
      <c r="F754" s="18" t="s">
        <v>70</v>
      </c>
      <c r="G754" s="14">
        <v>35</v>
      </c>
      <c r="H754" s="17" t="s">
        <v>184</v>
      </c>
      <c r="I754" s="18" t="s">
        <v>199</v>
      </c>
      <c r="J754" s="14">
        <v>20</v>
      </c>
      <c r="K754" s="19"/>
      <c r="L754" s="20" t="s">
        <v>777</v>
      </c>
    </row>
    <row r="755" spans="1:12" ht="15.75" thickBot="1" x14ac:dyDescent="0.3">
      <c r="A755" s="13">
        <v>755</v>
      </c>
      <c r="B755" s="14">
        <v>13</v>
      </c>
      <c r="C755" s="15">
        <v>42693</v>
      </c>
      <c r="D755" s="16">
        <v>0.83333333333333337</v>
      </c>
      <c r="E755" s="17" t="s">
        <v>765</v>
      </c>
      <c r="F755" s="18" t="s">
        <v>21</v>
      </c>
      <c r="G755" s="14">
        <v>38</v>
      </c>
      <c r="H755" s="17"/>
      <c r="I755" s="18" t="s">
        <v>83</v>
      </c>
      <c r="J755" s="14">
        <v>17</v>
      </c>
      <c r="K755" s="19"/>
      <c r="L755" s="20" t="s">
        <v>740</v>
      </c>
    </row>
    <row r="756" spans="1:12" ht="15.75" thickBot="1" x14ac:dyDescent="0.3">
      <c r="A756" s="13">
        <v>756</v>
      </c>
      <c r="B756" s="14">
        <v>13</v>
      </c>
      <c r="C756" s="15">
        <v>42693</v>
      </c>
      <c r="D756" s="16">
        <v>0.64583333333333337</v>
      </c>
      <c r="E756" s="17" t="s">
        <v>765</v>
      </c>
      <c r="F756" s="18" t="s">
        <v>129</v>
      </c>
      <c r="G756" s="14">
        <v>34</v>
      </c>
      <c r="H756" s="17" t="s">
        <v>184</v>
      </c>
      <c r="I756" s="18" t="s">
        <v>88</v>
      </c>
      <c r="J756" s="14">
        <v>31</v>
      </c>
      <c r="K756" s="19" t="s">
        <v>886</v>
      </c>
      <c r="L756" s="20" t="s">
        <v>887</v>
      </c>
    </row>
    <row r="757" spans="1:12" ht="15.75" thickBot="1" x14ac:dyDescent="0.3">
      <c r="A757" s="13">
        <v>757</v>
      </c>
      <c r="B757" s="14">
        <v>13</v>
      </c>
      <c r="C757" s="15">
        <v>42693</v>
      </c>
      <c r="D757" s="16">
        <v>0.8125</v>
      </c>
      <c r="E757" s="17" t="s">
        <v>765</v>
      </c>
      <c r="F757" s="18" t="s">
        <v>1071</v>
      </c>
      <c r="G757" s="14">
        <v>44</v>
      </c>
      <c r="H757" s="17"/>
      <c r="I757" s="18" t="s">
        <v>1</v>
      </c>
      <c r="J757" s="14">
        <v>18</v>
      </c>
      <c r="K757" s="19"/>
      <c r="L757" s="20" t="s">
        <v>835</v>
      </c>
    </row>
    <row r="758" spans="1:12" ht="15.75" thickBot="1" x14ac:dyDescent="0.3">
      <c r="A758" s="13">
        <v>758</v>
      </c>
      <c r="B758" s="14">
        <v>13</v>
      </c>
      <c r="C758" s="15">
        <v>42693</v>
      </c>
      <c r="D758" s="16">
        <v>0.64583333333333337</v>
      </c>
      <c r="E758" s="17" t="s">
        <v>765</v>
      </c>
      <c r="F758" s="18" t="s">
        <v>1039</v>
      </c>
      <c r="G758" s="14">
        <v>38</v>
      </c>
      <c r="H758" s="17"/>
      <c r="I758" s="18" t="s">
        <v>48</v>
      </c>
      <c r="J758" s="14">
        <v>0</v>
      </c>
      <c r="K758" s="19"/>
      <c r="L758" s="20" t="s">
        <v>905</v>
      </c>
    </row>
    <row r="759" spans="1:12" ht="15.75" thickBot="1" x14ac:dyDescent="0.3">
      <c r="A759" s="13">
        <v>759</v>
      </c>
      <c r="B759" s="14">
        <v>13</v>
      </c>
      <c r="C759" s="15">
        <v>42693</v>
      </c>
      <c r="D759" s="16">
        <v>0.5</v>
      </c>
      <c r="E759" s="17" t="s">
        <v>765</v>
      </c>
      <c r="F759" s="18" t="s">
        <v>1072</v>
      </c>
      <c r="G759" s="14">
        <v>49</v>
      </c>
      <c r="H759" s="17" t="s">
        <v>184</v>
      </c>
      <c r="I759" s="18" t="s">
        <v>102</v>
      </c>
      <c r="J759" s="14">
        <v>20</v>
      </c>
      <c r="K759" s="19"/>
      <c r="L759" s="20" t="s">
        <v>814</v>
      </c>
    </row>
    <row r="760" spans="1:12" ht="15.75" thickBot="1" x14ac:dyDescent="0.3">
      <c r="A760" s="13">
        <v>760</v>
      </c>
      <c r="B760" s="14">
        <v>13</v>
      </c>
      <c r="C760" s="15">
        <v>42693</v>
      </c>
      <c r="D760" s="16">
        <v>0.64583333333333337</v>
      </c>
      <c r="E760" s="17" t="s">
        <v>765</v>
      </c>
      <c r="F760" s="18" t="s">
        <v>113</v>
      </c>
      <c r="G760" s="14">
        <v>34</v>
      </c>
      <c r="H760" s="17"/>
      <c r="I760" s="18" t="s">
        <v>1073</v>
      </c>
      <c r="J760" s="14">
        <v>33</v>
      </c>
      <c r="K760" s="19" t="s">
        <v>748</v>
      </c>
      <c r="L760" s="20" t="s">
        <v>839</v>
      </c>
    </row>
    <row r="761" spans="1:12" ht="15.75" thickBot="1" x14ac:dyDescent="0.3">
      <c r="A761" s="13">
        <v>761</v>
      </c>
      <c r="B761" s="14">
        <v>14</v>
      </c>
      <c r="C761" s="15">
        <v>42696</v>
      </c>
      <c r="D761" s="16">
        <v>0.79166666666666663</v>
      </c>
      <c r="E761" s="17" t="s">
        <v>1025</v>
      </c>
      <c r="F761" s="18" t="s">
        <v>4</v>
      </c>
      <c r="G761" s="14">
        <v>26</v>
      </c>
      <c r="H761" s="17"/>
      <c r="I761" s="18" t="s">
        <v>7</v>
      </c>
      <c r="J761" s="14">
        <v>21</v>
      </c>
      <c r="K761" s="19" t="s">
        <v>732</v>
      </c>
      <c r="L761" s="20" t="s">
        <v>756</v>
      </c>
    </row>
    <row r="762" spans="1:12" ht="15.75" thickBot="1" x14ac:dyDescent="0.3">
      <c r="A762" s="13">
        <v>762</v>
      </c>
      <c r="B762" s="14">
        <v>14</v>
      </c>
      <c r="C762" s="15">
        <v>42696</v>
      </c>
      <c r="D762" s="16">
        <v>0.79166666666666663</v>
      </c>
      <c r="E762" s="17" t="s">
        <v>1025</v>
      </c>
      <c r="F762" s="18" t="s">
        <v>193</v>
      </c>
      <c r="G762" s="14">
        <v>21</v>
      </c>
      <c r="H762" s="17"/>
      <c r="I762" s="18" t="s">
        <v>3</v>
      </c>
      <c r="J762" s="14">
        <v>20</v>
      </c>
      <c r="K762" s="19" t="s">
        <v>732</v>
      </c>
      <c r="L762" s="20" t="s">
        <v>861</v>
      </c>
    </row>
    <row r="763" spans="1:12" ht="15.75" thickBot="1" x14ac:dyDescent="0.3">
      <c r="A763" s="13">
        <v>763</v>
      </c>
      <c r="B763" s="14">
        <v>14</v>
      </c>
      <c r="C763" s="15">
        <v>42696</v>
      </c>
      <c r="D763" s="16">
        <v>0.79166666666666663</v>
      </c>
      <c r="E763" s="17" t="s">
        <v>1025</v>
      </c>
      <c r="F763" s="18" t="s">
        <v>95</v>
      </c>
      <c r="G763" s="14">
        <v>9</v>
      </c>
      <c r="H763" s="17"/>
      <c r="I763" s="18" t="s">
        <v>0</v>
      </c>
      <c r="J763" s="14">
        <v>3</v>
      </c>
      <c r="K763" s="19" t="s">
        <v>732</v>
      </c>
      <c r="L763" s="20" t="s">
        <v>826</v>
      </c>
    </row>
    <row r="764" spans="1:12" ht="15.75" thickBot="1" x14ac:dyDescent="0.3">
      <c r="A764" s="13">
        <v>764</v>
      </c>
      <c r="B764" s="14">
        <v>14</v>
      </c>
      <c r="C764" s="15">
        <v>42698</v>
      </c>
      <c r="D764" s="16">
        <v>0.8125</v>
      </c>
      <c r="E764" s="17" t="s">
        <v>726</v>
      </c>
      <c r="F764" s="18" t="s">
        <v>1002</v>
      </c>
      <c r="G764" s="14">
        <v>54</v>
      </c>
      <c r="H764" s="17" t="s">
        <v>184</v>
      </c>
      <c r="I764" s="18" t="s">
        <v>1074</v>
      </c>
      <c r="J764" s="14">
        <v>39</v>
      </c>
      <c r="K764" s="19" t="s">
        <v>724</v>
      </c>
      <c r="L764" s="20" t="s">
        <v>823</v>
      </c>
    </row>
    <row r="765" spans="1:12" ht="15.75" thickBot="1" x14ac:dyDescent="0.3">
      <c r="A765" s="13">
        <v>765</v>
      </c>
      <c r="B765" s="14">
        <v>14</v>
      </c>
      <c r="C765" s="15">
        <v>42699</v>
      </c>
      <c r="D765" s="16">
        <v>0.64583333333333337</v>
      </c>
      <c r="E765" s="17" t="s">
        <v>723</v>
      </c>
      <c r="F765" s="18" t="s">
        <v>35</v>
      </c>
      <c r="G765" s="14">
        <v>27</v>
      </c>
      <c r="H765" s="17"/>
      <c r="I765" s="18" t="s">
        <v>709</v>
      </c>
      <c r="J765" s="14">
        <v>20</v>
      </c>
      <c r="K765" s="19" t="s">
        <v>748</v>
      </c>
      <c r="L765" s="20" t="s">
        <v>767</v>
      </c>
    </row>
    <row r="766" spans="1:12" ht="15.75" thickBot="1" x14ac:dyDescent="0.3">
      <c r="A766" s="13">
        <v>766</v>
      </c>
      <c r="B766" s="14">
        <v>14</v>
      </c>
      <c r="C766" s="15">
        <v>42699</v>
      </c>
      <c r="D766" s="16">
        <v>0.89583333333333337</v>
      </c>
      <c r="E766" s="17" t="s">
        <v>723</v>
      </c>
      <c r="F766" s="18" t="s">
        <v>39</v>
      </c>
      <c r="G766" s="14">
        <v>56</v>
      </c>
      <c r="H766" s="17"/>
      <c r="I766" s="18" t="s">
        <v>1</v>
      </c>
      <c r="J766" s="14">
        <v>35</v>
      </c>
      <c r="K766" s="19" t="s">
        <v>724</v>
      </c>
      <c r="L766" s="20" t="s">
        <v>850</v>
      </c>
    </row>
    <row r="767" spans="1:12" ht="15.75" thickBot="1" x14ac:dyDescent="0.3">
      <c r="A767" s="13">
        <v>767</v>
      </c>
      <c r="B767" s="14">
        <v>14</v>
      </c>
      <c r="C767" s="15">
        <v>42699</v>
      </c>
      <c r="D767" s="16">
        <v>0.60416666666666663</v>
      </c>
      <c r="E767" s="17" t="s">
        <v>723</v>
      </c>
      <c r="F767" s="18" t="s">
        <v>186</v>
      </c>
      <c r="G767" s="14">
        <v>27</v>
      </c>
      <c r="H767" s="17"/>
      <c r="I767" s="18" t="s">
        <v>48</v>
      </c>
      <c r="J767" s="14">
        <v>19</v>
      </c>
      <c r="K767" s="19"/>
      <c r="L767" s="20" t="s">
        <v>855</v>
      </c>
    </row>
    <row r="768" spans="1:12" ht="15.75" thickBot="1" x14ac:dyDescent="0.3">
      <c r="A768" s="13">
        <v>768</v>
      </c>
      <c r="B768" s="14">
        <v>14</v>
      </c>
      <c r="C768" s="15">
        <v>42699</v>
      </c>
      <c r="D768" s="16">
        <v>0.64583333333333337</v>
      </c>
      <c r="E768" s="17" t="s">
        <v>723</v>
      </c>
      <c r="F768" s="18" t="s">
        <v>67</v>
      </c>
      <c r="G768" s="14">
        <v>40</v>
      </c>
      <c r="H768" s="17"/>
      <c r="I768" s="18" t="s">
        <v>1075</v>
      </c>
      <c r="J768" s="14">
        <v>10</v>
      </c>
      <c r="K768" s="19"/>
      <c r="L768" s="20" t="s">
        <v>794</v>
      </c>
    </row>
    <row r="769" spans="1:12" ht="15.75" thickBot="1" x14ac:dyDescent="0.3">
      <c r="A769" s="13">
        <v>769</v>
      </c>
      <c r="B769" s="14">
        <v>14</v>
      </c>
      <c r="C769" s="15">
        <v>42699</v>
      </c>
      <c r="D769" s="16">
        <v>0.5</v>
      </c>
      <c r="E769" s="17" t="s">
        <v>723</v>
      </c>
      <c r="F769" s="18" t="s">
        <v>80</v>
      </c>
      <c r="G769" s="14">
        <v>48</v>
      </c>
      <c r="H769" s="17"/>
      <c r="I769" s="18" t="s">
        <v>1076</v>
      </c>
      <c r="J769" s="14">
        <v>44</v>
      </c>
      <c r="K769" s="19"/>
      <c r="L769" s="20" t="s">
        <v>798</v>
      </c>
    </row>
    <row r="770" spans="1:12" ht="15.75" thickBot="1" x14ac:dyDescent="0.3">
      <c r="A770" s="13">
        <v>770</v>
      </c>
      <c r="B770" s="14">
        <v>14</v>
      </c>
      <c r="C770" s="15">
        <v>42699</v>
      </c>
      <c r="D770" s="16">
        <v>0.60416666666666663</v>
      </c>
      <c r="E770" s="17" t="s">
        <v>723</v>
      </c>
      <c r="F770" s="18" t="s">
        <v>86</v>
      </c>
      <c r="G770" s="14">
        <v>28</v>
      </c>
      <c r="H770" s="17"/>
      <c r="I770" s="18" t="s">
        <v>41</v>
      </c>
      <c r="J770" s="14">
        <v>24</v>
      </c>
      <c r="K770" s="19" t="s">
        <v>822</v>
      </c>
      <c r="L770" s="20" t="s">
        <v>882</v>
      </c>
    </row>
    <row r="771" spans="1:12" ht="15.75" thickBot="1" x14ac:dyDescent="0.3">
      <c r="A771" s="13">
        <v>771</v>
      </c>
      <c r="B771" s="14">
        <v>14</v>
      </c>
      <c r="C771" s="15">
        <v>42699</v>
      </c>
      <c r="D771" s="16">
        <v>0.5</v>
      </c>
      <c r="E771" s="17" t="s">
        <v>723</v>
      </c>
      <c r="F771" s="18" t="s">
        <v>197</v>
      </c>
      <c r="G771" s="14">
        <v>28</v>
      </c>
      <c r="H771" s="17" t="s">
        <v>184</v>
      </c>
      <c r="I771" s="18" t="s">
        <v>91</v>
      </c>
      <c r="J771" s="14">
        <v>21</v>
      </c>
      <c r="K771" s="19"/>
      <c r="L771" s="20" t="s">
        <v>922</v>
      </c>
    </row>
    <row r="772" spans="1:12" ht="15.75" thickBot="1" x14ac:dyDescent="0.3">
      <c r="A772" s="13">
        <v>772</v>
      </c>
      <c r="B772" s="14">
        <v>14</v>
      </c>
      <c r="C772" s="15">
        <v>42699</v>
      </c>
      <c r="D772" s="16">
        <v>0.5</v>
      </c>
      <c r="E772" s="17" t="s">
        <v>723</v>
      </c>
      <c r="F772" s="18" t="s">
        <v>68</v>
      </c>
      <c r="G772" s="14">
        <v>31</v>
      </c>
      <c r="H772" s="17" t="s">
        <v>184</v>
      </c>
      <c r="I772" s="18" t="s">
        <v>12</v>
      </c>
      <c r="J772" s="14">
        <v>21</v>
      </c>
      <c r="K772" s="19"/>
      <c r="L772" s="20" t="s">
        <v>884</v>
      </c>
    </row>
    <row r="773" spans="1:12" ht="15.75" thickBot="1" x14ac:dyDescent="0.3">
      <c r="A773" s="13">
        <v>773</v>
      </c>
      <c r="B773" s="14">
        <v>14</v>
      </c>
      <c r="C773" s="15">
        <v>42699</v>
      </c>
      <c r="D773" s="16">
        <v>0.66666666666666663</v>
      </c>
      <c r="E773" s="17" t="s">
        <v>723</v>
      </c>
      <c r="F773" s="18" t="s">
        <v>195</v>
      </c>
      <c r="G773" s="14">
        <v>39</v>
      </c>
      <c r="H773" s="17"/>
      <c r="I773" s="18" t="s">
        <v>137</v>
      </c>
      <c r="J773" s="14">
        <v>24</v>
      </c>
      <c r="K773" s="19"/>
      <c r="L773" s="20" t="s">
        <v>895</v>
      </c>
    </row>
    <row r="774" spans="1:12" ht="15.75" thickBot="1" x14ac:dyDescent="0.3">
      <c r="A774" s="13">
        <v>774</v>
      </c>
      <c r="B774" s="14">
        <v>14</v>
      </c>
      <c r="C774" s="15">
        <v>42699</v>
      </c>
      <c r="D774" s="16">
        <v>0.64583333333333337</v>
      </c>
      <c r="E774" s="17" t="s">
        <v>723</v>
      </c>
      <c r="F774" s="18" t="s">
        <v>144</v>
      </c>
      <c r="G774" s="14">
        <v>31</v>
      </c>
      <c r="H774" s="17" t="s">
        <v>184</v>
      </c>
      <c r="I774" s="18" t="s">
        <v>112</v>
      </c>
      <c r="J774" s="14">
        <v>9</v>
      </c>
      <c r="K774" s="19"/>
      <c r="L774" s="20" t="s">
        <v>842</v>
      </c>
    </row>
    <row r="775" spans="1:12" ht="15.75" thickBot="1" x14ac:dyDescent="0.3">
      <c r="A775" s="13">
        <v>775</v>
      </c>
      <c r="B775" s="14">
        <v>14</v>
      </c>
      <c r="C775" s="15">
        <v>42699</v>
      </c>
      <c r="D775" s="16">
        <v>0.75</v>
      </c>
      <c r="E775" s="17" t="s">
        <v>723</v>
      </c>
      <c r="F775" s="18" t="s">
        <v>114</v>
      </c>
      <c r="G775" s="14">
        <v>54</v>
      </c>
      <c r="H775" s="17"/>
      <c r="I775" s="18" t="s">
        <v>125</v>
      </c>
      <c r="J775" s="14">
        <v>35</v>
      </c>
      <c r="K775" s="19" t="s">
        <v>724</v>
      </c>
      <c r="L775" s="20" t="s">
        <v>772</v>
      </c>
    </row>
    <row r="776" spans="1:12" ht="15.75" thickBot="1" x14ac:dyDescent="0.3">
      <c r="A776" s="13">
        <v>776</v>
      </c>
      <c r="B776" s="14">
        <v>14</v>
      </c>
      <c r="C776" s="15">
        <v>42699</v>
      </c>
      <c r="D776" s="16">
        <v>0.85416666666666663</v>
      </c>
      <c r="E776" s="17" t="s">
        <v>723</v>
      </c>
      <c r="F776" s="18" t="s">
        <v>70</v>
      </c>
      <c r="G776" s="14">
        <v>40</v>
      </c>
      <c r="H776" s="17"/>
      <c r="I776" s="18" t="s">
        <v>131</v>
      </c>
      <c r="J776" s="14">
        <v>37</v>
      </c>
      <c r="K776" s="19"/>
      <c r="L776" s="20" t="s">
        <v>832</v>
      </c>
    </row>
    <row r="777" spans="1:12" ht="15.75" thickBot="1" x14ac:dyDescent="0.3">
      <c r="A777" s="13">
        <v>777</v>
      </c>
      <c r="B777" s="14">
        <v>14</v>
      </c>
      <c r="C777" s="15">
        <v>42699</v>
      </c>
      <c r="D777" s="16">
        <v>0.64583333333333337</v>
      </c>
      <c r="E777" s="17" t="s">
        <v>723</v>
      </c>
      <c r="F777" s="18" t="s">
        <v>1077</v>
      </c>
      <c r="G777" s="14">
        <v>45</v>
      </c>
      <c r="H777" s="17" t="s">
        <v>184</v>
      </c>
      <c r="I777" s="18" t="s">
        <v>1054</v>
      </c>
      <c r="J777" s="14">
        <v>17</v>
      </c>
      <c r="K777" s="19" t="s">
        <v>761</v>
      </c>
      <c r="L777" s="20" t="s">
        <v>782</v>
      </c>
    </row>
    <row r="778" spans="1:12" ht="15.75" thickBot="1" x14ac:dyDescent="0.3">
      <c r="A778" s="13">
        <v>778</v>
      </c>
      <c r="B778" s="14">
        <v>14</v>
      </c>
      <c r="C778" s="15">
        <v>42699</v>
      </c>
      <c r="D778" s="16">
        <v>0.70833333333333337</v>
      </c>
      <c r="E778" s="17" t="s">
        <v>723</v>
      </c>
      <c r="F778" s="18" t="s">
        <v>1039</v>
      </c>
      <c r="G778" s="14">
        <v>55</v>
      </c>
      <c r="H778" s="17"/>
      <c r="I778" s="18" t="s">
        <v>40</v>
      </c>
      <c r="J778" s="14">
        <v>35</v>
      </c>
      <c r="K778" s="19"/>
      <c r="L778" s="20" t="s">
        <v>905</v>
      </c>
    </row>
    <row r="779" spans="1:12" ht="15.75" thickBot="1" x14ac:dyDescent="0.3">
      <c r="A779" s="13">
        <v>779</v>
      </c>
      <c r="B779" s="14">
        <v>14</v>
      </c>
      <c r="C779" s="15">
        <v>42700</v>
      </c>
      <c r="D779" s="16">
        <v>0.64583333333333337</v>
      </c>
      <c r="E779" s="17" t="s">
        <v>765</v>
      </c>
      <c r="F779" s="18" t="s">
        <v>769</v>
      </c>
      <c r="G779" s="14">
        <v>30</v>
      </c>
      <c r="H779" s="17"/>
      <c r="I779" s="18" t="s">
        <v>1078</v>
      </c>
      <c r="J779" s="14">
        <v>12</v>
      </c>
      <c r="K779" s="19"/>
      <c r="L779" s="20" t="s">
        <v>848</v>
      </c>
    </row>
    <row r="780" spans="1:12" ht="15.75" thickBot="1" x14ac:dyDescent="0.3">
      <c r="A780" s="13">
        <v>780</v>
      </c>
      <c r="B780" s="14">
        <v>14</v>
      </c>
      <c r="C780" s="15">
        <v>42700</v>
      </c>
      <c r="D780" s="16">
        <v>0.66666666666666663</v>
      </c>
      <c r="E780" s="17" t="s">
        <v>765</v>
      </c>
      <c r="F780" s="18" t="s">
        <v>55</v>
      </c>
      <c r="G780" s="14">
        <v>37</v>
      </c>
      <c r="H780" s="17" t="s">
        <v>184</v>
      </c>
      <c r="I780" s="18" t="s">
        <v>17</v>
      </c>
      <c r="J780" s="14">
        <v>7</v>
      </c>
      <c r="K780" s="19"/>
      <c r="L780" s="20" t="s">
        <v>883</v>
      </c>
    </row>
    <row r="781" spans="1:12" ht="15.75" thickBot="1" x14ac:dyDescent="0.3">
      <c r="A781" s="13">
        <v>781</v>
      </c>
      <c r="B781" s="14">
        <v>14</v>
      </c>
      <c r="C781" s="15">
        <v>42700</v>
      </c>
      <c r="D781" s="16">
        <v>0.625</v>
      </c>
      <c r="E781" s="17" t="s">
        <v>765</v>
      </c>
      <c r="F781" s="18" t="s">
        <v>46</v>
      </c>
      <c r="G781" s="14">
        <v>17</v>
      </c>
      <c r="H781" s="17" t="s">
        <v>184</v>
      </c>
      <c r="I781" s="18" t="s">
        <v>119</v>
      </c>
      <c r="J781" s="14">
        <v>14</v>
      </c>
      <c r="K781" s="19"/>
      <c r="L781" s="20" t="s">
        <v>747</v>
      </c>
    </row>
    <row r="782" spans="1:12" ht="15.75" thickBot="1" x14ac:dyDescent="0.3">
      <c r="A782" s="13">
        <v>782</v>
      </c>
      <c r="B782" s="14">
        <v>14</v>
      </c>
      <c r="C782" s="15">
        <v>42700</v>
      </c>
      <c r="D782" s="16">
        <v>0.92708333333333337</v>
      </c>
      <c r="E782" s="17" t="s">
        <v>765</v>
      </c>
      <c r="F782" s="18" t="s">
        <v>5</v>
      </c>
      <c r="G782" s="14">
        <v>28</v>
      </c>
      <c r="H782" s="17"/>
      <c r="I782" s="18" t="s">
        <v>24</v>
      </c>
      <c r="J782" s="14">
        <v>10</v>
      </c>
      <c r="K782" s="19"/>
      <c r="L782" s="20" t="s">
        <v>932</v>
      </c>
    </row>
    <row r="783" spans="1:12" ht="15.75" thickBot="1" x14ac:dyDescent="0.3">
      <c r="A783" s="13">
        <v>783</v>
      </c>
      <c r="B783" s="14">
        <v>14</v>
      </c>
      <c r="C783" s="15">
        <v>42700</v>
      </c>
      <c r="D783" s="16">
        <v>0.79166666666666663</v>
      </c>
      <c r="E783" s="17" t="s">
        <v>765</v>
      </c>
      <c r="F783" s="18" t="s">
        <v>50</v>
      </c>
      <c r="G783" s="14">
        <v>36</v>
      </c>
      <c r="H783" s="17"/>
      <c r="I783" s="18" t="s">
        <v>218</v>
      </c>
      <c r="J783" s="14">
        <v>10</v>
      </c>
      <c r="K783" s="19"/>
      <c r="L783" s="20" t="s">
        <v>912</v>
      </c>
    </row>
    <row r="784" spans="1:12" ht="15.75" thickBot="1" x14ac:dyDescent="0.3">
      <c r="A784" s="13">
        <v>784</v>
      </c>
      <c r="B784" s="14">
        <v>14</v>
      </c>
      <c r="C784" s="15">
        <v>42700</v>
      </c>
      <c r="D784" s="16">
        <v>0.8125</v>
      </c>
      <c r="E784" s="17" t="s">
        <v>765</v>
      </c>
      <c r="F784" s="18" t="s">
        <v>1079</v>
      </c>
      <c r="G784" s="14">
        <v>56</v>
      </c>
      <c r="H784" s="17"/>
      <c r="I784" s="18" t="s">
        <v>20</v>
      </c>
      <c r="J784" s="14">
        <v>7</v>
      </c>
      <c r="K784" s="19"/>
      <c r="L784" s="20" t="s">
        <v>858</v>
      </c>
    </row>
    <row r="785" spans="1:12" ht="15.75" thickBot="1" x14ac:dyDescent="0.3">
      <c r="A785" s="13">
        <v>785</v>
      </c>
      <c r="B785" s="14">
        <v>14</v>
      </c>
      <c r="C785" s="15">
        <v>42700</v>
      </c>
      <c r="D785" s="16">
        <v>0.8125</v>
      </c>
      <c r="E785" s="17" t="s">
        <v>765</v>
      </c>
      <c r="F785" s="18" t="s">
        <v>1080</v>
      </c>
      <c r="G785" s="14">
        <v>27</v>
      </c>
      <c r="H785" s="17"/>
      <c r="I785" s="18" t="s">
        <v>715</v>
      </c>
      <c r="J785" s="14">
        <v>22</v>
      </c>
      <c r="K785" s="19"/>
      <c r="L785" s="20" t="s">
        <v>859</v>
      </c>
    </row>
    <row r="786" spans="1:12" ht="15.75" thickBot="1" x14ac:dyDescent="0.3">
      <c r="A786" s="13">
        <v>786</v>
      </c>
      <c r="B786" s="14">
        <v>14</v>
      </c>
      <c r="C786" s="15">
        <v>42700</v>
      </c>
      <c r="D786" s="16">
        <v>0.875</v>
      </c>
      <c r="E786" s="17" t="s">
        <v>765</v>
      </c>
      <c r="F786" s="18" t="s">
        <v>52</v>
      </c>
      <c r="G786" s="14">
        <v>63</v>
      </c>
      <c r="H786" s="17" t="s">
        <v>184</v>
      </c>
      <c r="I786" s="18" t="s">
        <v>106</v>
      </c>
      <c r="J786" s="14">
        <v>31</v>
      </c>
      <c r="K786" s="19" t="s">
        <v>748</v>
      </c>
      <c r="L786" s="20" t="s">
        <v>816</v>
      </c>
    </row>
    <row r="787" spans="1:12" ht="15.75" thickBot="1" x14ac:dyDescent="0.3">
      <c r="A787" s="13">
        <v>787</v>
      </c>
      <c r="B787" s="14">
        <v>14</v>
      </c>
      <c r="C787" s="15">
        <v>42700</v>
      </c>
      <c r="D787" s="16">
        <v>0.83333333333333337</v>
      </c>
      <c r="E787" s="17" t="s">
        <v>765</v>
      </c>
      <c r="F787" s="18" t="s">
        <v>1081</v>
      </c>
      <c r="G787" s="14">
        <v>31</v>
      </c>
      <c r="H787" s="17"/>
      <c r="I787" s="18" t="s">
        <v>1082</v>
      </c>
      <c r="J787" s="14">
        <v>13</v>
      </c>
      <c r="K787" s="19"/>
      <c r="L787" s="20" t="s">
        <v>863</v>
      </c>
    </row>
    <row r="788" spans="1:12" ht="15.75" thickBot="1" x14ac:dyDescent="0.3">
      <c r="A788" s="13">
        <v>788</v>
      </c>
      <c r="B788" s="14">
        <v>14</v>
      </c>
      <c r="C788" s="15">
        <v>42700</v>
      </c>
      <c r="D788" s="16">
        <v>0.5</v>
      </c>
      <c r="E788" s="17" t="s">
        <v>765</v>
      </c>
      <c r="F788" s="18" t="s">
        <v>128</v>
      </c>
      <c r="G788" s="14">
        <v>28</v>
      </c>
      <c r="H788" s="17" t="s">
        <v>184</v>
      </c>
      <c r="I788" s="18" t="s">
        <v>49</v>
      </c>
      <c r="J788" s="14">
        <v>27</v>
      </c>
      <c r="K788" s="19"/>
      <c r="L788" s="20" t="s">
        <v>865</v>
      </c>
    </row>
    <row r="789" spans="1:12" ht="15.75" thickBot="1" x14ac:dyDescent="0.3">
      <c r="A789" s="13">
        <v>789</v>
      </c>
      <c r="B789" s="14">
        <v>14</v>
      </c>
      <c r="C789" s="15">
        <v>42700</v>
      </c>
      <c r="D789" s="16">
        <v>0.95833333333333337</v>
      </c>
      <c r="E789" s="17" t="s">
        <v>765</v>
      </c>
      <c r="F789" s="18" t="s">
        <v>60</v>
      </c>
      <c r="G789" s="14">
        <v>46</v>
      </c>
      <c r="H789" s="17"/>
      <c r="I789" s="18" t="s">
        <v>9</v>
      </c>
      <c r="J789" s="14">
        <v>40</v>
      </c>
      <c r="K789" s="19"/>
      <c r="L789" s="20" t="s">
        <v>869</v>
      </c>
    </row>
    <row r="790" spans="1:12" ht="15.75" thickBot="1" x14ac:dyDescent="0.3">
      <c r="A790" s="13">
        <v>790</v>
      </c>
      <c r="B790" s="14">
        <v>14</v>
      </c>
      <c r="C790" s="15">
        <v>42700</v>
      </c>
      <c r="D790" s="16">
        <v>0.64583333333333337</v>
      </c>
      <c r="E790" s="17" t="s">
        <v>765</v>
      </c>
      <c r="F790" s="18" t="s">
        <v>10</v>
      </c>
      <c r="G790" s="14">
        <v>38</v>
      </c>
      <c r="H790" s="17"/>
      <c r="I790" s="18" t="s">
        <v>108</v>
      </c>
      <c r="J790" s="14">
        <v>31</v>
      </c>
      <c r="K790" s="19"/>
      <c r="L790" s="20" t="s">
        <v>731</v>
      </c>
    </row>
    <row r="791" spans="1:12" ht="15.75" thickBot="1" x14ac:dyDescent="0.3">
      <c r="A791" s="13">
        <v>791</v>
      </c>
      <c r="B791" s="14">
        <v>14</v>
      </c>
      <c r="C791" s="15">
        <v>42700</v>
      </c>
      <c r="D791" s="16">
        <v>0.5</v>
      </c>
      <c r="E791" s="17" t="s">
        <v>765</v>
      </c>
      <c r="F791" s="18" t="s">
        <v>65</v>
      </c>
      <c r="G791" s="14">
        <v>26</v>
      </c>
      <c r="H791" s="17"/>
      <c r="I791" s="18" t="s">
        <v>102</v>
      </c>
      <c r="J791" s="14">
        <v>24</v>
      </c>
      <c r="K791" s="19"/>
      <c r="L791" s="20" t="s">
        <v>872</v>
      </c>
    </row>
    <row r="792" spans="1:12" ht="15.75" thickBot="1" x14ac:dyDescent="0.3">
      <c r="A792" s="13">
        <v>792</v>
      </c>
      <c r="B792" s="14">
        <v>14</v>
      </c>
      <c r="C792" s="15">
        <v>42700</v>
      </c>
      <c r="D792" s="16">
        <v>0.5</v>
      </c>
      <c r="E792" s="17" t="s">
        <v>765</v>
      </c>
      <c r="F792" s="18" t="s">
        <v>73</v>
      </c>
      <c r="G792" s="14">
        <v>34</v>
      </c>
      <c r="H792" s="17"/>
      <c r="I792" s="18" t="s">
        <v>71</v>
      </c>
      <c r="J792" s="14">
        <v>19</v>
      </c>
      <c r="K792" s="19"/>
      <c r="L792" s="20" t="s">
        <v>915</v>
      </c>
    </row>
    <row r="793" spans="1:12" ht="15.75" thickBot="1" x14ac:dyDescent="0.3">
      <c r="A793" s="13">
        <v>793</v>
      </c>
      <c r="B793" s="14">
        <v>14</v>
      </c>
      <c r="C793" s="15">
        <v>42700</v>
      </c>
      <c r="D793" s="16">
        <v>0.5</v>
      </c>
      <c r="E793" s="17" t="s">
        <v>765</v>
      </c>
      <c r="F793" s="18" t="s">
        <v>126</v>
      </c>
      <c r="G793" s="14">
        <v>41</v>
      </c>
      <c r="H793" s="17" t="s">
        <v>184</v>
      </c>
      <c r="I793" s="18" t="s">
        <v>1083</v>
      </c>
      <c r="J793" s="14">
        <v>38</v>
      </c>
      <c r="K793" s="19"/>
      <c r="L793" s="20" t="s">
        <v>735</v>
      </c>
    </row>
    <row r="794" spans="1:12" ht="15.75" thickBot="1" x14ac:dyDescent="0.3">
      <c r="A794" s="13">
        <v>794</v>
      </c>
      <c r="B794" s="14">
        <v>14</v>
      </c>
      <c r="C794" s="15">
        <v>42700</v>
      </c>
      <c r="D794" s="16">
        <v>0.5</v>
      </c>
      <c r="E794" s="17" t="s">
        <v>765</v>
      </c>
      <c r="F794" s="18" t="s">
        <v>191</v>
      </c>
      <c r="G794" s="14">
        <v>24</v>
      </c>
      <c r="H794" s="17"/>
      <c r="I794" s="18" t="s">
        <v>42</v>
      </c>
      <c r="J794" s="14">
        <v>19</v>
      </c>
      <c r="K794" s="19"/>
      <c r="L794" s="20" t="s">
        <v>775</v>
      </c>
    </row>
    <row r="795" spans="1:12" ht="15.75" thickBot="1" x14ac:dyDescent="0.3">
      <c r="A795" s="13">
        <v>795</v>
      </c>
      <c r="B795" s="14">
        <v>14</v>
      </c>
      <c r="C795" s="15">
        <v>42700</v>
      </c>
      <c r="D795" s="16">
        <v>0.5</v>
      </c>
      <c r="E795" s="17" t="s">
        <v>765</v>
      </c>
      <c r="F795" s="18" t="s">
        <v>79</v>
      </c>
      <c r="G795" s="14">
        <v>31</v>
      </c>
      <c r="H795" s="17"/>
      <c r="I795" s="18" t="s">
        <v>104</v>
      </c>
      <c r="J795" s="14">
        <v>13</v>
      </c>
      <c r="K795" s="19"/>
      <c r="L795" s="20" t="s">
        <v>797</v>
      </c>
    </row>
    <row r="796" spans="1:12" ht="15.75" thickBot="1" x14ac:dyDescent="0.3">
      <c r="A796" s="13">
        <v>796</v>
      </c>
      <c r="B796" s="14">
        <v>14</v>
      </c>
      <c r="C796" s="15">
        <v>42700</v>
      </c>
      <c r="D796" s="16">
        <v>0.64583333333333337</v>
      </c>
      <c r="E796" s="17" t="s">
        <v>765</v>
      </c>
      <c r="F796" s="18" t="s">
        <v>204</v>
      </c>
      <c r="G796" s="14">
        <v>40</v>
      </c>
      <c r="H796" s="17"/>
      <c r="I796" s="18" t="s">
        <v>53</v>
      </c>
      <c r="J796" s="14">
        <v>21</v>
      </c>
      <c r="K796" s="19"/>
      <c r="L796" s="20" t="s">
        <v>799</v>
      </c>
    </row>
    <row r="797" spans="1:12" ht="15.75" thickBot="1" x14ac:dyDescent="0.3">
      <c r="A797" s="13">
        <v>797</v>
      </c>
      <c r="B797" s="14">
        <v>14</v>
      </c>
      <c r="C797" s="15">
        <v>42700</v>
      </c>
      <c r="D797" s="16">
        <v>0.72916666666666663</v>
      </c>
      <c r="E797" s="17" t="s">
        <v>765</v>
      </c>
      <c r="F797" s="18" t="s">
        <v>194</v>
      </c>
      <c r="G797" s="14">
        <v>77</v>
      </c>
      <c r="H797" s="17"/>
      <c r="I797" s="18" t="s">
        <v>28</v>
      </c>
      <c r="J797" s="14">
        <v>56</v>
      </c>
      <c r="K797" s="19"/>
      <c r="L797" s="20" t="s">
        <v>802</v>
      </c>
    </row>
    <row r="798" spans="1:12" ht="15.75" thickBot="1" x14ac:dyDescent="0.3">
      <c r="A798" s="13">
        <v>798</v>
      </c>
      <c r="B798" s="14">
        <v>14</v>
      </c>
      <c r="C798" s="15">
        <v>42700</v>
      </c>
      <c r="D798" s="16">
        <v>0.64583333333333337</v>
      </c>
      <c r="E798" s="17" t="s">
        <v>765</v>
      </c>
      <c r="F798" s="18" t="s">
        <v>85</v>
      </c>
      <c r="G798" s="14">
        <v>55</v>
      </c>
      <c r="H798" s="17" t="s">
        <v>184</v>
      </c>
      <c r="I798" s="18" t="s">
        <v>83</v>
      </c>
      <c r="J798" s="14">
        <v>20</v>
      </c>
      <c r="K798" s="19"/>
      <c r="L798" s="20" t="s">
        <v>881</v>
      </c>
    </row>
    <row r="799" spans="1:12" ht="15.75" thickBot="1" x14ac:dyDescent="0.3">
      <c r="A799" s="13">
        <v>799</v>
      </c>
      <c r="B799" s="14">
        <v>14</v>
      </c>
      <c r="C799" s="15">
        <v>42700</v>
      </c>
      <c r="D799" s="16">
        <v>0.64583333333333337</v>
      </c>
      <c r="E799" s="17" t="s">
        <v>765</v>
      </c>
      <c r="F799" s="18" t="s">
        <v>87</v>
      </c>
      <c r="G799" s="14">
        <v>75</v>
      </c>
      <c r="H799" s="17" t="s">
        <v>184</v>
      </c>
      <c r="I799" s="18" t="s">
        <v>203</v>
      </c>
      <c r="J799" s="14">
        <v>31</v>
      </c>
      <c r="K799" s="19"/>
      <c r="L799" s="20" t="s">
        <v>929</v>
      </c>
    </row>
    <row r="800" spans="1:12" ht="15.75" thickBot="1" x14ac:dyDescent="0.3">
      <c r="A800" s="13">
        <v>800</v>
      </c>
      <c r="B800" s="14">
        <v>14</v>
      </c>
      <c r="C800" s="15">
        <v>42700</v>
      </c>
      <c r="D800" s="16">
        <v>0.66666666666666663</v>
      </c>
      <c r="E800" s="17" t="s">
        <v>765</v>
      </c>
      <c r="F800" s="18" t="s">
        <v>196</v>
      </c>
      <c r="G800" s="14">
        <v>45</v>
      </c>
      <c r="H800" s="17" t="s">
        <v>184</v>
      </c>
      <c r="I800" s="18" t="s">
        <v>16</v>
      </c>
      <c r="J800" s="14">
        <v>10</v>
      </c>
      <c r="K800" s="19"/>
      <c r="L800" s="20" t="s">
        <v>738</v>
      </c>
    </row>
    <row r="801" spans="1:12" ht="15.75" thickBot="1" x14ac:dyDescent="0.3">
      <c r="A801" s="13">
        <v>801</v>
      </c>
      <c r="B801" s="14">
        <v>14</v>
      </c>
      <c r="C801" s="15">
        <v>42700</v>
      </c>
      <c r="D801" s="16">
        <v>0.92708333333333337</v>
      </c>
      <c r="E801" s="17" t="s">
        <v>765</v>
      </c>
      <c r="F801" s="18" t="s">
        <v>90</v>
      </c>
      <c r="G801" s="14">
        <v>56</v>
      </c>
      <c r="H801" s="17"/>
      <c r="I801" s="18" t="s">
        <v>113</v>
      </c>
      <c r="J801" s="14">
        <v>35</v>
      </c>
      <c r="K801" s="19"/>
      <c r="L801" s="20" t="s">
        <v>962</v>
      </c>
    </row>
    <row r="802" spans="1:12" ht="15.75" thickBot="1" x14ac:dyDescent="0.3">
      <c r="A802" s="13">
        <v>802</v>
      </c>
      <c r="B802" s="14">
        <v>14</v>
      </c>
      <c r="C802" s="15">
        <v>42700</v>
      </c>
      <c r="D802" s="16">
        <v>0.5</v>
      </c>
      <c r="E802" s="17" t="s">
        <v>765</v>
      </c>
      <c r="F802" s="18" t="s">
        <v>93</v>
      </c>
      <c r="G802" s="14">
        <v>42</v>
      </c>
      <c r="H802" s="17"/>
      <c r="I802" s="18" t="s">
        <v>63</v>
      </c>
      <c r="J802" s="14">
        <v>21</v>
      </c>
      <c r="K802" s="19"/>
      <c r="L802" s="20" t="s">
        <v>837</v>
      </c>
    </row>
    <row r="803" spans="1:12" ht="15.75" thickBot="1" x14ac:dyDescent="0.3">
      <c r="A803" s="13">
        <v>803</v>
      </c>
      <c r="B803" s="14">
        <v>14</v>
      </c>
      <c r="C803" s="15">
        <v>42700</v>
      </c>
      <c r="D803" s="16">
        <v>0.5</v>
      </c>
      <c r="E803" s="17" t="s">
        <v>765</v>
      </c>
      <c r="F803" s="18" t="s">
        <v>964</v>
      </c>
      <c r="G803" s="14">
        <v>30</v>
      </c>
      <c r="H803" s="17"/>
      <c r="I803" s="18" t="s">
        <v>1003</v>
      </c>
      <c r="J803" s="14">
        <v>27</v>
      </c>
      <c r="K803" s="19"/>
      <c r="L803" s="20" t="s">
        <v>807</v>
      </c>
    </row>
    <row r="804" spans="1:12" ht="15.75" thickBot="1" x14ac:dyDescent="0.3">
      <c r="A804" s="13">
        <v>804</v>
      </c>
      <c r="B804" s="14">
        <v>14</v>
      </c>
      <c r="C804" s="15">
        <v>42700</v>
      </c>
      <c r="D804" s="16">
        <v>0.64583333333333337</v>
      </c>
      <c r="E804" s="17" t="s">
        <v>765</v>
      </c>
      <c r="F804" s="18" t="s">
        <v>165</v>
      </c>
      <c r="G804" s="14">
        <v>42</v>
      </c>
      <c r="H804" s="17"/>
      <c r="I804" s="18" t="s">
        <v>188</v>
      </c>
      <c r="J804" s="14">
        <v>28</v>
      </c>
      <c r="K804" s="19"/>
      <c r="L804" s="20" t="s">
        <v>840</v>
      </c>
    </row>
    <row r="805" spans="1:12" ht="15.75" thickBot="1" x14ac:dyDescent="0.3">
      <c r="A805" s="13">
        <v>805</v>
      </c>
      <c r="B805" s="14">
        <v>14</v>
      </c>
      <c r="C805" s="15">
        <v>42700</v>
      </c>
      <c r="D805" s="16">
        <v>0.66666666666666663</v>
      </c>
      <c r="E805" s="17" t="s">
        <v>765</v>
      </c>
      <c r="F805" s="18" t="s">
        <v>141</v>
      </c>
      <c r="G805" s="14">
        <v>34</v>
      </c>
      <c r="H805" s="17"/>
      <c r="I805" s="18" t="s">
        <v>43</v>
      </c>
      <c r="J805" s="14">
        <v>24</v>
      </c>
      <c r="K805" s="19"/>
      <c r="L805" s="20" t="s">
        <v>926</v>
      </c>
    </row>
    <row r="806" spans="1:12" ht="15.75" thickBot="1" x14ac:dyDescent="0.3">
      <c r="A806" s="13">
        <v>806</v>
      </c>
      <c r="B806" s="14">
        <v>14</v>
      </c>
      <c r="C806" s="15">
        <v>42700</v>
      </c>
      <c r="D806" s="16">
        <v>0.64583333333333337</v>
      </c>
      <c r="E806" s="17" t="s">
        <v>765</v>
      </c>
      <c r="F806" s="18" t="s">
        <v>1084</v>
      </c>
      <c r="G806" s="14">
        <v>45</v>
      </c>
      <c r="H806" s="17"/>
      <c r="I806" s="18" t="s">
        <v>27</v>
      </c>
      <c r="J806" s="14">
        <v>12</v>
      </c>
      <c r="K806" s="19"/>
      <c r="L806" s="20" t="s">
        <v>811</v>
      </c>
    </row>
    <row r="807" spans="1:12" ht="15.75" thickBot="1" x14ac:dyDescent="0.3">
      <c r="A807" s="13">
        <v>807</v>
      </c>
      <c r="B807" s="14">
        <v>14</v>
      </c>
      <c r="C807" s="15">
        <v>42700</v>
      </c>
      <c r="D807" s="16">
        <v>0.52083333333333337</v>
      </c>
      <c r="E807" s="17" t="s">
        <v>765</v>
      </c>
      <c r="F807" s="18" t="s">
        <v>100</v>
      </c>
      <c r="G807" s="14">
        <v>76</v>
      </c>
      <c r="H807" s="17"/>
      <c r="I807" s="18" t="s">
        <v>94</v>
      </c>
      <c r="J807" s="14">
        <v>61</v>
      </c>
      <c r="K807" s="19"/>
      <c r="L807" s="20" t="s">
        <v>812</v>
      </c>
    </row>
    <row r="808" spans="1:12" ht="15.75" thickBot="1" x14ac:dyDescent="0.3">
      <c r="A808" s="13">
        <v>808</v>
      </c>
      <c r="B808" s="14">
        <v>14</v>
      </c>
      <c r="C808" s="15">
        <v>42700</v>
      </c>
      <c r="D808" s="16">
        <v>0.64583333333333337</v>
      </c>
      <c r="E808" s="17" t="s">
        <v>765</v>
      </c>
      <c r="F808" s="18" t="s">
        <v>31</v>
      </c>
      <c r="G808" s="14">
        <v>16</v>
      </c>
      <c r="H808" s="17" t="s">
        <v>184</v>
      </c>
      <c r="I808" s="18" t="s">
        <v>58</v>
      </c>
      <c r="J808" s="14">
        <v>14</v>
      </c>
      <c r="K808" s="19" t="s">
        <v>748</v>
      </c>
      <c r="L808" s="20" t="s">
        <v>864</v>
      </c>
    </row>
    <row r="809" spans="1:12" ht="15.75" thickBot="1" x14ac:dyDescent="0.3">
      <c r="A809" s="13">
        <v>809</v>
      </c>
      <c r="B809" s="14">
        <v>14</v>
      </c>
      <c r="C809" s="15">
        <v>42700</v>
      </c>
      <c r="D809" s="16">
        <v>0.5</v>
      </c>
      <c r="E809" s="17" t="s">
        <v>765</v>
      </c>
      <c r="F809" s="18" t="s">
        <v>110</v>
      </c>
      <c r="G809" s="14">
        <v>48</v>
      </c>
      <c r="H809" s="17"/>
      <c r="I809" s="18" t="s">
        <v>199</v>
      </c>
      <c r="J809" s="14">
        <v>31</v>
      </c>
      <c r="K809" s="19"/>
      <c r="L809" s="20" t="s">
        <v>818</v>
      </c>
    </row>
    <row r="810" spans="1:12" ht="15.75" thickBot="1" x14ac:dyDescent="0.3">
      <c r="A810" s="13">
        <v>810</v>
      </c>
      <c r="B810" s="14">
        <v>14</v>
      </c>
      <c r="C810" s="15">
        <v>42700</v>
      </c>
      <c r="D810" s="16">
        <v>0.64583333333333337</v>
      </c>
      <c r="E810" s="17" t="s">
        <v>765</v>
      </c>
      <c r="F810" s="18" t="s">
        <v>1085</v>
      </c>
      <c r="G810" s="14">
        <v>45</v>
      </c>
      <c r="H810" s="17"/>
      <c r="I810" s="18" t="s">
        <v>88</v>
      </c>
      <c r="J810" s="14">
        <v>27</v>
      </c>
      <c r="K810" s="19"/>
      <c r="L810" s="20" t="s">
        <v>894</v>
      </c>
    </row>
    <row r="811" spans="1:12" ht="15.75" thickBot="1" x14ac:dyDescent="0.3">
      <c r="A811" s="13">
        <v>811</v>
      </c>
      <c r="B811" s="14">
        <v>14</v>
      </c>
      <c r="C811" s="15">
        <v>42700</v>
      </c>
      <c r="D811" s="16">
        <v>0.83333333333333337</v>
      </c>
      <c r="E811" s="17" t="s">
        <v>765</v>
      </c>
      <c r="F811" s="18" t="s">
        <v>32</v>
      </c>
      <c r="G811" s="14">
        <v>41</v>
      </c>
      <c r="H811" s="17"/>
      <c r="I811" s="18" t="s">
        <v>19</v>
      </c>
      <c r="J811" s="14">
        <v>17</v>
      </c>
      <c r="K811" s="19"/>
      <c r="L811" s="20" t="s">
        <v>762</v>
      </c>
    </row>
    <row r="812" spans="1:12" ht="15.75" thickBot="1" x14ac:dyDescent="0.3">
      <c r="A812" s="13">
        <v>812</v>
      </c>
      <c r="B812" s="14">
        <v>14</v>
      </c>
      <c r="C812" s="15">
        <v>42700</v>
      </c>
      <c r="D812" s="16">
        <v>0.8125</v>
      </c>
      <c r="E812" s="17" t="s">
        <v>765</v>
      </c>
      <c r="F812" s="18" t="s">
        <v>33</v>
      </c>
      <c r="G812" s="14">
        <v>37</v>
      </c>
      <c r="H812" s="17"/>
      <c r="I812" s="18" t="s">
        <v>54</v>
      </c>
      <c r="J812" s="14">
        <v>10</v>
      </c>
      <c r="K812" s="19"/>
      <c r="L812" s="20" t="s">
        <v>751</v>
      </c>
    </row>
    <row r="813" spans="1:12" ht="15.75" thickBot="1" x14ac:dyDescent="0.3">
      <c r="A813" s="13">
        <v>813</v>
      </c>
      <c r="B813" s="14">
        <v>14</v>
      </c>
      <c r="C813" s="15">
        <v>42700</v>
      </c>
      <c r="D813" s="16">
        <v>0.66666666666666663</v>
      </c>
      <c r="E813" s="17" t="s">
        <v>765</v>
      </c>
      <c r="F813" s="18" t="s">
        <v>201</v>
      </c>
      <c r="G813" s="14">
        <v>52</v>
      </c>
      <c r="H813" s="17"/>
      <c r="I813" s="18" t="s">
        <v>76</v>
      </c>
      <c r="J813" s="14">
        <v>24</v>
      </c>
      <c r="K813" s="19"/>
      <c r="L813" s="20" t="s">
        <v>828</v>
      </c>
    </row>
    <row r="814" spans="1:12" ht="15.75" thickBot="1" x14ac:dyDescent="0.3">
      <c r="A814" s="13">
        <v>814</v>
      </c>
      <c r="B814" s="14">
        <v>14</v>
      </c>
      <c r="C814" s="15">
        <v>42700</v>
      </c>
      <c r="D814" s="16">
        <v>0.79166666666666663</v>
      </c>
      <c r="E814" s="17" t="s">
        <v>765</v>
      </c>
      <c r="F814" s="18" t="s">
        <v>109</v>
      </c>
      <c r="G814" s="14">
        <v>33</v>
      </c>
      <c r="H814" s="17"/>
      <c r="I814" s="18" t="s">
        <v>701</v>
      </c>
      <c r="J814" s="14">
        <v>14</v>
      </c>
      <c r="K814" s="19"/>
      <c r="L814" s="20" t="s">
        <v>830</v>
      </c>
    </row>
    <row r="815" spans="1:12" ht="15.75" thickBot="1" x14ac:dyDescent="0.3">
      <c r="A815" s="13">
        <v>815</v>
      </c>
      <c r="B815" s="14">
        <v>14</v>
      </c>
      <c r="C815" s="15">
        <v>42700</v>
      </c>
      <c r="D815" s="16">
        <v>0.66666666666666663</v>
      </c>
      <c r="E815" s="17" t="s">
        <v>765</v>
      </c>
      <c r="F815" s="18" t="s">
        <v>115</v>
      </c>
      <c r="G815" s="14">
        <v>40</v>
      </c>
      <c r="H815" s="17" t="s">
        <v>184</v>
      </c>
      <c r="I815" s="18" t="s">
        <v>62</v>
      </c>
      <c r="J815" s="14">
        <v>7</v>
      </c>
      <c r="K815" s="19"/>
      <c r="L815" s="20" t="s">
        <v>938</v>
      </c>
    </row>
    <row r="816" spans="1:12" ht="15.75" thickBot="1" x14ac:dyDescent="0.3">
      <c r="A816" s="13">
        <v>816</v>
      </c>
      <c r="B816" s="14">
        <v>14</v>
      </c>
      <c r="C816" s="15">
        <v>42700</v>
      </c>
      <c r="D816" s="16">
        <v>0.66666666666666663</v>
      </c>
      <c r="E816" s="17" t="s">
        <v>765</v>
      </c>
      <c r="F816" s="18" t="s">
        <v>105</v>
      </c>
      <c r="G816" s="14">
        <v>38</v>
      </c>
      <c r="H816" s="17" t="s">
        <v>184</v>
      </c>
      <c r="I816" s="18" t="s">
        <v>8</v>
      </c>
      <c r="J816" s="14">
        <v>13</v>
      </c>
      <c r="K816" s="19"/>
      <c r="L816" s="20" t="s">
        <v>730</v>
      </c>
    </row>
    <row r="817" spans="1:12" ht="15.75" thickBot="1" x14ac:dyDescent="0.3">
      <c r="A817" s="13">
        <v>817</v>
      </c>
      <c r="B817" s="14">
        <v>14</v>
      </c>
      <c r="C817" s="15">
        <v>42700</v>
      </c>
      <c r="D817" s="16">
        <v>0.8125</v>
      </c>
      <c r="E817" s="17" t="s">
        <v>765</v>
      </c>
      <c r="F817" s="18" t="s">
        <v>21</v>
      </c>
      <c r="G817" s="14">
        <v>45</v>
      </c>
      <c r="H817" s="17"/>
      <c r="I817" s="18" t="s">
        <v>1086</v>
      </c>
      <c r="J817" s="14">
        <v>34</v>
      </c>
      <c r="K817" s="19"/>
      <c r="L817" s="20" t="s">
        <v>740</v>
      </c>
    </row>
    <row r="818" spans="1:12" ht="15.75" thickBot="1" x14ac:dyDescent="0.3">
      <c r="A818" s="13">
        <v>818</v>
      </c>
      <c r="B818" s="14">
        <v>14</v>
      </c>
      <c r="C818" s="15">
        <v>42700</v>
      </c>
      <c r="D818" s="16">
        <v>0.5</v>
      </c>
      <c r="E818" s="17" t="s">
        <v>765</v>
      </c>
      <c r="F818" s="18" t="s">
        <v>129</v>
      </c>
      <c r="G818" s="14">
        <v>52</v>
      </c>
      <c r="H818" s="17"/>
      <c r="I818" s="18" t="s">
        <v>117</v>
      </c>
      <c r="J818" s="14">
        <v>10</v>
      </c>
      <c r="K818" s="19"/>
      <c r="L818" s="20" t="s">
        <v>833</v>
      </c>
    </row>
    <row r="819" spans="1:12" ht="15.75" thickBot="1" x14ac:dyDescent="0.3">
      <c r="A819" s="13">
        <v>819</v>
      </c>
      <c r="B819" s="14">
        <v>14</v>
      </c>
      <c r="C819" s="15">
        <v>42700</v>
      </c>
      <c r="D819" s="16">
        <v>0.64583333333333337</v>
      </c>
      <c r="E819" s="17" t="s">
        <v>765</v>
      </c>
      <c r="F819" s="18" t="s">
        <v>1087</v>
      </c>
      <c r="G819" s="14">
        <v>49</v>
      </c>
      <c r="H819" s="17" t="s">
        <v>184</v>
      </c>
      <c r="I819" s="18" t="s">
        <v>69</v>
      </c>
      <c r="J819" s="14">
        <v>19</v>
      </c>
      <c r="K819" s="19"/>
      <c r="L819" s="20" t="s">
        <v>805</v>
      </c>
    </row>
    <row r="820" spans="1:12" ht="15.75" thickBot="1" x14ac:dyDescent="0.3">
      <c r="A820" s="13">
        <v>820</v>
      </c>
      <c r="B820" s="14">
        <v>14</v>
      </c>
      <c r="C820" s="15">
        <v>42700</v>
      </c>
      <c r="D820" s="16">
        <v>0.79166666666666663</v>
      </c>
      <c r="E820" s="17" t="s">
        <v>765</v>
      </c>
      <c r="F820" s="18" t="s">
        <v>121</v>
      </c>
      <c r="G820" s="14">
        <v>60</v>
      </c>
      <c r="H820" s="17" t="s">
        <v>184</v>
      </c>
      <c r="I820" s="18" t="s">
        <v>77</v>
      </c>
      <c r="J820" s="14">
        <v>6</v>
      </c>
      <c r="K820" s="19"/>
      <c r="L820" s="20" t="s">
        <v>877</v>
      </c>
    </row>
    <row r="821" spans="1:12" ht="15.75" thickBot="1" x14ac:dyDescent="0.3">
      <c r="A821" s="13">
        <v>821</v>
      </c>
      <c r="B821" s="14">
        <v>14</v>
      </c>
      <c r="C821" s="15">
        <v>42700</v>
      </c>
      <c r="D821" s="16">
        <v>0.64583333333333337</v>
      </c>
      <c r="E821" s="17" t="s">
        <v>765</v>
      </c>
      <c r="F821" s="18" t="s">
        <v>1088</v>
      </c>
      <c r="G821" s="14">
        <v>31</v>
      </c>
      <c r="H821" s="17"/>
      <c r="I821" s="18" t="s">
        <v>15</v>
      </c>
      <c r="J821" s="14">
        <v>17</v>
      </c>
      <c r="K821" s="19"/>
      <c r="L821" s="20" t="s">
        <v>907</v>
      </c>
    </row>
    <row r="822" spans="1:12" ht="15.75" thickBot="1" x14ac:dyDescent="0.3">
      <c r="A822" s="13">
        <v>822</v>
      </c>
      <c r="B822" s="14">
        <v>15</v>
      </c>
      <c r="C822" s="15">
        <v>42706</v>
      </c>
      <c r="D822" s="16">
        <v>0.875</v>
      </c>
      <c r="E822" s="17" t="s">
        <v>723</v>
      </c>
      <c r="F822" s="18" t="s">
        <v>1021</v>
      </c>
      <c r="G822" s="14">
        <v>41</v>
      </c>
      <c r="H822" s="17"/>
      <c r="I822" s="18" t="s">
        <v>1080</v>
      </c>
      <c r="J822" s="14">
        <v>10</v>
      </c>
      <c r="K822" s="19"/>
      <c r="L822" s="20" t="s">
        <v>1089</v>
      </c>
    </row>
    <row r="823" spans="1:12" ht="15.75" thickBot="1" x14ac:dyDescent="0.3">
      <c r="A823" s="13">
        <v>823</v>
      </c>
      <c r="B823" s="14">
        <v>15</v>
      </c>
      <c r="C823" s="15">
        <v>42706</v>
      </c>
      <c r="D823" s="16">
        <v>0.79166666666666663</v>
      </c>
      <c r="E823" s="17" t="s">
        <v>723</v>
      </c>
      <c r="F823" s="18" t="s">
        <v>1090</v>
      </c>
      <c r="G823" s="14">
        <v>29</v>
      </c>
      <c r="H823" s="17"/>
      <c r="I823" s="18" t="s">
        <v>95</v>
      </c>
      <c r="J823" s="14">
        <v>23</v>
      </c>
      <c r="K823" s="19"/>
      <c r="L823" s="20" t="s">
        <v>1091</v>
      </c>
    </row>
    <row r="824" spans="1:12" ht="15.75" thickBot="1" x14ac:dyDescent="0.3">
      <c r="A824" s="13">
        <v>824</v>
      </c>
      <c r="B824" s="14">
        <v>15</v>
      </c>
      <c r="C824" s="15">
        <v>42707</v>
      </c>
      <c r="D824" s="16">
        <v>0.66666666666666663</v>
      </c>
      <c r="E824" s="17" t="s">
        <v>765</v>
      </c>
      <c r="F824" s="18" t="s">
        <v>769</v>
      </c>
      <c r="G824" s="14">
        <v>54</v>
      </c>
      <c r="H824" s="17"/>
      <c r="I824" s="18" t="s">
        <v>1092</v>
      </c>
      <c r="J824" s="14">
        <v>16</v>
      </c>
      <c r="K824" s="19"/>
      <c r="L824" s="20" t="s">
        <v>752</v>
      </c>
    </row>
    <row r="825" spans="1:12" ht="15.75" thickBot="1" x14ac:dyDescent="0.3">
      <c r="A825" s="13">
        <v>825</v>
      </c>
      <c r="B825" s="14">
        <v>15</v>
      </c>
      <c r="C825" s="15">
        <v>42707</v>
      </c>
      <c r="D825" s="16">
        <v>0.8125</v>
      </c>
      <c r="E825" s="17" t="s">
        <v>765</v>
      </c>
      <c r="F825" s="18" t="s">
        <v>42</v>
      </c>
      <c r="G825" s="14">
        <v>36</v>
      </c>
      <c r="H825" s="17" t="s">
        <v>184</v>
      </c>
      <c r="I825" s="18" t="s">
        <v>62</v>
      </c>
      <c r="J825" s="14">
        <v>14</v>
      </c>
      <c r="K825" s="19"/>
      <c r="L825" s="20" t="s">
        <v>938</v>
      </c>
    </row>
    <row r="826" spans="1:12" ht="15.75" thickBot="1" x14ac:dyDescent="0.3">
      <c r="A826" s="13">
        <v>826</v>
      </c>
      <c r="B826" s="14">
        <v>15</v>
      </c>
      <c r="C826" s="15">
        <v>42707</v>
      </c>
      <c r="D826" s="16">
        <v>0.83333333333333337</v>
      </c>
      <c r="E826" s="17" t="s">
        <v>765</v>
      </c>
      <c r="F826" s="18" t="s">
        <v>973</v>
      </c>
      <c r="G826" s="14">
        <v>42</v>
      </c>
      <c r="H826" s="17"/>
      <c r="I826" s="18" t="s">
        <v>1093</v>
      </c>
      <c r="J826" s="14">
        <v>35</v>
      </c>
      <c r="K826" s="19"/>
      <c r="L826" s="20" t="s">
        <v>846</v>
      </c>
    </row>
    <row r="827" spans="1:12" ht="15.75" thickBot="1" x14ac:dyDescent="0.3">
      <c r="A827" s="13">
        <v>827</v>
      </c>
      <c r="B827" s="14">
        <v>15</v>
      </c>
      <c r="C827" s="15">
        <v>42707</v>
      </c>
      <c r="D827" s="16">
        <v>0.5</v>
      </c>
      <c r="E827" s="17" t="s">
        <v>765</v>
      </c>
      <c r="F827" s="18" t="s">
        <v>158</v>
      </c>
      <c r="G827" s="14">
        <v>28</v>
      </c>
      <c r="H827" s="17"/>
      <c r="I827" s="18" t="s">
        <v>115</v>
      </c>
      <c r="J827" s="14">
        <v>24</v>
      </c>
      <c r="K827" s="19"/>
      <c r="L827" s="20" t="s">
        <v>787</v>
      </c>
    </row>
    <row r="828" spans="1:12" ht="15.75" thickBot="1" x14ac:dyDescent="0.3">
      <c r="A828" s="13">
        <v>828</v>
      </c>
      <c r="B828" s="14">
        <v>15</v>
      </c>
      <c r="C828" s="15">
        <v>42707</v>
      </c>
      <c r="D828" s="16">
        <v>0.70833333333333337</v>
      </c>
      <c r="E828" s="17" t="s">
        <v>765</v>
      </c>
      <c r="F828" s="18" t="s">
        <v>10</v>
      </c>
      <c r="G828" s="14">
        <v>37</v>
      </c>
      <c r="H828" s="17"/>
      <c r="I828" s="18" t="s">
        <v>135</v>
      </c>
      <c r="J828" s="14">
        <v>12</v>
      </c>
      <c r="K828" s="19"/>
      <c r="L828" s="20" t="s">
        <v>731</v>
      </c>
    </row>
    <row r="829" spans="1:12" ht="15.75" thickBot="1" x14ac:dyDescent="0.3">
      <c r="A829" s="13">
        <v>829</v>
      </c>
      <c r="B829" s="14">
        <v>15</v>
      </c>
      <c r="C829" s="15">
        <v>42707</v>
      </c>
      <c r="D829" s="16">
        <v>0.5</v>
      </c>
      <c r="E829" s="17" t="s">
        <v>765</v>
      </c>
      <c r="F829" s="18" t="s">
        <v>73</v>
      </c>
      <c r="G829" s="14">
        <v>30</v>
      </c>
      <c r="H829" s="17" t="s">
        <v>184</v>
      </c>
      <c r="I829" s="18" t="s">
        <v>144</v>
      </c>
      <c r="J829" s="14">
        <v>6</v>
      </c>
      <c r="K829" s="19"/>
      <c r="L829" s="20" t="s">
        <v>825</v>
      </c>
    </row>
    <row r="830" spans="1:12" ht="15.75" thickBot="1" x14ac:dyDescent="0.3">
      <c r="A830" s="13">
        <v>830</v>
      </c>
      <c r="B830" s="14">
        <v>15</v>
      </c>
      <c r="C830" s="15">
        <v>42707</v>
      </c>
      <c r="D830" s="16">
        <v>0.625</v>
      </c>
      <c r="E830" s="17" t="s">
        <v>765</v>
      </c>
      <c r="F830" s="18" t="s">
        <v>191</v>
      </c>
      <c r="G830" s="14">
        <v>30</v>
      </c>
      <c r="H830" s="17" t="s">
        <v>184</v>
      </c>
      <c r="I830" s="18" t="s">
        <v>182</v>
      </c>
      <c r="J830" s="14">
        <v>3</v>
      </c>
      <c r="K830" s="19"/>
      <c r="L830" s="20" t="s">
        <v>796</v>
      </c>
    </row>
    <row r="831" spans="1:12" ht="15.75" thickBot="1" x14ac:dyDescent="0.3">
      <c r="A831" s="13">
        <v>831</v>
      </c>
      <c r="B831" s="14">
        <v>15</v>
      </c>
      <c r="C831" s="15">
        <v>42707</v>
      </c>
      <c r="D831" s="16">
        <v>0.52083333333333337</v>
      </c>
      <c r="E831" s="17" t="s">
        <v>765</v>
      </c>
      <c r="F831" s="18" t="s">
        <v>1094</v>
      </c>
      <c r="G831" s="14">
        <v>38</v>
      </c>
      <c r="H831" s="17"/>
      <c r="I831" s="18" t="s">
        <v>1095</v>
      </c>
      <c r="J831" s="14">
        <v>20</v>
      </c>
      <c r="K831" s="19"/>
      <c r="L831" s="20" t="s">
        <v>891</v>
      </c>
    </row>
    <row r="832" spans="1:12" ht="15.75" thickBot="1" x14ac:dyDescent="0.3">
      <c r="A832" s="13">
        <v>832</v>
      </c>
      <c r="B832" s="14">
        <v>15</v>
      </c>
      <c r="C832" s="15">
        <v>42707</v>
      </c>
      <c r="D832" s="16">
        <v>0.83333333333333337</v>
      </c>
      <c r="E832" s="17" t="s">
        <v>765</v>
      </c>
      <c r="F832" s="18" t="s">
        <v>1084</v>
      </c>
      <c r="G832" s="14">
        <v>38</v>
      </c>
      <c r="H832" s="17"/>
      <c r="I832" s="18" t="s">
        <v>1072</v>
      </c>
      <c r="J832" s="14">
        <v>31</v>
      </c>
      <c r="K832" s="19"/>
      <c r="L832" s="20" t="s">
        <v>1096</v>
      </c>
    </row>
    <row r="833" spans="1:12" ht="15.75" thickBot="1" x14ac:dyDescent="0.3">
      <c r="A833" s="13">
        <v>833</v>
      </c>
      <c r="B833" s="14">
        <v>15</v>
      </c>
      <c r="C833" s="15">
        <v>42707</v>
      </c>
      <c r="D833" s="16">
        <v>0.82291666666666663</v>
      </c>
      <c r="E833" s="17" t="s">
        <v>765</v>
      </c>
      <c r="F833" s="18" t="s">
        <v>106</v>
      </c>
      <c r="G833" s="14">
        <v>27</v>
      </c>
      <c r="H833" s="17" t="s">
        <v>184</v>
      </c>
      <c r="I833" s="18" t="s">
        <v>113</v>
      </c>
      <c r="J833" s="14">
        <v>24</v>
      </c>
      <c r="K833" s="19"/>
      <c r="L833" s="20" t="s">
        <v>839</v>
      </c>
    </row>
    <row r="834" spans="1:12" ht="15.75" thickBot="1" x14ac:dyDescent="0.3">
      <c r="A834" s="13">
        <v>834</v>
      </c>
      <c r="B834" s="14">
        <v>15</v>
      </c>
      <c r="C834" s="15">
        <v>42707</v>
      </c>
      <c r="D834" s="16">
        <v>0.54166666666666663</v>
      </c>
      <c r="E834" s="17" t="s">
        <v>765</v>
      </c>
      <c r="F834" s="18" t="s">
        <v>108</v>
      </c>
      <c r="G834" s="14">
        <v>35</v>
      </c>
      <c r="H834" s="17"/>
      <c r="I834" s="18" t="s">
        <v>17</v>
      </c>
      <c r="J834" s="14">
        <v>28</v>
      </c>
      <c r="K834" s="19"/>
      <c r="L834" s="20" t="s">
        <v>866</v>
      </c>
    </row>
    <row r="835" spans="1:12" ht="15.75" thickBot="1" x14ac:dyDescent="0.3">
      <c r="A835" s="13">
        <v>835</v>
      </c>
      <c r="B835" s="14">
        <v>15</v>
      </c>
      <c r="C835" s="15">
        <v>42707</v>
      </c>
      <c r="D835" s="16">
        <v>0.5</v>
      </c>
      <c r="E835" s="17" t="s">
        <v>765</v>
      </c>
      <c r="F835" s="18" t="s">
        <v>33</v>
      </c>
      <c r="G835" s="14">
        <v>34</v>
      </c>
      <c r="H835" s="17" t="s">
        <v>184</v>
      </c>
      <c r="I835" s="18" t="s">
        <v>1097</v>
      </c>
      <c r="J835" s="14">
        <v>10</v>
      </c>
      <c r="K835" s="19"/>
      <c r="L835" s="20" t="s">
        <v>803</v>
      </c>
    </row>
    <row r="836" spans="1:12" ht="15.75" thickBot="1" x14ac:dyDescent="0.3">
      <c r="A836" s="13">
        <v>836</v>
      </c>
      <c r="B836" s="14">
        <v>15</v>
      </c>
      <c r="C836" s="15">
        <v>42707</v>
      </c>
      <c r="D836" s="16">
        <v>0.64583333333333337</v>
      </c>
      <c r="E836" s="17" t="s">
        <v>765</v>
      </c>
      <c r="F836" s="18" t="s">
        <v>1038</v>
      </c>
      <c r="G836" s="14">
        <v>24</v>
      </c>
      <c r="H836" s="17"/>
      <c r="I836" s="18" t="s">
        <v>125</v>
      </c>
      <c r="J836" s="14">
        <v>21</v>
      </c>
      <c r="K836" s="19"/>
      <c r="L836" s="20" t="s">
        <v>836</v>
      </c>
    </row>
    <row r="837" spans="1:12" ht="15.75" thickBot="1" x14ac:dyDescent="0.3">
      <c r="A837" s="22">
        <v>837</v>
      </c>
      <c r="B837" s="23">
        <v>15</v>
      </c>
      <c r="C837" s="24">
        <v>42707</v>
      </c>
      <c r="D837" s="25">
        <v>0.5</v>
      </c>
      <c r="E837" s="26" t="s">
        <v>765</v>
      </c>
      <c r="F837" s="27" t="s">
        <v>121</v>
      </c>
      <c r="G837" s="23">
        <v>58</v>
      </c>
      <c r="H837" s="26"/>
      <c r="I837" s="27" t="s">
        <v>137</v>
      </c>
      <c r="J837" s="23">
        <v>44</v>
      </c>
      <c r="K837" s="28"/>
      <c r="L837" s="29" t="s">
        <v>749</v>
      </c>
    </row>
  </sheetData>
  <hyperlinks>
    <hyperlink ref="C1" r:id="rId1" display="http://www.sports-reference.com/cfb/boxscores/2016-08-26-hawaii.html"/>
    <hyperlink ref="F1" r:id="rId2" display="http://www.sports-reference.com/cfb/schools/california/2016.html"/>
    <hyperlink ref="I1" r:id="rId3" display="http://www.sports-reference.com/cfb/schools/hawaii/2016.html"/>
    <hyperlink ref="C2" r:id="rId4" display="http://www.sports-reference.com/cfb/boxscores/2016-09-01-central-michigan.html"/>
    <hyperlink ref="F2" r:id="rId5" display="http://www.sports-reference.com/cfb/schools/central-michigan/2016.html"/>
    <hyperlink ref="C3" r:id="rId6" display="http://www.sports-reference.com/cfb/boxscores/2016-09-01-cincinnati.html"/>
    <hyperlink ref="F3" r:id="rId7" display="http://www.sports-reference.com/cfb/schools/cincinnati/2016.html"/>
    <hyperlink ref="C4" r:id="rId8" display="http://www.sports-reference.com/cfb/boxscores/2016-09-01-connecticut.html"/>
    <hyperlink ref="F4" r:id="rId9" display="http://www.sports-reference.com/cfb/schools/connecticut/2016.html"/>
    <hyperlink ref="C5" r:id="rId10" display="http://www.sports-reference.com/cfb/boxscores/2016-09-01-idaho.html"/>
    <hyperlink ref="F5" r:id="rId11" display="http://www.sports-reference.com/cfb/schools/idaho/2016.html"/>
    <hyperlink ref="C6" r:id="rId12" display="http://www.sports-reference.com/cfb/boxscores/2016-09-01-florida-international.html"/>
    <hyperlink ref="F6" r:id="rId13" display="http://www.sports-reference.com/cfb/schools/indiana/2016.html"/>
    <hyperlink ref="I6" r:id="rId14" display="http://www.sports-reference.com/cfb/schools/florida-international/2016.html"/>
    <hyperlink ref="C7" r:id="rId15" display="http://www.sports-reference.com/cfb/boxscores/2016-09-01-louisville.html"/>
    <hyperlink ref="F7" r:id="rId16" display="http://www.sports-reference.com/cfb/schools/louisville/2016.html"/>
    <hyperlink ref="I7" r:id="rId17" display="http://www.sports-reference.com/cfb/schools/charlotte/2016.html"/>
    <hyperlink ref="C8" r:id="rId18" display="http://www.sports-reference.com/cfb/boxscores/2016-09-01-minnesota.html"/>
    <hyperlink ref="F8" r:id="rId19" display="http://www.sports-reference.com/cfb/schools/minnesota/2016.html"/>
    <hyperlink ref="I8" r:id="rId20" display="http://www.sports-reference.com/cfb/schools/oregon-state/2016.html"/>
    <hyperlink ref="C9" r:id="rId21" display="http://www.sports-reference.com/cfb/boxscores/2016-09-01-nevada-las-vegas.html"/>
    <hyperlink ref="F9" r:id="rId22" display="http://www.sports-reference.com/cfb/schools/nevada-las-vegas/2016.html"/>
    <hyperlink ref="C10" r:id="rId23" display="http://www.sports-reference.com/cfb/boxscores/2016-09-01-north-carolina-state.html"/>
    <hyperlink ref="F10" r:id="rId24" display="http://www.sports-reference.com/cfb/schools/north-carolina-state/2016.html"/>
    <hyperlink ref="C11" r:id="rId25" display="http://www.sports-reference.com/cfb/boxscores/2016-09-01-vanderbilt.html"/>
    <hyperlink ref="F11" r:id="rId26" display="http://www.sports-reference.com/cfb/schools/south-carolina/2016.html"/>
    <hyperlink ref="I11" r:id="rId27" display="http://www.sports-reference.com/cfb/schools/vanderbilt/2016.html"/>
    <hyperlink ref="C12" r:id="rId28" display="http://www.sports-reference.com/cfb/boxscores/2016-09-01-tennessee.html"/>
    <hyperlink ref="F12" r:id="rId29" display="http://www.sports-reference.com/cfb/schools/tennessee/2016.html"/>
    <hyperlink ref="I12" r:id="rId30" display="http://www.sports-reference.com/cfb/schools/appalachian-state/2016.html"/>
    <hyperlink ref="C13" r:id="rId31" display="http://www.sports-reference.com/cfb/boxscores/2016-09-01-utah.html"/>
    <hyperlink ref="F13" r:id="rId32" display="http://www.sports-reference.com/cfb/schools/utah/2016.html"/>
    <hyperlink ref="C14" r:id="rId33" display="http://www.sports-reference.com/cfb/boxscores/2016-09-01-utah-state.html"/>
    <hyperlink ref="F14" r:id="rId34" display="http://www.sports-reference.com/cfb/schools/utah-state/2016.html"/>
    <hyperlink ref="C15" r:id="rId35" display="http://www.sports-reference.com/cfb/boxscores/2016-09-01-wake-forest.html"/>
    <hyperlink ref="F15" r:id="rId36" display="http://www.sports-reference.com/cfb/schools/wake-forest/2016.html"/>
    <hyperlink ref="I15" r:id="rId37" display="http://www.sports-reference.com/cfb/schools/tulane/2016.html"/>
    <hyperlink ref="C16" r:id="rId38" display="http://www.sports-reference.com/cfb/boxscores/2016-09-01-western-kentucky.html"/>
    <hyperlink ref="F16" r:id="rId39" display="http://www.sports-reference.com/cfb/schools/western-kentucky/2016.html"/>
    <hyperlink ref="I16" r:id="rId40" display="http://www.sports-reference.com/cfb/schools/rice/2016.html"/>
    <hyperlink ref="C17" r:id="rId41" display="http://www.sports-reference.com/cfb/boxscores/2016-09-02-buffalo.html"/>
    <hyperlink ref="I17" r:id="rId42" display="http://www.sports-reference.com/cfb/schools/buffalo/2016.html"/>
    <hyperlink ref="C18" r:id="rId43" display="http://www.sports-reference.com/cfb/boxscores/2016-09-02-temple.html"/>
    <hyperlink ref="F18" r:id="rId44" display="http://www.sports-reference.com/cfb/schools/army/2016.html"/>
    <hyperlink ref="I18" r:id="rId45" display="http://www.sports-reference.com/cfb/schools/temple/2016.html"/>
    <hyperlink ref="C19" r:id="rId46" display="http://www.sports-reference.com/cfb/boxscores/2016-09-02-georgia-state.html"/>
    <hyperlink ref="F19" r:id="rId47" display="http://www.sports-reference.com/cfb/schools/ball-state/2016.html"/>
    <hyperlink ref="I19" r:id="rId48" display="http://www.sports-reference.com/cfb/schools/georgia-state/2016.html"/>
    <hyperlink ref="C20" r:id="rId49" display="http://www.sports-reference.com/cfb/boxscores/2016-09-02-baylor.html"/>
    <hyperlink ref="F20" r:id="rId50" display="http://www.sports-reference.com/cfb/schools/baylor/2016.html"/>
    <hyperlink ref="C21" r:id="rId51" display="http://www.sports-reference.com/cfb/boxscores/2016-09-02-colorado.html"/>
    <hyperlink ref="F21" r:id="rId52" display="http://www.sports-reference.com/cfb/schools/colorado/2016.html"/>
    <hyperlink ref="I21" r:id="rId53" display="http://www.sports-reference.com/cfb/schools/colorado-state/2016.html"/>
    <hyperlink ref="C22" r:id="rId54" display="http://www.sports-reference.com/cfb/boxscores/2016-09-02-eastern-michigan.html"/>
    <hyperlink ref="F22" r:id="rId55" display="http://www.sports-reference.com/cfb/schools/eastern-michigan/2016.html"/>
    <hyperlink ref="C23" r:id="rId56" display="http://www.sports-reference.com/cfb/boxscores/2016-09-02-michigan-state.html"/>
    <hyperlink ref="F23" r:id="rId57" display="http://www.sports-reference.com/cfb/schools/michigan-state/2016.html"/>
    <hyperlink ref="C24" r:id="rId58" display="http://www.sports-reference.com/cfb/boxscores/2016-09-02-nevada.html"/>
    <hyperlink ref="F24" r:id="rId59" display="http://www.sports-reference.com/cfb/schools/nevada/2016.html"/>
    <hyperlink ref="C25" r:id="rId60" display="http://www.sports-reference.com/cfb/boxscores/2016-09-02-stanford.html"/>
    <hyperlink ref="F25" r:id="rId61" display="http://www.sports-reference.com/cfb/schools/stanford/2016.html"/>
    <hyperlink ref="I25" r:id="rId62" display="http://www.sports-reference.com/cfb/schools/kansas-state/2016.html"/>
    <hyperlink ref="C26" r:id="rId63" display="http://www.sports-reference.com/cfb/boxscores/2016-09-02-syracuse.html"/>
    <hyperlink ref="F26" r:id="rId64" display="http://www.sports-reference.com/cfb/schools/syracuse/2016.html"/>
    <hyperlink ref="C27" r:id="rId65" display="http://www.sports-reference.com/cfb/boxscores/2016-09-02-arkansas-state.html"/>
    <hyperlink ref="F27" r:id="rId66" display="http://www.sports-reference.com/cfb/schools/toledo/2016.html"/>
    <hyperlink ref="I27" r:id="rId67" display="http://www.sports-reference.com/cfb/schools/arkansas-state/2016.html"/>
    <hyperlink ref="C28" r:id="rId68" display="http://www.sports-reference.com/cfb/boxscores/2016-09-03-air-force.html"/>
    <hyperlink ref="F28" r:id="rId69" display="http://www.sports-reference.com/cfb/schools/air-force/2016.html"/>
    <hyperlink ref="C29" r:id="rId70" display="http://www.sports-reference.com/cfb/boxscores/2016-09-03-akron.html"/>
    <hyperlink ref="F29" r:id="rId71" display="http://www.sports-reference.com/cfb/schools/akron/2016.html"/>
    <hyperlink ref="C30" r:id="rId72" display="http://www.sports-reference.com/cfb/boxscores/2016-09-03-alabama.html"/>
    <hyperlink ref="F30" r:id="rId73" display="http://www.sports-reference.com/cfb/schools/alabama/2016.html"/>
    <hyperlink ref="I30" r:id="rId74" display="http://www.sports-reference.com/cfb/schools/southern-california/2016.html"/>
    <hyperlink ref="C31" r:id="rId75" display="http://www.sports-reference.com/cfb/boxscores/2016-09-03-arizona-state.html"/>
    <hyperlink ref="F31" r:id="rId76" display="http://www.sports-reference.com/cfb/schools/arizona-state/2016.html"/>
    <hyperlink ref="C32" r:id="rId77" display="http://www.sports-reference.com/cfb/boxscores/2016-09-03-arkansas.html"/>
    <hyperlink ref="F32" r:id="rId78" display="http://www.sports-reference.com/cfb/schools/arkansas/2016.html"/>
    <hyperlink ref="I32" r:id="rId79" display="http://www.sports-reference.com/cfb/schools/louisiana-tech/2016.html"/>
    <hyperlink ref="C33" r:id="rId80" display="http://www.sports-reference.com/cfb/boxscores/2016-09-03-louisiana-lafayette.html"/>
    <hyperlink ref="F33" r:id="rId81" display="http://www.sports-reference.com/cfb/schools/boise-state/2016.html"/>
    <hyperlink ref="I33" r:id="rId82" display="http://www.sports-reference.com/cfb/schools/louisiana-lafayette/2016.html"/>
    <hyperlink ref="C34" r:id="rId83" display="http://www.sports-reference.com/cfb/boxscores/2016-09-03-brigham-young.html"/>
    <hyperlink ref="F34" r:id="rId84" display="http://www.sports-reference.com/cfb/schools/brigham-young/2016.html"/>
    <hyperlink ref="I34" r:id="rId85" display="http://www.sports-reference.com/cfb/schools/arizona/2016.html"/>
    <hyperlink ref="C35" r:id="rId86" display="http://www.sports-reference.com/cfb/boxscores/2016-09-03-central-florida.html"/>
    <hyperlink ref="F35" r:id="rId87" display="http://www.sports-reference.com/cfb/schools/central-florida/2016.html"/>
    <hyperlink ref="C36" r:id="rId88" display="http://www.sports-reference.com/cfb/boxscores/2016-09-03-auburn.html"/>
    <hyperlink ref="F36" r:id="rId89" display="http://www.sports-reference.com/cfb/schools/clemson/2016.html"/>
    <hyperlink ref="I36" r:id="rId90" display="http://www.sports-reference.com/cfb/schools/auburn/2016.html"/>
    <hyperlink ref="C37" r:id="rId91" display="http://www.sports-reference.com/cfb/boxscores/2016-09-03-duke.html"/>
    <hyperlink ref="F37" r:id="rId92" display="http://www.sports-reference.com/cfb/schools/duke/2016.html"/>
    <hyperlink ref="C38" r:id="rId93" display="http://www.sports-reference.com/cfb/boxscores/2016-09-03-east-carolina.html"/>
    <hyperlink ref="F38" r:id="rId94" display="http://www.sports-reference.com/cfb/schools/east-carolina/2016.html"/>
    <hyperlink ref="C39" r:id="rId95" display="http://www.sports-reference.com/cfb/boxscores/2016-09-03-washington-state.html"/>
    <hyperlink ref="I39" r:id="rId96" display="http://www.sports-reference.com/cfb/schools/washington-state/2016.html"/>
    <hyperlink ref="C40" r:id="rId97" display="http://www.sports-reference.com/cfb/boxscores/2016-09-03-florida.html"/>
    <hyperlink ref="F40" r:id="rId98" display="http://www.sports-reference.com/cfb/schools/florida/2016.html"/>
    <hyperlink ref="I40" r:id="rId99" display="http://www.sports-reference.com/cfb/schools/massachusetts/2016.html"/>
    <hyperlink ref="C41" r:id="rId100" display="http://www.sports-reference.com/cfb/boxscores/2016-09-03-florida-atlantic.html"/>
    <hyperlink ref="F41" r:id="rId101" display="http://www.sports-reference.com/cfb/schools/florida-atlantic/2016.html"/>
    <hyperlink ref="C42" r:id="rId102" display="http://www.sports-reference.com/cfb/boxscores/2016-09-03-north-carolina.html"/>
    <hyperlink ref="F42" r:id="rId103" display="http://www.sports-reference.com/cfb/schools/georgia/2016.html"/>
    <hyperlink ref="I42" r:id="rId104" display="http://www.sports-reference.com/cfb/schools/north-carolina/2016.html"/>
    <hyperlink ref="C43" r:id="rId105" display="http://www.sports-reference.com/cfb/boxscores/2016-09-03-georgia-southern.html"/>
    <hyperlink ref="F43" r:id="rId106" display="http://www.sports-reference.com/cfb/schools/georgia-southern/2016.html"/>
    <hyperlink ref="C44" r:id="rId107" display="http://www.sports-reference.com/cfb/boxscores/2016-09-03-boston-college.html"/>
    <hyperlink ref="F44" r:id="rId108" display="http://www.sports-reference.com/cfb/schools/georgia-tech/2016.html"/>
    <hyperlink ref="I44" r:id="rId109" display="http://www.sports-reference.com/cfb/schools/boston-college/2016.html"/>
    <hyperlink ref="C45" r:id="rId110" display="http://www.sports-reference.com/cfb/boxscores/2016-09-03-houston.html"/>
    <hyperlink ref="F45" r:id="rId111" display="http://www.sports-reference.com/cfb/schools/houston/2016.html"/>
    <hyperlink ref="I45" r:id="rId112" display="http://www.sports-reference.com/cfb/schools/oklahoma/2016.html"/>
    <hyperlink ref="C46" r:id="rId113" display="http://www.sports-reference.com/cfb/boxscores/2016-09-03-illinois.html"/>
    <hyperlink ref="F46" r:id="rId114" display="http://www.sports-reference.com/cfb/schools/illinois/2016.html"/>
    <hyperlink ref="C47" r:id="rId115" display="http://www.sports-reference.com/cfb/boxscores/2016-09-03-iowa.html"/>
    <hyperlink ref="F47" r:id="rId116" display="http://www.sports-reference.com/cfb/schools/iowa/2016.html"/>
    <hyperlink ref="I47" r:id="rId117" display="http://www.sports-reference.com/cfb/schools/miami-oh/2016.html"/>
    <hyperlink ref="C48" r:id="rId118" display="http://www.sports-reference.com/cfb/boxscores/2016-09-03-kansas.html"/>
    <hyperlink ref="F48" r:id="rId119" display="http://www.sports-reference.com/cfb/schools/kansas/2016.html"/>
    <hyperlink ref="C49" r:id="rId120" display="http://www.sports-reference.com/cfb/boxscores/2016-09-03-louisiana-monroe.html"/>
    <hyperlink ref="F49" r:id="rId121" display="http://www.sports-reference.com/cfb/schools/louisiana-monroe/2016.html"/>
    <hyperlink ref="C50" r:id="rId122" display="http://www.sports-reference.com/cfb/boxscores/2016-09-03-maryland.html"/>
    <hyperlink ref="F50" r:id="rId123" display="http://www.sports-reference.com/cfb/schools/maryland/2016.html"/>
    <hyperlink ref="C51" r:id="rId124" display="http://www.sports-reference.com/cfb/boxscores/2016-09-03-memphis.html"/>
    <hyperlink ref="F51" r:id="rId125" display="http://www.sports-reference.com/cfb/schools/memphis/2016.html"/>
    <hyperlink ref="C52" r:id="rId126" display="http://www.sports-reference.com/cfb/boxscores/2016-09-03-miami-fl.html"/>
    <hyperlink ref="F52" r:id="rId127" display="http://www.sports-reference.com/cfb/schools/miami-fl/2016.html"/>
    <hyperlink ref="C53" r:id="rId128" display="http://www.sports-reference.com/cfb/boxscores/2016-09-03-michigan.html"/>
    <hyperlink ref="F53" r:id="rId129" display="http://www.sports-reference.com/cfb/schools/michigan/2016.html"/>
    <hyperlink ref="I53" r:id="rId130" display="http://www.sports-reference.com/cfb/schools/hawaii/2016.html"/>
    <hyperlink ref="C54" r:id="rId131" display="http://www.sports-reference.com/cfb/boxscores/2016-09-03-middle-tennessee-state.html"/>
    <hyperlink ref="F54" r:id="rId132" display="http://www.sports-reference.com/cfb/schools/middle-tennessee-state/2016.html"/>
    <hyperlink ref="C55" r:id="rId133" display="http://www.sports-reference.com/cfb/boxscores/2016-09-03-navy.html"/>
    <hyperlink ref="F55" r:id="rId134" display="http://www.sports-reference.com/cfb/schools/navy/2016.html"/>
    <hyperlink ref="C56" r:id="rId135" display="http://www.sports-reference.com/cfb/boxscores/2016-09-03-nebraska.html"/>
    <hyperlink ref="F56" r:id="rId136" display="http://www.sports-reference.com/cfb/schools/nebraska/2016.html"/>
    <hyperlink ref="I56" r:id="rId137" display="http://www.sports-reference.com/cfb/schools/fresno-state/2016.html"/>
    <hyperlink ref="F57" r:id="rId138" display="http://www.sports-reference.com/cfb/schools/new-mexico/2016.html"/>
    <hyperlink ref="C58" r:id="rId139" display="http://www.sports-reference.com/cfb/boxscores/2016-09-03-iowa-state.html"/>
    <hyperlink ref="I58" r:id="rId140" display="http://www.sports-reference.com/cfb/schools/iowa-state/2016.html"/>
    <hyperlink ref="C59" r:id="rId141" display="http://www.sports-reference.com/cfb/boxscores/2016-09-03-ohio-state.html"/>
    <hyperlink ref="F59" r:id="rId142" display="http://www.sports-reference.com/cfb/schools/ohio-state/2016.html"/>
    <hyperlink ref="I59" r:id="rId143" display="http://www.sports-reference.com/cfb/schools/bowling-green-state/2016.html"/>
    <hyperlink ref="C60" r:id="rId144" display="http://www.sports-reference.com/cfb/boxscores/2016-09-03-oklahoma-state.html"/>
    <hyperlink ref="F60" r:id="rId145" display="http://www.sports-reference.com/cfb/schools/oklahoma-state/2016.html"/>
    <hyperlink ref="C61" r:id="rId146" display="http://www.sports-reference.com/cfb/boxscores/2016-09-03-oregon.html"/>
    <hyperlink ref="F61" r:id="rId147" display="http://www.sports-reference.com/cfb/schools/oregon/2016.html"/>
    <hyperlink ref="C62" r:id="rId148" display="http://www.sports-reference.com/cfb/boxscores/2016-09-03-penn-state.html"/>
    <hyperlink ref="F62" r:id="rId149" display="http://www.sports-reference.com/cfb/schools/penn-state/2016.html"/>
    <hyperlink ref="I62" r:id="rId150" display="http://www.sports-reference.com/cfb/schools/kent-state/2016.html"/>
    <hyperlink ref="C63" r:id="rId151" display="http://www.sports-reference.com/cfb/boxscores/2016-09-03-pittsburgh.html"/>
    <hyperlink ref="F63" r:id="rId152" display="http://www.sports-reference.com/cfb/schools/pittsburgh/2016.html"/>
    <hyperlink ref="C64" r:id="rId153" display="http://www.sports-reference.com/cfb/boxscores/2016-09-03-purdue.html"/>
    <hyperlink ref="F64" r:id="rId154" display="http://www.sports-reference.com/cfb/schools/purdue/2016.html"/>
    <hyperlink ref="C65" r:id="rId155" display="http://www.sports-reference.com/cfb/boxscores/2016-09-03-virginia.html"/>
    <hyperlink ref="I65" r:id="rId156" display="http://www.sports-reference.com/cfb/schools/virginia/2016.html"/>
    <hyperlink ref="C66" r:id="rId157" display="http://www.sports-reference.com/cfb/boxscores/2016-09-03-san-diego-state.html"/>
    <hyperlink ref="F66" r:id="rId158" display="http://www.sports-reference.com/cfb/schools/san-diego-state/2016.html"/>
    <hyperlink ref="C67" r:id="rId159" display="http://www.sports-reference.com/cfb/boxscores/2016-09-03-mississippi-state.html"/>
    <hyperlink ref="F67" r:id="rId160" display="http://www.sports-reference.com/cfb/schools/south-alabama/2016.html"/>
    <hyperlink ref="I67" r:id="rId161" display="http://www.sports-reference.com/cfb/schools/mississippi-state/2016.html"/>
    <hyperlink ref="C68" r:id="rId162" display="http://www.sports-reference.com/cfb/boxscores/2016-09-03-south-florida.html"/>
    <hyperlink ref="F68" r:id="rId163" display="http://www.sports-reference.com/cfb/schools/south-florida/2016.html"/>
    <hyperlink ref="C69" r:id="rId164" display="http://www.sports-reference.com/cfb/boxscores/2016-09-03-north-texas.html"/>
    <hyperlink ref="F69" r:id="rId165" display="http://www.sports-reference.com/cfb/schools/southern-methodist/2016.html"/>
    <hyperlink ref="I69" r:id="rId166" display="http://www.sports-reference.com/cfb/schools/north-texas/2016.html"/>
    <hyperlink ref="C70" r:id="rId167" display="http://www.sports-reference.com/cfb/boxscores/2016-09-03-kentucky.html"/>
    <hyperlink ref="F70" r:id="rId168" display="http://www.sports-reference.com/cfb/schools/southern-mississippi/2016.html"/>
    <hyperlink ref="I70" r:id="rId169" display="http://www.sports-reference.com/cfb/schools/kentucky/2016.html"/>
    <hyperlink ref="C71" r:id="rId170" display="http://www.sports-reference.com/cfb/boxscores/2016-09-03-texas-am.html"/>
    <hyperlink ref="F71" r:id="rId171" display="http://www.sports-reference.com/cfb/schools/texas-am/2016.html"/>
    <hyperlink ref="I71" r:id="rId172" display="http://www.sports-reference.com/cfb/schools/ucla/2016.html"/>
    <hyperlink ref="C72" r:id="rId173" display="http://www.sports-reference.com/cfb/boxscores/2016-09-03-texas-christian.html"/>
    <hyperlink ref="F72" r:id="rId174" display="http://www.sports-reference.com/cfb/schools/texas-christian/2016.html"/>
    <hyperlink ref="C73" r:id="rId175" display="http://www.sports-reference.com/cfb/boxscores/2016-09-03-ohio.html"/>
    <hyperlink ref="F73" r:id="rId176" display="http://www.sports-reference.com/cfb/schools/texas-state/2016.html"/>
    <hyperlink ref="I73" r:id="rId177" display="http://www.sports-reference.com/cfb/schools/ohio/2016.html"/>
    <hyperlink ref="C74" r:id="rId178" display="http://www.sports-reference.com/cfb/boxscores/2016-09-03-texas-tech.html"/>
    <hyperlink ref="F74" r:id="rId179" display="http://www.sports-reference.com/cfb/schools/texas-tech/2016.html"/>
    <hyperlink ref="C75" r:id="rId180" display="http://www.sports-reference.com/cfb/boxscores/2016-09-03-texas-el-paso.html"/>
    <hyperlink ref="F75" r:id="rId181" display="http://www.sports-reference.com/cfb/schools/texas-el-paso/2016.html"/>
    <hyperlink ref="I75" r:id="rId182" display="http://www.sports-reference.com/cfb/schools/new-mexico-state/2016.html"/>
    <hyperlink ref="C76" r:id="rId183" display="http://www.sports-reference.com/cfb/boxscores/2016-09-03-texas-san-antonio.html"/>
    <hyperlink ref="F76" r:id="rId184" display="http://www.sports-reference.com/cfb/schools/texas-san-antonio/2016.html"/>
    <hyperlink ref="C77" r:id="rId185" display="http://www.sports-reference.com/cfb/boxscores/2016-09-03-troy.html"/>
    <hyperlink ref="F77" r:id="rId186" display="http://www.sports-reference.com/cfb/schools/troy/2016.html"/>
    <hyperlink ref="C78" r:id="rId187" display="http://www.sports-reference.com/cfb/boxscores/2016-09-03-tulsa.html"/>
    <hyperlink ref="F78" r:id="rId188" display="http://www.sports-reference.com/cfb/schools/tulsa/2016.html"/>
    <hyperlink ref="I78" r:id="rId189" display="http://www.sports-reference.com/cfb/schools/san-jose-state/2016.html"/>
    <hyperlink ref="C79" r:id="rId190" display="http://www.sports-reference.com/cfb/boxscores/2016-09-03-virginia-tech.html"/>
    <hyperlink ref="F79" r:id="rId191" display="http://www.sports-reference.com/cfb/schools/virginia-tech/2016.html"/>
    <hyperlink ref="C80" r:id="rId192" display="http://www.sports-reference.com/cfb/boxscores/2016-09-03-washington.html"/>
    <hyperlink ref="F80" r:id="rId193" display="http://www.sports-reference.com/cfb/schools/washington/2016.html"/>
    <hyperlink ref="I80" r:id="rId194" display="http://www.sports-reference.com/cfb/schools/rutgers/2016.html"/>
    <hyperlink ref="C81" r:id="rId195" display="http://www.sports-reference.com/cfb/boxscores/2016-09-03-west-virginia.html"/>
    <hyperlink ref="F81" r:id="rId196" display="http://www.sports-reference.com/cfb/schools/west-virginia/2016.html"/>
    <hyperlink ref="I81" r:id="rId197" display="http://www.sports-reference.com/cfb/schools/missouri/2016.html"/>
    <hyperlink ref="C82" r:id="rId198" display="http://www.sports-reference.com/cfb/boxscores/2016-09-03-northwestern.html"/>
    <hyperlink ref="F82" r:id="rId199" display="http://www.sports-reference.com/cfb/schools/western-michigan/2016.html"/>
    <hyperlink ref="I82" r:id="rId200" display="http://www.sports-reference.com/cfb/schools/northwestern/2016.html"/>
    <hyperlink ref="C83" r:id="rId201" display="http://www.sports-reference.com/cfb/boxscores/2016-09-03-wisconsin.html"/>
    <hyperlink ref="F83" r:id="rId202" display="http://www.sports-reference.com/cfb/schools/wisconsin/2016.html"/>
    <hyperlink ref="I83" r:id="rId203" display="http://www.sports-reference.com/cfb/schools/louisiana-state/2016.html"/>
    <hyperlink ref="C84" r:id="rId204" display="http://www.sports-reference.com/cfb/boxscores/2016-09-03-wyoming.html"/>
    <hyperlink ref="F84" r:id="rId205" display="http://www.sports-reference.com/cfb/schools/wyoming/2016.html"/>
    <hyperlink ref="I84" r:id="rId206" display="http://www.sports-reference.com/cfb/schools/northern-illinois/2016.html"/>
    <hyperlink ref="C85" r:id="rId207" display="http://www.sports-reference.com/cfb/boxscores/2016-09-04-old-dominion.html"/>
    <hyperlink ref="F85" r:id="rId208" display="http://www.sports-reference.com/cfb/schools/old-dominion/2016.html"/>
    <hyperlink ref="C86" r:id="rId209" display="http://www.sports-reference.com/cfb/boxscores/2016-09-04-texas.html"/>
    <hyperlink ref="F86" r:id="rId210" display="http://www.sports-reference.com/cfb/schools/texas/2016.html"/>
    <hyperlink ref="I86" r:id="rId211" display="http://www.sports-reference.com/cfb/schools/notre-dame/2016.html"/>
    <hyperlink ref="C87" r:id="rId212" display="http://www.sports-reference.com/cfb/boxscores/2016-09-05-florida-state.html"/>
    <hyperlink ref="F87" r:id="rId213" display="http://www.sports-reference.com/cfb/schools/florida-state/2016.html"/>
    <hyperlink ref="I87" r:id="rId214" display="http://www.sports-reference.com/cfb/schools/mississippi/2016.html"/>
    <hyperlink ref="C88" r:id="rId215" display="http://www.sports-reference.com/cfb/boxscores/2016-09-09-syracuse.html"/>
    <hyperlink ref="F88" r:id="rId216" display="http://www.sports-reference.com/cfb/schools/louisville/2016.html"/>
    <hyperlink ref="I88" r:id="rId217" display="http://www.sports-reference.com/cfb/schools/syracuse/2016.html"/>
    <hyperlink ref="C89" r:id="rId218" display="http://www.sports-reference.com/cfb/boxscores/2016-09-10-air-force.html"/>
    <hyperlink ref="F89" r:id="rId219" display="http://www.sports-reference.com/cfb/schools/air-force/2016.html"/>
    <hyperlink ref="I89" r:id="rId220" display="http://www.sports-reference.com/cfb/schools/georgia-state/2016.html"/>
    <hyperlink ref="C90" r:id="rId221" display="http://www.sports-reference.com/cfb/boxscores/2016-09-10-alabama.html"/>
    <hyperlink ref="F90" r:id="rId222" display="http://www.sports-reference.com/cfb/schools/alabama/2016.html"/>
    <hyperlink ref="I90" r:id="rId223" display="http://www.sports-reference.com/cfb/schools/western-kentucky/2016.html"/>
    <hyperlink ref="C91" r:id="rId224" display="http://www.sports-reference.com/cfb/boxscores/2016-09-10-appalachian-state.html"/>
    <hyperlink ref="F91" r:id="rId225" display="http://www.sports-reference.com/cfb/schools/appalachian-state/2016.html"/>
    <hyperlink ref="I91" r:id="rId226" display="http://www.sports-reference.com/cfb/schools/old-dominion/2016.html"/>
    <hyperlink ref="C92" r:id="rId227" display="http://www.sports-reference.com/cfb/boxscores/2016-09-10-arizona.html"/>
    <hyperlink ref="F92" r:id="rId228" display="http://www.sports-reference.com/cfb/schools/arizona/2016.html"/>
    <hyperlink ref="C93" r:id="rId229" display="http://www.sports-reference.com/cfb/boxscores/2016-09-10-arizona-state.html"/>
    <hyperlink ref="F93" r:id="rId230" display="http://www.sports-reference.com/cfb/schools/arizona-state/2016.html"/>
    <hyperlink ref="I93" r:id="rId231" display="http://www.sports-reference.com/cfb/schools/texas-tech/2016.html"/>
    <hyperlink ref="C94" r:id="rId232" display="http://www.sports-reference.com/cfb/boxscores/2016-09-10-texas-christian.html"/>
    <hyperlink ref="F94" r:id="rId233" display="http://www.sports-reference.com/cfb/schools/arkansas/2016.html"/>
    <hyperlink ref="I94" r:id="rId234" display="http://www.sports-reference.com/cfb/schools/texas-christian/2016.html"/>
    <hyperlink ref="C95" r:id="rId235" display="http://www.sports-reference.com/cfb/boxscores/2016-09-10-army.html"/>
    <hyperlink ref="F95" r:id="rId236" display="http://www.sports-reference.com/cfb/schools/army/2016.html"/>
    <hyperlink ref="I95" r:id="rId237" display="http://www.sports-reference.com/cfb/schools/rice/2016.html"/>
    <hyperlink ref="C96" r:id="rId238" display="http://www.sports-reference.com/cfb/boxscores/2016-09-10-auburn.html"/>
    <hyperlink ref="F96" r:id="rId239" display="http://www.sports-reference.com/cfb/schools/auburn/2016.html"/>
    <hyperlink ref="I96" r:id="rId240" display="http://www.sports-reference.com/cfb/schools/arkansas-state/2016.html"/>
    <hyperlink ref="C97" r:id="rId241" display="http://www.sports-reference.com/cfb/boxscores/2016-09-10-baylor.html"/>
    <hyperlink ref="F97" r:id="rId242" display="http://www.sports-reference.com/cfb/schools/baylor/2016.html"/>
    <hyperlink ref="I97" r:id="rId243" display="http://www.sports-reference.com/cfb/schools/southern-methodist/2016.html"/>
    <hyperlink ref="C98" r:id="rId244" display="http://www.sports-reference.com/cfb/boxscores/2016-09-10-boise-state.html"/>
    <hyperlink ref="F98" r:id="rId245" display="http://www.sports-reference.com/cfb/schools/boise-state/2016.html"/>
    <hyperlink ref="I98" r:id="rId246" display="http://www.sports-reference.com/cfb/schools/washington-state/2016.html"/>
    <hyperlink ref="C99" r:id="rId247" display="http://www.sports-reference.com/cfb/boxscores/2016-09-10-massachusetts.html"/>
    <hyperlink ref="F99" r:id="rId248" display="http://www.sports-reference.com/cfb/schools/boston-college/2016.html"/>
    <hyperlink ref="I99" r:id="rId249" display="http://www.sports-reference.com/cfb/schools/massachusetts/2016.html"/>
    <hyperlink ref="C100" r:id="rId250" display="http://www.sports-reference.com/cfb/boxscores/2016-09-10-bowling-green-state.html"/>
    <hyperlink ref="F100" r:id="rId251" display="http://www.sports-reference.com/cfb/schools/bowling-green-state/2016.html"/>
    <hyperlink ref="C101" r:id="rId252" display="http://www.sports-reference.com/cfb/boxscores/2016-09-10-oklahoma-state.html"/>
    <hyperlink ref="F101" r:id="rId253" display="http://www.sports-reference.com/cfb/schools/central-michigan/2016.html"/>
    <hyperlink ref="I101" r:id="rId254" display="http://www.sports-reference.com/cfb/schools/oklahoma-state/2016.html"/>
    <hyperlink ref="C102" r:id="rId255" display="http://www.sports-reference.com/cfb/boxscores/2016-09-10-charlotte.html"/>
    <hyperlink ref="F102" r:id="rId256" display="http://www.sports-reference.com/cfb/schools/charlotte/2016.html"/>
    <hyperlink ref="C103" r:id="rId257" display="http://www.sports-reference.com/cfb/boxscores/2016-09-10-purdue.html"/>
    <hyperlink ref="F103" r:id="rId258" display="http://www.sports-reference.com/cfb/schools/cincinnati/2016.html"/>
    <hyperlink ref="I103" r:id="rId259" display="http://www.sports-reference.com/cfb/schools/purdue/2016.html"/>
    <hyperlink ref="C104" r:id="rId260" display="http://www.sports-reference.com/cfb/boxscores/2016-09-10-clemson.html"/>
    <hyperlink ref="F104" r:id="rId261" display="http://www.sports-reference.com/cfb/schools/clemson/2016.html"/>
    <hyperlink ref="I104" r:id="rId262" display="http://www.sports-reference.com/cfb/schools/troy/2016.html"/>
    <hyperlink ref="C105" r:id="rId263" display="http://www.sports-reference.com/cfb/boxscores/2016-09-10-colorado.html"/>
    <hyperlink ref="F105" r:id="rId264" display="http://www.sports-reference.com/cfb/schools/colorado/2016.html"/>
    <hyperlink ref="C106" r:id="rId265" display="http://www.sports-reference.com/cfb/boxscores/2016-09-10-colorado-state.html"/>
    <hyperlink ref="F106" r:id="rId266" display="http://www.sports-reference.com/cfb/schools/colorado-state/2016.html"/>
    <hyperlink ref="I106" r:id="rId267" display="http://www.sports-reference.com/cfb/schools/texas-san-antonio/2016.html"/>
    <hyperlink ref="C107" r:id="rId268" display="http://www.sports-reference.com/cfb/boxscores/2016-09-10-east-carolina.html"/>
    <hyperlink ref="F107" r:id="rId269" display="http://www.sports-reference.com/cfb/schools/east-carolina/2016.html"/>
    <hyperlink ref="I107" r:id="rId270" display="http://www.sports-reference.com/cfb/schools/north-carolina-state/2016.html"/>
    <hyperlink ref="C108" r:id="rId271" display="http://www.sports-reference.com/cfb/boxscores/2016-09-10-miami-oh.html"/>
    <hyperlink ref="I108" r:id="rId272" display="http://www.sports-reference.com/cfb/schools/miami-oh/2016.html"/>
    <hyperlink ref="C109" r:id="rId273" display="http://www.sports-reference.com/cfb/boxscores/2016-09-10-florida.html"/>
    <hyperlink ref="F109" r:id="rId274" display="http://www.sports-reference.com/cfb/schools/florida/2016.html"/>
    <hyperlink ref="I109" r:id="rId275" display="http://www.sports-reference.com/cfb/schools/kentucky/2016.html"/>
    <hyperlink ref="C110" r:id="rId276" display="http://www.sports-reference.com/cfb/boxscores/2016-09-10-florida-state.html"/>
    <hyperlink ref="F110" r:id="rId277" display="http://www.sports-reference.com/cfb/schools/florida-state/2016.html"/>
    <hyperlink ref="C111" r:id="rId278" display="http://www.sports-reference.com/cfb/boxscores/2016-09-10-fresno-state.html"/>
    <hyperlink ref="F111" r:id="rId279" display="http://www.sports-reference.com/cfb/schools/fresno-state/2016.html"/>
    <hyperlink ref="C112" r:id="rId280" display="http://www.sports-reference.com/cfb/boxscores/2016-09-10-georgia.html"/>
    <hyperlink ref="F112" r:id="rId281" display="http://www.sports-reference.com/cfb/schools/georgia/2016.html"/>
    <hyperlink ref="C113" r:id="rId282" display="http://www.sports-reference.com/cfb/boxscores/2016-09-10-south-alabama.html"/>
    <hyperlink ref="F113" r:id="rId283" display="http://www.sports-reference.com/cfb/schools/georgia-southern/2016.html"/>
    <hyperlink ref="I113" r:id="rId284" display="http://www.sports-reference.com/cfb/schools/south-alabama/2016.html"/>
    <hyperlink ref="C114" r:id="rId285" display="http://www.sports-reference.com/cfb/boxscores/2016-09-10-georgia-tech.html"/>
    <hyperlink ref="F114" r:id="rId286" display="http://www.sports-reference.com/cfb/schools/georgia-tech/2016.html"/>
    <hyperlink ref="C115" r:id="rId287" display="http://www.sports-reference.com/cfb/boxscores/2016-09-10-hawaii.html"/>
    <hyperlink ref="F115" r:id="rId288" display="http://www.sports-reference.com/cfb/schools/hawaii/2016.html"/>
    <hyperlink ref="C116" r:id="rId289" display="http://www.sports-reference.com/cfb/boxscores/2016-09-10-houston.html"/>
    <hyperlink ref="F116" r:id="rId290" display="http://www.sports-reference.com/cfb/schools/houston/2016.html"/>
    <hyperlink ref="C117" r:id="rId291" display="http://www.sports-reference.com/cfb/boxscores/2016-09-10-northwestern.html"/>
    <hyperlink ref="I117" r:id="rId292" display="http://www.sports-reference.com/cfb/schools/northwestern/2016.html"/>
    <hyperlink ref="C118" r:id="rId293" display="http://www.sports-reference.com/cfb/boxscores/2016-09-10-indiana.html"/>
    <hyperlink ref="F118" r:id="rId294" display="http://www.sports-reference.com/cfb/schools/indiana/2016.html"/>
    <hyperlink ref="I118" r:id="rId295" display="http://www.sports-reference.com/cfb/schools/ball-state/2016.html"/>
    <hyperlink ref="C119" r:id="rId296" display="http://www.sports-reference.com/cfb/boxscores/2016-09-10-iowa.html"/>
    <hyperlink ref="F119" r:id="rId297" display="http://www.sports-reference.com/cfb/schools/iowa/2016.html"/>
    <hyperlink ref="I119" r:id="rId298" display="http://www.sports-reference.com/cfb/schools/iowa-state/2016.html"/>
    <hyperlink ref="C120" r:id="rId299" display="http://www.sports-reference.com/cfb/boxscores/2016-09-10-louisiana-state.html"/>
    <hyperlink ref="F120" r:id="rId300" display="http://www.sports-reference.com/cfb/schools/louisiana-state/2016.html"/>
    <hyperlink ref="C121" r:id="rId301" display="http://www.sports-reference.com/cfb/boxscores/2016-09-10-louisiana-tech.html"/>
    <hyperlink ref="F121" r:id="rId302" display="http://www.sports-reference.com/cfb/schools/louisiana-tech/2016.html"/>
    <hyperlink ref="C122" r:id="rId303" display="http://www.sports-reference.com/cfb/boxscores/2016-09-10-louisiana-lafayette.html"/>
    <hyperlink ref="F122" r:id="rId304" display="http://www.sports-reference.com/cfb/schools/louisiana-lafayette/2016.html"/>
    <hyperlink ref="C123" r:id="rId305" display="http://www.sports-reference.com/cfb/boxscores/2016-09-10-marshall.html"/>
    <hyperlink ref="F123" r:id="rId306" display="http://www.sports-reference.com/cfb/schools/marshall/2016.html"/>
    <hyperlink ref="F124" r:id="rId307" display="http://www.sports-reference.com/cfb/schools/maryland/2016.html"/>
    <hyperlink ref="I124" r:id="rId308" display="http://www.sports-reference.com/cfb/schools/florida-international/2016.html"/>
    <hyperlink ref="C125" r:id="rId309" display="http://www.sports-reference.com/cfb/boxscores/2016-09-10-miami-fl.html"/>
    <hyperlink ref="F125" r:id="rId310" display="http://www.sports-reference.com/cfb/schools/miami-fl/2016.html"/>
    <hyperlink ref="I125" r:id="rId311" display="http://www.sports-reference.com/cfb/schools/florida-atlantic/2016.html"/>
    <hyperlink ref="C126" r:id="rId312" display="http://www.sports-reference.com/cfb/boxscores/2016-09-10-michigan.html"/>
    <hyperlink ref="F126" r:id="rId313" display="http://www.sports-reference.com/cfb/schools/michigan/2016.html"/>
    <hyperlink ref="I126" r:id="rId314" display="http://www.sports-reference.com/cfb/schools/central-florida/2016.html"/>
    <hyperlink ref="C127" r:id="rId315" display="http://www.sports-reference.com/cfb/boxscores/2016-09-10-minnesota.html"/>
    <hyperlink ref="F127" r:id="rId316" display="http://www.sports-reference.com/cfb/schools/minnesota/2016.html"/>
    <hyperlink ref="C128" r:id="rId317" display="http://www.sports-reference.com/cfb/boxscores/2016-09-10-mississippi.html"/>
    <hyperlink ref="F128" r:id="rId318" display="http://www.sports-reference.com/cfb/schools/mississippi/2016.html"/>
    <hyperlink ref="C129" r:id="rId319" display="http://www.sports-reference.com/cfb/boxscores/2016-09-10-mississippi-state.html"/>
    <hyperlink ref="F129" r:id="rId320" display="http://www.sports-reference.com/cfb/schools/mississippi-state/2016.html"/>
    <hyperlink ref="I129" r:id="rId321" display="http://www.sports-reference.com/cfb/schools/south-carolina/2016.html"/>
    <hyperlink ref="C130" r:id="rId322" display="http://www.sports-reference.com/cfb/boxscores/2016-09-10-missouri.html"/>
    <hyperlink ref="F130" r:id="rId323" display="http://www.sports-reference.com/cfb/schools/missouri/2016.html"/>
    <hyperlink ref="I130" r:id="rId324" display="http://www.sports-reference.com/cfb/schools/eastern-michigan/2016.html"/>
    <hyperlink ref="C131" r:id="rId325" display="http://www.sports-reference.com/cfb/boxscores/2016-09-10-navy.html"/>
    <hyperlink ref="F131" r:id="rId326" display="http://www.sports-reference.com/cfb/schools/navy/2016.html"/>
    <hyperlink ref="I131" r:id="rId327" display="http://www.sports-reference.com/cfb/schools/connecticut/2016.html"/>
    <hyperlink ref="C132" r:id="rId328" display="http://www.sports-reference.com/cfb/boxscores/2016-09-10-nebraska.html"/>
    <hyperlink ref="F132" r:id="rId329" display="http://www.sports-reference.com/cfb/schools/nebraska/2016.html"/>
    <hyperlink ref="I132" r:id="rId330" display="http://www.sports-reference.com/cfb/schools/wyoming/2016.html"/>
    <hyperlink ref="C133" r:id="rId331" display="http://www.sports-reference.com/cfb/boxscores/2016-09-10-new-mexico-state.html"/>
    <hyperlink ref="F133" r:id="rId332" display="http://www.sports-reference.com/cfb/schools/new-mexico-state/2016.html"/>
    <hyperlink ref="I133" r:id="rId333" display="http://www.sports-reference.com/cfb/schools/new-mexico/2016.html"/>
    <hyperlink ref="C134" r:id="rId334" display="http://www.sports-reference.com/cfb/boxscores/2016-09-10-illinois.html"/>
    <hyperlink ref="F134" r:id="rId335" display="http://www.sports-reference.com/cfb/schools/north-carolina/2016.html"/>
    <hyperlink ref="I134" r:id="rId336" display="http://www.sports-reference.com/cfb/schools/illinois/2016.html"/>
    <hyperlink ref="C135" r:id="rId337" display="http://www.sports-reference.com/cfb/boxscores/2016-09-10-kent-state.html"/>
    <hyperlink ref="I135" r:id="rId338" display="http://www.sports-reference.com/cfb/schools/kent-state/2016.html"/>
    <hyperlink ref="C136" r:id="rId339" display="http://www.sports-reference.com/cfb/boxscores/2016-09-10-north-texas.html"/>
    <hyperlink ref="F136" r:id="rId340" display="http://www.sports-reference.com/cfb/schools/north-texas/2016.html"/>
    <hyperlink ref="C137" r:id="rId341" display="http://www.sports-reference.com/cfb/boxscores/2016-09-10-notre-dame.html"/>
    <hyperlink ref="F137" r:id="rId342" display="http://www.sports-reference.com/cfb/schools/notre-dame/2016.html"/>
    <hyperlink ref="I137" r:id="rId343" display="http://www.sports-reference.com/cfb/schools/nevada/2016.html"/>
    <hyperlink ref="C138" r:id="rId344" display="http://www.sports-reference.com/cfb/boxscores/2016-09-10-kansas.html"/>
    <hyperlink ref="F138" r:id="rId345" display="http://www.sports-reference.com/cfb/schools/ohio/2016.html"/>
    <hyperlink ref="I138" r:id="rId346" display="http://www.sports-reference.com/cfb/schools/kansas/2016.html"/>
    <hyperlink ref="C139" r:id="rId347" display="http://www.sports-reference.com/cfb/boxscores/2016-09-10-ohio-state.html"/>
    <hyperlink ref="F139" r:id="rId348" display="http://www.sports-reference.com/cfb/schools/ohio-state/2016.html"/>
    <hyperlink ref="I139" r:id="rId349" display="http://www.sports-reference.com/cfb/schools/tulsa/2016.html"/>
    <hyperlink ref="C140" r:id="rId350" display="http://www.sports-reference.com/cfb/boxscores/2016-09-10-oklahoma.html"/>
    <hyperlink ref="F140" r:id="rId351" display="http://www.sports-reference.com/cfb/schools/oklahoma/2016.html"/>
    <hyperlink ref="I140" r:id="rId352" display="http://www.sports-reference.com/cfb/schools/louisiana-monroe/2016.html"/>
    <hyperlink ref="C141" r:id="rId353" display="http://www.sports-reference.com/cfb/boxscores/2016-09-10-oregon.html"/>
    <hyperlink ref="F141" r:id="rId354" display="http://www.sports-reference.com/cfb/schools/oregon/2016.html"/>
    <hyperlink ref="I141" r:id="rId355" display="http://www.sports-reference.com/cfb/schools/virginia/2016.html"/>
    <hyperlink ref="C142" r:id="rId356" display="http://www.sports-reference.com/cfb/boxscores/2016-09-10-pittsburgh.html"/>
    <hyperlink ref="F142" r:id="rId357" display="http://www.sports-reference.com/cfb/schools/pittsburgh/2016.html"/>
    <hyperlink ref="I142" r:id="rId358" display="http://www.sports-reference.com/cfb/schools/penn-state/2016.html"/>
    <hyperlink ref="C143" r:id="rId359" display="http://www.sports-reference.com/cfb/boxscores/2016-09-10-rutgers.html"/>
    <hyperlink ref="F143" r:id="rId360" display="http://www.sports-reference.com/cfb/schools/rutgers/2016.html"/>
    <hyperlink ref="C144" r:id="rId361" display="http://www.sports-reference.com/cfb/boxscores/2016-09-10-san-diego-state.html"/>
    <hyperlink ref="F144" r:id="rId362" display="http://www.sports-reference.com/cfb/schools/san-diego-state/2016.html"/>
    <hyperlink ref="I144" r:id="rId363" display="http://www.sports-reference.com/cfb/schools/california/2016.html"/>
    <hyperlink ref="C145" r:id="rId364" display="http://www.sports-reference.com/cfb/boxscores/2016-09-10-san-jose-state.html"/>
    <hyperlink ref="F145" r:id="rId365" display="http://www.sports-reference.com/cfb/schools/san-jose-state/2016.html"/>
    <hyperlink ref="C146" r:id="rId366" display="http://www.sports-reference.com/cfb/boxscores/2016-09-10-south-florida.html"/>
    <hyperlink ref="F146" r:id="rId367" display="http://www.sports-reference.com/cfb/schools/south-florida/2016.html"/>
    <hyperlink ref="I146" r:id="rId368" display="http://www.sports-reference.com/cfb/schools/northern-illinois/2016.html"/>
    <hyperlink ref="C147" r:id="rId369" display="http://www.sports-reference.com/cfb/boxscores/2016-09-10-southern-california.html"/>
    <hyperlink ref="F147" r:id="rId370" display="http://www.sports-reference.com/cfb/schools/southern-california/2016.html"/>
    <hyperlink ref="I147" r:id="rId371" display="http://www.sports-reference.com/cfb/schools/utah-state/2016.html"/>
    <hyperlink ref="C148" r:id="rId372" display="http://www.sports-reference.com/cfb/boxscores/2016-09-10-southern-mississippi.html"/>
    <hyperlink ref="F148" r:id="rId373" display="http://www.sports-reference.com/cfb/schools/southern-mississippi/2016.html"/>
    <hyperlink ref="C149" r:id="rId374" display="http://www.sports-reference.com/cfb/boxscores/2016-09-10-temple.html"/>
    <hyperlink ref="F149" r:id="rId375" display="http://www.sports-reference.com/cfb/schools/temple/2016.html"/>
    <hyperlink ref="C150" r:id="rId376" display="http://www.sports-reference.com/cfb/boxscores/2016-09-10-virginia-tech.html"/>
    <hyperlink ref="F150" r:id="rId377" display="http://www.sports-reference.com/cfb/schools/tennessee/2016.html"/>
    <hyperlink ref="I150" r:id="rId378" display="http://www.sports-reference.com/cfb/schools/virginia-tech/2016.html"/>
    <hyperlink ref="C151" r:id="rId379" display="http://www.sports-reference.com/cfb/boxscores/2016-09-10-texas.html"/>
    <hyperlink ref="F151" r:id="rId380" display="http://www.sports-reference.com/cfb/schools/texas/2016.html"/>
    <hyperlink ref="I151" r:id="rId381" display="http://www.sports-reference.com/cfb/schools/texas-el-paso/2016.html"/>
    <hyperlink ref="C152" r:id="rId382" display="http://www.sports-reference.com/cfb/boxscores/2016-09-10-texas-am.html"/>
    <hyperlink ref="F152" r:id="rId383" display="http://www.sports-reference.com/cfb/schools/texas-am/2016.html"/>
    <hyperlink ref="C153" r:id="rId384" display="http://www.sports-reference.com/cfb/boxscores/2016-09-10-toledo.html"/>
    <hyperlink ref="F153" r:id="rId385" display="http://www.sports-reference.com/cfb/schools/toledo/2016.html"/>
    <hyperlink ref="C154" r:id="rId386" display="http://www.sports-reference.com/cfb/boxscores/2016-09-10-tulane.html"/>
    <hyperlink ref="F154" r:id="rId387" display="http://www.sports-reference.com/cfb/schools/tulane/2016.html"/>
    <hyperlink ref="C155" r:id="rId388" display="http://www.sports-reference.com/cfb/boxscores/2016-09-10-ucla.html"/>
    <hyperlink ref="F155" r:id="rId389" display="http://www.sports-reference.com/cfb/schools/ucla/2016.html"/>
    <hyperlink ref="I155" r:id="rId390" display="http://www.sports-reference.com/cfb/schools/nevada-las-vegas/2016.html"/>
    <hyperlink ref="C156" r:id="rId391" display="http://www.sports-reference.com/cfb/boxscores/2016-09-10-utah.html"/>
    <hyperlink ref="F156" r:id="rId392" display="http://www.sports-reference.com/cfb/schools/utah/2016.html"/>
    <hyperlink ref="I156" r:id="rId393" display="http://www.sports-reference.com/cfb/schools/brigham-young/2016.html"/>
    <hyperlink ref="C157" r:id="rId394" display="http://www.sports-reference.com/cfb/boxscores/2016-09-10-vanderbilt.html"/>
    <hyperlink ref="F157" r:id="rId395" display="http://www.sports-reference.com/cfb/schools/vanderbilt/2016.html"/>
    <hyperlink ref="I157" r:id="rId396" display="http://www.sports-reference.com/cfb/schools/middle-tennessee-state/2016.html"/>
    <hyperlink ref="C158" r:id="rId397" display="http://www.sports-reference.com/cfb/boxscores/2016-09-10-duke.html"/>
    <hyperlink ref="F158" r:id="rId398" display="http://www.sports-reference.com/cfb/schools/wake-forest/2016.html"/>
    <hyperlink ref="I158" r:id="rId399" display="http://www.sports-reference.com/cfb/schools/duke/2016.html"/>
    <hyperlink ref="C159" r:id="rId400" display="http://www.sports-reference.com/cfb/boxscores/2016-09-10-washington.html"/>
    <hyperlink ref="F159" r:id="rId401" display="http://www.sports-reference.com/cfb/schools/washington/2016.html"/>
    <hyperlink ref="I159" r:id="rId402" display="http://www.sports-reference.com/cfb/schools/idaho/2016.html"/>
    <hyperlink ref="C160" r:id="rId403" display="http://www.sports-reference.com/cfb/boxscores/2016-09-10-west-virginia.html"/>
    <hyperlink ref="F160" r:id="rId404" display="http://www.sports-reference.com/cfb/schools/west-virginia/2016.html"/>
    <hyperlink ref="C161" r:id="rId405" display="http://www.sports-reference.com/cfb/boxscores/2016-09-10-western-michigan.html"/>
    <hyperlink ref="F161" r:id="rId406" display="http://www.sports-reference.com/cfb/schools/western-michigan/2016.html"/>
    <hyperlink ref="C162" r:id="rId407" display="http://www.sports-reference.com/cfb/boxscores/2016-09-10-wisconsin.html"/>
    <hyperlink ref="F162" r:id="rId408" display="http://www.sports-reference.com/cfb/schools/wisconsin/2016.html"/>
    <hyperlink ref="I162" r:id="rId409" display="http://www.sports-reference.com/cfb/schools/akron/2016.html"/>
    <hyperlink ref="C163" r:id="rId410" display="http://www.sports-reference.com/cfb/boxscores/2016-09-15-cincinnati.html"/>
    <hyperlink ref="F163" r:id="rId411" display="http://www.sports-reference.com/cfb/schools/houston/2016.html"/>
    <hyperlink ref="I163" r:id="rId412" display="http://www.sports-reference.com/cfb/schools/cincinnati/2016.html"/>
    <hyperlink ref="C164" r:id="rId413" display="http://www.sports-reference.com/cfb/boxscores/2016-09-16-texas-san-antonio.html"/>
    <hyperlink ref="F164" r:id="rId414" display="http://www.sports-reference.com/cfb/schools/arizona-state/2016.html"/>
    <hyperlink ref="I164" r:id="rId415" display="http://www.sports-reference.com/cfb/schools/texas-san-antonio/2016.html"/>
    <hyperlink ref="C165" r:id="rId416" display="http://www.sports-reference.com/cfb/boxscores/2016-09-16-rice.html"/>
    <hyperlink ref="F165" r:id="rId417" display="http://www.sports-reference.com/cfb/schools/baylor/2016.html"/>
    <hyperlink ref="I165" r:id="rId418" display="http://www.sports-reference.com/cfb/schools/rice/2016.html"/>
    <hyperlink ref="C166" r:id="rId419" display="http://www.sports-reference.com/cfb/boxscores/2016-09-16-utah-state.html"/>
    <hyperlink ref="F166" r:id="rId420" display="http://www.sports-reference.com/cfb/schools/utah-state/2016.html"/>
    <hyperlink ref="I166" r:id="rId421" display="http://www.sports-reference.com/cfb/schools/arkansas-state/2016.html"/>
    <hyperlink ref="C167" r:id="rId422" display="http://www.sports-reference.com/cfb/boxscores/2016-09-17-marshall.html"/>
    <hyperlink ref="F167" r:id="rId423" display="http://www.sports-reference.com/cfb/schools/akron/2016.html"/>
    <hyperlink ref="I167" r:id="rId424" display="http://www.sports-reference.com/cfb/schools/marshall/2016.html"/>
    <hyperlink ref="C168" r:id="rId425" display="http://www.sports-reference.com/cfb/boxscores/2016-09-17-mississippi.html"/>
    <hyperlink ref="F168" r:id="rId426" display="http://www.sports-reference.com/cfb/schools/alabama/2016.html"/>
    <hyperlink ref="I168" r:id="rId427" display="http://www.sports-reference.com/cfb/schools/mississippi/2016.html"/>
    <hyperlink ref="C169" r:id="rId428" display="http://www.sports-reference.com/cfb/boxscores/2016-09-17-arizona.html"/>
    <hyperlink ref="F169" r:id="rId429" display="http://www.sports-reference.com/cfb/schools/arizona/2016.html"/>
    <hyperlink ref="I169" r:id="rId430" display="http://www.sports-reference.com/cfb/schools/hawaii/2016.html"/>
    <hyperlink ref="C170" r:id="rId431" display="http://www.sports-reference.com/cfb/boxscores/2016-09-17-arkansas.html"/>
    <hyperlink ref="F170" r:id="rId432" display="http://www.sports-reference.com/cfb/schools/arkansas/2016.html"/>
    <hyperlink ref="I170" r:id="rId433" display="http://www.sports-reference.com/cfb/schools/texas-state/2016.html"/>
    <hyperlink ref="C171" r:id="rId434" display="http://www.sports-reference.com/cfb/boxscores/2016-09-17-texas-el-paso.html"/>
    <hyperlink ref="F171" r:id="rId435" display="http://www.sports-reference.com/cfb/schools/army/2016.html"/>
    <hyperlink ref="I171" r:id="rId436" display="http://www.sports-reference.com/cfb/schools/texas-el-paso/2016.html"/>
    <hyperlink ref="C172" r:id="rId437" display="http://www.sports-reference.com/cfb/boxscores/2016-09-17-ball-state.html"/>
    <hyperlink ref="F172" r:id="rId438" display="http://www.sports-reference.com/cfb/schools/ball-state/2016.html"/>
    <hyperlink ref="C173" r:id="rId439" display="http://www.sports-reference.com/cfb/boxscores/2016-09-17-california.html"/>
    <hyperlink ref="F173" r:id="rId440" display="http://www.sports-reference.com/cfb/schools/california/2016.html"/>
    <hyperlink ref="I173" r:id="rId441" display="http://www.sports-reference.com/cfb/schools/texas/2016.html"/>
    <hyperlink ref="C174" r:id="rId442" display="http://www.sports-reference.com/cfb/boxscores/2016-09-17-central-michigan.html"/>
    <hyperlink ref="F174" r:id="rId443" display="http://www.sports-reference.com/cfb/schools/central-michigan/2016.html"/>
    <hyperlink ref="I174" r:id="rId444" display="http://www.sports-reference.com/cfb/schools/nevada-las-vegas/2016.html"/>
    <hyperlink ref="C175" r:id="rId445" display="http://www.sports-reference.com/cfb/boxscores/2016-09-17-clemson.html"/>
    <hyperlink ref="F175" r:id="rId446" display="http://www.sports-reference.com/cfb/schools/clemson/2016.html"/>
    <hyperlink ref="C176" r:id="rId447" display="http://www.sports-reference.com/cfb/boxscores/2016-09-17-colorado-state.html"/>
    <hyperlink ref="F176" r:id="rId448" display="http://www.sports-reference.com/cfb/schools/colorado-state/2016.html"/>
    <hyperlink ref="C177" r:id="rId449" display="http://www.sports-reference.com/cfb/boxscores/2016-09-17-connecticut.html"/>
    <hyperlink ref="F177" r:id="rId450" display="http://www.sports-reference.com/cfb/schools/connecticut/2016.html"/>
    <hyperlink ref="I177" r:id="rId451" display="http://www.sports-reference.com/cfb/schools/virginia/2016.html"/>
    <hyperlink ref="C178" r:id="rId452" display="http://www.sports-reference.com/cfb/boxscores/2016-09-17-charlotte.html"/>
    <hyperlink ref="F178" r:id="rId453" display="http://www.sports-reference.com/cfb/schools/eastern-michigan/2016.html"/>
    <hyperlink ref="I178" r:id="rId454" display="http://www.sports-reference.com/cfb/schools/charlotte/2016.html"/>
    <hyperlink ref="C179" r:id="rId455" display="http://www.sports-reference.com/cfb/boxscores/2016-09-17-florida.html"/>
    <hyperlink ref="F179" r:id="rId456" display="http://www.sports-reference.com/cfb/schools/florida/2016.html"/>
    <hyperlink ref="I179" r:id="rId457" display="http://www.sports-reference.com/cfb/schools/north-texas/2016.html"/>
    <hyperlink ref="C180" r:id="rId458" display="http://www.sports-reference.com/cfb/boxscores/2016-09-17-missouri.html"/>
    <hyperlink ref="F180" r:id="rId459" display="http://www.sports-reference.com/cfb/schools/georgia/2016.html"/>
    <hyperlink ref="I180" r:id="rId460" display="http://www.sports-reference.com/cfb/schools/missouri/2016.html"/>
    <hyperlink ref="C181" r:id="rId461" display="http://www.sports-reference.com/cfb/boxscores/2016-09-17-georgia-southern.html"/>
    <hyperlink ref="F181" r:id="rId462" display="http://www.sports-reference.com/cfb/schools/georgia-southern/2016.html"/>
    <hyperlink ref="I181" r:id="rId463" display="http://www.sports-reference.com/cfb/schools/louisiana-monroe/2016.html"/>
    <hyperlink ref="C182" r:id="rId464" display="http://www.sports-reference.com/cfb/boxscores/2016-09-17-georgia-tech.html"/>
    <hyperlink ref="F182" r:id="rId465" display="http://www.sports-reference.com/cfb/schools/georgia-tech/2016.html"/>
    <hyperlink ref="I182" r:id="rId466" display="http://www.sports-reference.com/cfb/schools/vanderbilt/2016.html"/>
    <hyperlink ref="C183" r:id="rId467" display="http://www.sports-reference.com/cfb/boxscores/2016-09-17-kansas-state.html"/>
    <hyperlink ref="F183" r:id="rId468" display="http://www.sports-reference.com/cfb/schools/kansas-state/2016.html"/>
    <hyperlink ref="I183" r:id="rId469" display="http://www.sports-reference.com/cfb/schools/florida-atlantic/2016.html"/>
    <hyperlink ref="C184" r:id="rId470" display="http://www.sports-reference.com/cfb/boxscores/2016-09-17-kent-state.html"/>
    <hyperlink ref="F184" r:id="rId471" display="http://www.sports-reference.com/cfb/schools/kent-state/2016.html"/>
    <hyperlink ref="C185" r:id="rId472" display="http://www.sports-reference.com/cfb/boxscores/2016-09-17-kentucky.html"/>
    <hyperlink ref="F185" r:id="rId473" display="http://www.sports-reference.com/cfb/schools/kentucky/2016.html"/>
    <hyperlink ref="I185" r:id="rId474" display="http://www.sports-reference.com/cfb/schools/new-mexico-state/2016.html"/>
    <hyperlink ref="C186" r:id="rId475" display="http://www.sports-reference.com/cfb/boxscores/2016-09-17-louisiana-state.html"/>
    <hyperlink ref="F186" r:id="rId476" display="http://www.sports-reference.com/cfb/schools/louisiana-state/2016.html"/>
    <hyperlink ref="I186" r:id="rId477" display="http://www.sports-reference.com/cfb/schools/mississippi-state/2016.html"/>
    <hyperlink ref="C187" r:id="rId478" display="http://www.sports-reference.com/cfb/boxscores/2016-09-17-louisiana-lafayette.html"/>
    <hyperlink ref="F187" r:id="rId479" display="http://www.sports-reference.com/cfb/schools/louisiana-lafayette/2016.html"/>
    <hyperlink ref="I187" r:id="rId480" display="http://www.sports-reference.com/cfb/schools/south-alabama/2016.html"/>
    <hyperlink ref="C188" r:id="rId481" display="http://www.sports-reference.com/cfb/boxscores/2016-09-17-louisville.html"/>
    <hyperlink ref="F188" r:id="rId482" display="http://www.sports-reference.com/cfb/schools/louisville/2016.html"/>
    <hyperlink ref="I188" r:id="rId483" display="http://www.sports-reference.com/cfb/schools/florida-state/2016.html"/>
    <hyperlink ref="C189" r:id="rId484" display="http://www.sports-reference.com/cfb/boxscores/2016-09-17-central-florida.html"/>
    <hyperlink ref="F189" r:id="rId485" display="http://www.sports-reference.com/cfb/schools/maryland/2016.html"/>
    <hyperlink ref="I189" r:id="rId486" display="http://www.sports-reference.com/cfb/schools/central-florida/2016.html"/>
    <hyperlink ref="C190" r:id="rId487" display="http://www.sports-reference.com/cfb/boxscores/2016-09-17-massachusetts.html"/>
    <hyperlink ref="F190" r:id="rId488" display="http://www.sports-reference.com/cfb/schools/massachusetts/2016.html"/>
    <hyperlink ref="I190" r:id="rId489" display="http://www.sports-reference.com/cfb/schools/florida-international/2016.html"/>
    <hyperlink ref="C191" r:id="rId490" display="http://www.sports-reference.com/cfb/boxscores/2016-09-17-memphis.html"/>
    <hyperlink ref="F191" r:id="rId491" display="http://www.sports-reference.com/cfb/schools/memphis/2016.html"/>
    <hyperlink ref="I191" r:id="rId492" display="http://www.sports-reference.com/cfb/schools/kansas/2016.html"/>
    <hyperlink ref="C192" r:id="rId493" display="http://www.sports-reference.com/cfb/boxscores/2016-09-17-appalachian-state.html"/>
    <hyperlink ref="F192" r:id="rId494" display="http://www.sports-reference.com/cfb/schools/miami-fl/2016.html"/>
    <hyperlink ref="I192" r:id="rId495" display="http://www.sports-reference.com/cfb/schools/appalachian-state/2016.html"/>
    <hyperlink ref="C193" r:id="rId496" display="http://www.sports-reference.com/cfb/boxscores/2016-09-17-michigan.html"/>
    <hyperlink ref="F193" r:id="rId497" display="http://www.sports-reference.com/cfb/schools/michigan/2016.html"/>
    <hyperlink ref="I193" r:id="rId498" display="http://www.sports-reference.com/cfb/schools/colorado/2016.html"/>
    <hyperlink ref="C194" r:id="rId499" display="http://www.sports-reference.com/cfb/boxscores/2016-09-17-notre-dame.html"/>
    <hyperlink ref="F194" r:id="rId500" display="http://www.sports-reference.com/cfb/schools/michigan-state/2016.html"/>
    <hyperlink ref="I194" r:id="rId501" display="http://www.sports-reference.com/cfb/schools/notre-dame/2016.html"/>
    <hyperlink ref="C195" r:id="rId502" display="http://www.sports-reference.com/cfb/boxscores/2016-09-17-bowling-green-state.html"/>
    <hyperlink ref="F195" r:id="rId503" display="http://www.sports-reference.com/cfb/schools/middle-tennessee-state/2016.html"/>
    <hyperlink ref="I195" r:id="rId504" display="http://www.sports-reference.com/cfb/schools/bowling-green-state/2016.html"/>
    <hyperlink ref="C196" r:id="rId505" display="http://www.sports-reference.com/cfb/boxscores/2016-09-17-tulane.html"/>
    <hyperlink ref="F196" r:id="rId506" display="http://www.sports-reference.com/cfb/schools/navy/2016.html"/>
    <hyperlink ref="I196" r:id="rId507" display="http://www.sports-reference.com/cfb/schools/tulane/2016.html"/>
    <hyperlink ref="C197" r:id="rId508" display="http://www.sports-reference.com/cfb/boxscores/2016-09-17-nebraska.html"/>
    <hyperlink ref="F197" r:id="rId509" display="http://www.sports-reference.com/cfb/schools/nebraska/2016.html"/>
    <hyperlink ref="I197" r:id="rId510" display="http://www.sports-reference.com/cfb/schools/oregon/2016.html"/>
    <hyperlink ref="C198" r:id="rId511" display="http://www.sports-reference.com/cfb/boxscores/2016-09-17-nevada.html"/>
    <hyperlink ref="F198" r:id="rId512" display="http://www.sports-reference.com/cfb/schools/nevada/2016.html"/>
    <hyperlink ref="I198" r:id="rId513" display="http://www.sports-reference.com/cfb/schools/buffalo/2016.html"/>
    <hyperlink ref="C199" r:id="rId514" display="http://www.sports-reference.com/cfb/boxscores/2016-09-17-north-carolina.html"/>
    <hyperlink ref="F199" r:id="rId515" display="http://www.sports-reference.com/cfb/schools/north-carolina/2016.html"/>
    <hyperlink ref="C200" r:id="rId516" display="http://www.sports-reference.com/cfb/boxscores/2016-09-17-north-carolina-state.html"/>
    <hyperlink ref="F200" r:id="rId517" display="http://www.sports-reference.com/cfb/schools/north-carolina-state/2016.html"/>
    <hyperlink ref="I200" r:id="rId518" display="http://www.sports-reference.com/cfb/schools/old-dominion/2016.html"/>
    <hyperlink ref="C201" r:id="rId519" display="http://www.sports-reference.com/cfb/boxscores/2016-09-17-iowa.html"/>
    <hyperlink ref="I201" r:id="rId520" display="http://www.sports-reference.com/cfb/schools/iowa/2016.html"/>
    <hyperlink ref="C202" r:id="rId521" display="http://www.sports-reference.com/cfb/boxscores/2016-09-17-northwestern.html"/>
    <hyperlink ref="F202" r:id="rId522" display="http://www.sports-reference.com/cfb/schools/northwestern/2016.html"/>
    <hyperlink ref="I202" r:id="rId523" display="http://www.sports-reference.com/cfb/schools/duke/2016.html"/>
    <hyperlink ref="C203" r:id="rId524" display="http://www.sports-reference.com/cfb/boxscores/2016-09-17-oklahoma.html"/>
    <hyperlink ref="F203" r:id="rId525" display="http://www.sports-reference.com/cfb/schools/ohio-state/2016.html"/>
    <hyperlink ref="I203" r:id="rId526" display="http://www.sports-reference.com/cfb/schools/oklahoma/2016.html"/>
    <hyperlink ref="C204" r:id="rId527" display="http://www.sports-reference.com/cfb/boxscores/2016-09-17-oklahoma-state.html"/>
    <hyperlink ref="F204" r:id="rId528" display="http://www.sports-reference.com/cfb/schools/oklahoma-state/2016.html"/>
    <hyperlink ref="I204" r:id="rId529" display="http://www.sports-reference.com/cfb/schools/pittsburgh/2016.html"/>
    <hyperlink ref="C205" r:id="rId530" display="http://www.sports-reference.com/cfb/boxscores/2016-09-17-oregon-state.html"/>
    <hyperlink ref="F205" r:id="rId531" display="http://www.sports-reference.com/cfb/schools/oregon-state/2016.html"/>
    <hyperlink ref="C206" r:id="rId532" display="http://www.sports-reference.com/cfb/boxscores/2016-09-17-penn-state.html"/>
    <hyperlink ref="F206" r:id="rId533" display="http://www.sports-reference.com/cfb/schools/penn-state/2016.html"/>
    <hyperlink ref="I206" r:id="rId534" display="http://www.sports-reference.com/cfb/schools/temple/2016.html"/>
    <hyperlink ref="C207" r:id="rId535" display="http://www.sports-reference.com/cfb/boxscores/2016-09-17-rutgers.html"/>
    <hyperlink ref="F207" r:id="rId536" display="http://www.sports-reference.com/cfb/schools/rutgers/2016.html"/>
    <hyperlink ref="I207" r:id="rId537" display="http://www.sports-reference.com/cfb/schools/new-mexico/2016.html"/>
    <hyperlink ref="C208" r:id="rId538" display="http://www.sports-reference.com/cfb/boxscores/2016-09-17-northern-illinois.html"/>
    <hyperlink ref="F208" r:id="rId539" display="http://www.sports-reference.com/cfb/schools/san-diego-state/2016.html"/>
    <hyperlink ref="I208" r:id="rId540" display="http://www.sports-reference.com/cfb/schools/northern-illinois/2016.html"/>
    <hyperlink ref="C209" r:id="rId541" display="http://www.sports-reference.com/cfb/boxscores/2016-09-17-south-carolina.html"/>
    <hyperlink ref="F209" r:id="rId542" display="http://www.sports-reference.com/cfb/schools/south-carolina/2016.html"/>
    <hyperlink ref="I209" r:id="rId543" display="http://www.sports-reference.com/cfb/schools/east-carolina/2016.html"/>
    <hyperlink ref="C210" r:id="rId544" display="http://www.sports-reference.com/cfb/boxscores/2016-09-17-syracuse.html"/>
    <hyperlink ref="F210" r:id="rId545" display="http://www.sports-reference.com/cfb/schools/south-florida/2016.html"/>
    <hyperlink ref="I210" r:id="rId546" display="http://www.sports-reference.com/cfb/schools/syracuse/2016.html"/>
    <hyperlink ref="C211" r:id="rId547" display="http://www.sports-reference.com/cfb/boxscores/2016-09-17-southern-methodist.html"/>
    <hyperlink ref="F211" r:id="rId548" display="http://www.sports-reference.com/cfb/schools/southern-methodist/2016.html"/>
    <hyperlink ref="C212" r:id="rId549" display="http://www.sports-reference.com/cfb/boxscores/2016-09-17-stanford.html"/>
    <hyperlink ref="F212" r:id="rId550" display="http://www.sports-reference.com/cfb/schools/stanford/2016.html"/>
    <hyperlink ref="I212" r:id="rId551" display="http://www.sports-reference.com/cfb/schools/southern-california/2016.html"/>
    <hyperlink ref="C213" r:id="rId552" display="http://www.sports-reference.com/cfb/boxscores/2016-09-17-tennessee.html"/>
    <hyperlink ref="F213" r:id="rId553" display="http://www.sports-reference.com/cfb/schools/tennessee/2016.html"/>
    <hyperlink ref="I213" r:id="rId554" display="http://www.sports-reference.com/cfb/schools/ohio/2016.html"/>
    <hyperlink ref="C214" r:id="rId555" display="http://www.sports-reference.com/cfb/boxscores/2016-09-17-auburn.html"/>
    <hyperlink ref="F214" r:id="rId556" display="http://www.sports-reference.com/cfb/schools/texas-am/2016.html"/>
    <hyperlink ref="I214" r:id="rId557" display="http://www.sports-reference.com/cfb/schools/auburn/2016.html"/>
    <hyperlink ref="C215" r:id="rId558" display="http://www.sports-reference.com/cfb/boxscores/2016-09-17-texas-christian.html"/>
    <hyperlink ref="F215" r:id="rId559" display="http://www.sports-reference.com/cfb/schools/texas-christian/2016.html"/>
    <hyperlink ref="I215" r:id="rId560" display="http://www.sports-reference.com/cfb/schools/iowa-state/2016.html"/>
    <hyperlink ref="C216" r:id="rId561" display="http://www.sports-reference.com/cfb/boxscores/2016-09-17-texas-tech.html"/>
    <hyperlink ref="F216" r:id="rId562" display="http://www.sports-reference.com/cfb/schools/texas-tech/2016.html"/>
    <hyperlink ref="I216" r:id="rId563" display="http://www.sports-reference.com/cfb/schools/louisiana-tech/2016.html"/>
    <hyperlink ref="C217" r:id="rId564" display="http://www.sports-reference.com/cfb/boxscores/2016-09-17-toledo.html"/>
    <hyperlink ref="F217" r:id="rId565" display="http://www.sports-reference.com/cfb/schools/toledo/2016.html"/>
    <hyperlink ref="I217" r:id="rId566" display="http://www.sports-reference.com/cfb/schools/fresno-state/2016.html"/>
    <hyperlink ref="C218" r:id="rId567" display="http://www.sports-reference.com/cfb/boxscores/2016-09-17-southern-mississippi.html"/>
    <hyperlink ref="F218" r:id="rId568" display="http://www.sports-reference.com/cfb/schools/troy/2016.html"/>
    <hyperlink ref="I218" r:id="rId569" display="http://www.sports-reference.com/cfb/schools/southern-mississippi/2016.html"/>
    <hyperlink ref="C219" r:id="rId570" display="http://www.sports-reference.com/cfb/boxscores/2016-09-17-tulsa.html"/>
    <hyperlink ref="F219" r:id="rId571" display="http://www.sports-reference.com/cfb/schools/tulsa/2016.html"/>
    <hyperlink ref="C220" r:id="rId572" display="http://www.sports-reference.com/cfb/boxscores/2016-09-17-brigham-young.html"/>
    <hyperlink ref="F220" r:id="rId573" display="http://www.sports-reference.com/cfb/schools/ucla/2016.html"/>
    <hyperlink ref="I220" r:id="rId574" display="http://www.sports-reference.com/cfb/schools/brigham-young/2016.html"/>
    <hyperlink ref="C221" r:id="rId575" display="http://www.sports-reference.com/cfb/boxscores/2016-09-17-san-jose-state.html"/>
    <hyperlink ref="F221" r:id="rId576" display="http://www.sports-reference.com/cfb/schools/utah/2016.html"/>
    <hyperlink ref="I221" r:id="rId577" display="http://www.sports-reference.com/cfb/schools/san-jose-state/2016.html"/>
    <hyperlink ref="C222" r:id="rId578" display="http://www.sports-reference.com/cfb/boxscores/2016-09-17-virginia-tech.html"/>
    <hyperlink ref="F222" r:id="rId579" display="http://www.sports-reference.com/cfb/schools/virginia-tech/2016.html"/>
    <hyperlink ref="I222" r:id="rId580" display="http://www.sports-reference.com/cfb/schools/boston-college/2016.html"/>
    <hyperlink ref="C223" r:id="rId581" display="http://www.sports-reference.com/cfb/boxscores/2016-09-17-wake-forest.html"/>
    <hyperlink ref="F223" r:id="rId582" display="http://www.sports-reference.com/cfb/schools/wake-forest/2016.html"/>
    <hyperlink ref="C224" r:id="rId583" display="http://www.sports-reference.com/cfb/boxscores/2016-09-17-washington.html"/>
    <hyperlink ref="F224" r:id="rId584" display="http://www.sports-reference.com/cfb/schools/washington/2016.html"/>
    <hyperlink ref="C225" r:id="rId585" display="http://www.sports-reference.com/cfb/boxscores/2016-09-17-washington-state.html"/>
    <hyperlink ref="F225" r:id="rId586" display="http://www.sports-reference.com/cfb/schools/washington-state/2016.html"/>
    <hyperlink ref="I225" r:id="rId587" display="http://www.sports-reference.com/cfb/schools/idaho/2016.html"/>
    <hyperlink ref="C226" r:id="rId588" display="http://www.sports-reference.com/cfb/boxscores/2016-09-17-miami-oh.html"/>
    <hyperlink ref="F226" r:id="rId589" display="http://www.sports-reference.com/cfb/schools/western-kentucky/2016.html"/>
    <hyperlink ref="I226" r:id="rId590" display="http://www.sports-reference.com/cfb/schools/miami-oh/2016.html"/>
    <hyperlink ref="C227" r:id="rId591" display="http://www.sports-reference.com/cfb/boxscores/2016-09-17-illinois.html"/>
    <hyperlink ref="F227" r:id="rId592" display="http://www.sports-reference.com/cfb/schools/western-michigan/2016.html"/>
    <hyperlink ref="I227" r:id="rId593" display="http://www.sports-reference.com/cfb/schools/illinois/2016.html"/>
    <hyperlink ref="C228" r:id="rId594" display="http://www.sports-reference.com/cfb/boxscores/2016-09-17-wisconsin.html"/>
    <hyperlink ref="F228" r:id="rId595" display="http://www.sports-reference.com/cfb/schools/wisconsin/2016.html"/>
    <hyperlink ref="I228" r:id="rId596" display="http://www.sports-reference.com/cfb/schools/georgia-state/2016.html"/>
    <hyperlink ref="C229" r:id="rId597" display="http://www.sports-reference.com/cfb/boxscores/2016-09-17-wyoming.html"/>
    <hyperlink ref="F229" r:id="rId598" display="http://www.sports-reference.com/cfb/schools/wyoming/2016.html"/>
    <hyperlink ref="C230" r:id="rId599" display="http://www.sports-reference.com/cfb/boxscores/2016-09-22-georgia-tech.html"/>
    <hyperlink ref="F230" r:id="rId600" display="http://www.sports-reference.com/cfb/schools/clemson/2016.html"/>
    <hyperlink ref="I230" r:id="rId601" display="http://www.sports-reference.com/cfb/schools/georgia-tech/2016.html"/>
    <hyperlink ref="C231" r:id="rId602" display="http://www.sports-reference.com/cfb/boxscores/2016-09-23-eastern-michigan.html"/>
    <hyperlink ref="F231" r:id="rId603" display="http://www.sports-reference.com/cfb/schools/eastern-michigan/2016.html"/>
    <hyperlink ref="I231" r:id="rId604" display="http://www.sports-reference.com/cfb/schools/wyoming/2016.html"/>
    <hyperlink ref="C232" r:id="rId605" display="http://www.sports-reference.com/cfb/boxscores/2016-09-23-southern-methodist.html"/>
    <hyperlink ref="F232" r:id="rId606" display="http://www.sports-reference.com/cfb/schools/texas-christian/2016.html"/>
    <hyperlink ref="I232" r:id="rId607" display="http://www.sports-reference.com/cfb/schools/southern-methodist/2016.html"/>
    <hyperlink ref="C233" r:id="rId608" display="http://www.sports-reference.com/cfb/boxscores/2016-09-23-utah.html"/>
    <hyperlink ref="F233" r:id="rId609" display="http://www.sports-reference.com/cfb/schools/utah/2016.html"/>
    <hyperlink ref="I233" r:id="rId610" display="http://www.sports-reference.com/cfb/schools/southern-california/2016.html"/>
    <hyperlink ref="C234" r:id="rId611" display="http://www.sports-reference.com/cfb/boxscores/2016-09-24-utah-state.html"/>
    <hyperlink ref="F234" r:id="rId612" display="http://www.sports-reference.com/cfb/schools/air-force/2016.html"/>
    <hyperlink ref="I234" r:id="rId613" display="http://www.sports-reference.com/cfb/schools/utah-state/2016.html"/>
    <hyperlink ref="C235" r:id="rId614" display="http://www.sports-reference.com/cfb/boxscores/2016-09-24-alabama.html"/>
    <hyperlink ref="F235" r:id="rId615" display="http://www.sports-reference.com/cfb/schools/alabama/2016.html"/>
    <hyperlink ref="I235" r:id="rId616" display="http://www.sports-reference.com/cfb/schools/kent-state/2016.html"/>
    <hyperlink ref="C236" r:id="rId617" display="http://www.sports-reference.com/cfb/boxscores/2016-09-24-akron.html"/>
    <hyperlink ref="F236" r:id="rId618" display="http://www.sports-reference.com/cfb/schools/appalachian-state/2016.html"/>
    <hyperlink ref="I236" r:id="rId619" display="http://www.sports-reference.com/cfb/schools/akron/2016.html"/>
    <hyperlink ref="C237" r:id="rId620" display="http://www.sports-reference.com/cfb/boxscores/2016-09-24-arizona-state.html"/>
    <hyperlink ref="F237" r:id="rId621" display="http://www.sports-reference.com/cfb/schools/arizona-state/2016.html"/>
    <hyperlink ref="I237" r:id="rId622" display="http://www.sports-reference.com/cfb/schools/california/2016.html"/>
    <hyperlink ref="C238" r:id="rId623" display="http://www.sports-reference.com/cfb/boxscores/2016-09-24-auburn.html"/>
    <hyperlink ref="F238" r:id="rId624" display="http://www.sports-reference.com/cfb/schools/auburn/2016.html"/>
    <hyperlink ref="I238" r:id="rId625" display="http://www.sports-reference.com/cfb/schools/louisiana-state/2016.html"/>
    <hyperlink ref="C239" r:id="rId626" display="http://www.sports-reference.com/cfb/boxscores/2016-09-24-florida-atlantic.html"/>
    <hyperlink ref="F239" r:id="rId627" display="http://www.sports-reference.com/cfb/schools/ball-state/2016.html"/>
    <hyperlink ref="I239" r:id="rId628" display="http://www.sports-reference.com/cfb/schools/florida-atlantic/2016.html"/>
    <hyperlink ref="C240" r:id="rId629" display="http://www.sports-reference.com/cfb/boxscores/2016-09-24-baylor.html"/>
    <hyperlink ref="F240" r:id="rId630" display="http://www.sports-reference.com/cfb/schools/baylor/2016.html"/>
    <hyperlink ref="I240" r:id="rId631" display="http://www.sports-reference.com/cfb/schools/oklahoma-state/2016.html"/>
    <hyperlink ref="C241" r:id="rId632" display="http://www.sports-reference.com/cfb/boxscores/2016-09-24-oregon-state.html"/>
    <hyperlink ref="F241" r:id="rId633" display="http://www.sports-reference.com/cfb/schools/boise-state/2016.html"/>
    <hyperlink ref="I241" r:id="rId634" display="http://www.sports-reference.com/cfb/schools/oregon-state/2016.html"/>
    <hyperlink ref="C242" r:id="rId635" display="http://www.sports-reference.com/cfb/boxscores/2016-09-24-boston-college.html"/>
    <hyperlink ref="F242" r:id="rId636" display="http://www.sports-reference.com/cfb/schools/boston-college/2016.html"/>
    <hyperlink ref="C243" r:id="rId637" display="http://www.sports-reference.com/cfb/boxscores/2016-09-24-buffalo.html"/>
    <hyperlink ref="F243" r:id="rId638" display="http://www.sports-reference.com/cfb/schools/buffalo/2016.html"/>
    <hyperlink ref="I243" r:id="rId639" display="http://www.sports-reference.com/cfb/schools/army/2016.html"/>
    <hyperlink ref="C244" r:id="rId640" display="http://www.sports-reference.com/cfb/boxscores/2016-09-24-arkansas-state.html"/>
    <hyperlink ref="I244" r:id="rId641" display="http://www.sports-reference.com/cfb/schools/arkansas-state/2016.html"/>
    <hyperlink ref="C245" r:id="rId642" display="http://www.sports-reference.com/cfb/boxscores/2016-09-24-florida-international.html"/>
    <hyperlink ref="F245" r:id="rId643" display="http://www.sports-reference.com/cfb/schools/central-florida/2016.html"/>
    <hyperlink ref="I245" r:id="rId644" display="http://www.sports-reference.com/cfb/schools/florida-international/2016.html"/>
    <hyperlink ref="C246" r:id="rId645" display="http://www.sports-reference.com/cfb/boxscores/2016-09-24-cincinnati.html"/>
    <hyperlink ref="F246" r:id="rId646" display="http://www.sports-reference.com/cfb/schools/cincinnati/2016.html"/>
    <hyperlink ref="I246" r:id="rId647" display="http://www.sports-reference.com/cfb/schools/miami-oh/2016.html"/>
    <hyperlink ref="C247" r:id="rId648" display="http://www.sports-reference.com/cfb/boxscores/2016-09-24-oregon.html"/>
    <hyperlink ref="F247" r:id="rId649" display="http://www.sports-reference.com/cfb/schools/colorado/2016.html"/>
    <hyperlink ref="I247" r:id="rId650" display="http://www.sports-reference.com/cfb/schools/oregon/2016.html"/>
    <hyperlink ref="C248" r:id="rId651" display="http://www.sports-reference.com/cfb/boxscores/2016-09-24-notre-dame.html"/>
    <hyperlink ref="F248" r:id="rId652" display="http://www.sports-reference.com/cfb/schools/duke/2016.html"/>
    <hyperlink ref="I248" r:id="rId653" display="http://www.sports-reference.com/cfb/schools/notre-dame/2016.html"/>
    <hyperlink ref="C249" r:id="rId654" display="http://www.sports-reference.com/cfb/boxscores/2016-09-24-south-florida.html"/>
    <hyperlink ref="F249" r:id="rId655" display="http://www.sports-reference.com/cfb/schools/florida-state/2016.html"/>
    <hyperlink ref="I249" r:id="rId656" display="http://www.sports-reference.com/cfb/schools/south-florida/2016.html"/>
    <hyperlink ref="C250" r:id="rId657" display="http://www.sports-reference.com/cfb/boxscores/2016-09-24-texas-state.html"/>
    <hyperlink ref="F250" r:id="rId658" display="http://www.sports-reference.com/cfb/schools/houston/2016.html"/>
    <hyperlink ref="I250" r:id="rId659" display="http://www.sports-reference.com/cfb/schools/texas-state/2016.html"/>
    <hyperlink ref="C251" r:id="rId660" display="http://www.sports-reference.com/cfb/boxscores/2016-09-24-nevada-las-vegas.html"/>
    <hyperlink ref="F251" r:id="rId661" display="http://www.sports-reference.com/cfb/schools/idaho/2016.html"/>
    <hyperlink ref="I251" r:id="rId662" display="http://www.sports-reference.com/cfb/schools/nevada-las-vegas/2016.html"/>
    <hyperlink ref="C252" r:id="rId663" display="http://www.sports-reference.com/cfb/boxscores/2016-09-24-rutgers.html"/>
    <hyperlink ref="F252" r:id="rId664" display="http://www.sports-reference.com/cfb/schools/iowa/2016.html"/>
    <hyperlink ref="I252" r:id="rId665" display="http://www.sports-reference.com/cfb/schools/rutgers/2016.html"/>
    <hyperlink ref="C253" r:id="rId666" display="http://www.sports-reference.com/cfb/boxscores/2016-09-24-iowa-state.html"/>
    <hyperlink ref="F253" r:id="rId667" display="http://www.sports-reference.com/cfb/schools/iowa-state/2016.html"/>
    <hyperlink ref="I253" r:id="rId668" display="http://www.sports-reference.com/cfb/schools/san-jose-state/2016.html"/>
    <hyperlink ref="C254" r:id="rId669" display="http://www.sports-reference.com/cfb/boxscores/2016-09-24-kansas-state.html"/>
    <hyperlink ref="F254" r:id="rId670" display="http://www.sports-reference.com/cfb/schools/kansas-state/2016.html"/>
    <hyperlink ref="C255" r:id="rId671" display="http://www.sports-reference.com/cfb/boxscores/2016-09-24-kentucky.html"/>
    <hyperlink ref="F255" r:id="rId672" display="http://www.sports-reference.com/cfb/schools/kentucky/2016.html"/>
    <hyperlink ref="I255" r:id="rId673" display="http://www.sports-reference.com/cfb/schools/south-carolina/2016.html"/>
    <hyperlink ref="C256" r:id="rId674" display="http://www.sports-reference.com/cfb/boxscores/2016-09-24-marshall.html"/>
    <hyperlink ref="F256" r:id="rId675" display="http://www.sports-reference.com/cfb/schools/louisville/2016.html"/>
    <hyperlink ref="I256" r:id="rId676" display="http://www.sports-reference.com/cfb/schools/marshall/2016.html"/>
    <hyperlink ref="C257" r:id="rId677" display="http://www.sports-reference.com/cfb/boxscores/2016-09-24-memphis.html"/>
    <hyperlink ref="F257" r:id="rId678" display="http://www.sports-reference.com/cfb/schools/memphis/2016.html"/>
    <hyperlink ref="I257" r:id="rId679" display="http://www.sports-reference.com/cfb/schools/bowling-green-state/2016.html"/>
    <hyperlink ref="C258" r:id="rId680" display="http://www.sports-reference.com/cfb/boxscores/2016-09-24-michigan.html"/>
    <hyperlink ref="F258" r:id="rId681" display="http://www.sports-reference.com/cfb/schools/michigan/2016.html"/>
    <hyperlink ref="I258" r:id="rId682" display="http://www.sports-reference.com/cfb/schools/penn-state/2016.html"/>
    <hyperlink ref="C259" r:id="rId683" display="http://www.sports-reference.com/cfb/boxscores/2016-09-24-middle-tennessee-state.html"/>
    <hyperlink ref="F259" r:id="rId684" display="http://www.sports-reference.com/cfb/schools/middle-tennessee-state/2016.html"/>
    <hyperlink ref="I259" r:id="rId685" display="http://www.sports-reference.com/cfb/schools/louisiana-tech/2016.html"/>
    <hyperlink ref="C260" r:id="rId686" display="http://www.sports-reference.com/cfb/boxscores/2016-09-24-minnesota.html"/>
    <hyperlink ref="F260" r:id="rId687" display="http://www.sports-reference.com/cfb/schools/minnesota/2016.html"/>
    <hyperlink ref="I260" r:id="rId688" display="http://www.sports-reference.com/cfb/schools/colorado-state/2016.html"/>
    <hyperlink ref="C261" r:id="rId689" display="http://www.sports-reference.com/cfb/boxscores/2016-09-24-mississippi.html"/>
    <hyperlink ref="F261" r:id="rId690" display="http://www.sports-reference.com/cfb/schools/mississippi/2016.html"/>
    <hyperlink ref="I261" r:id="rId691" display="http://www.sports-reference.com/cfb/schools/georgia/2016.html"/>
    <hyperlink ref="C262" r:id="rId692" display="http://www.sports-reference.com/cfb/boxscores/2016-09-24-massachusetts.html"/>
    <hyperlink ref="F262" r:id="rId693" display="http://www.sports-reference.com/cfb/schools/mississippi-state/2016.html"/>
    <hyperlink ref="I262" r:id="rId694" display="http://www.sports-reference.com/cfb/schools/massachusetts/2016.html"/>
    <hyperlink ref="C263" r:id="rId695" display="http://www.sports-reference.com/cfb/boxscores/2016-09-24-missouri.html"/>
    <hyperlink ref="F263" r:id="rId696" display="http://www.sports-reference.com/cfb/schools/missouri/2016.html"/>
    <hyperlink ref="C264" r:id="rId697" display="http://www.sports-reference.com/cfb/boxscores/2016-09-24-northwestern.html"/>
    <hyperlink ref="F264" r:id="rId698" display="http://www.sports-reference.com/cfb/schools/nebraska/2016.html"/>
    <hyperlink ref="I264" r:id="rId699" display="http://www.sports-reference.com/cfb/schools/northwestern/2016.html"/>
    <hyperlink ref="C265" r:id="rId700" display="http://www.sports-reference.com/cfb/boxscores/2016-09-24-north-carolina.html"/>
    <hyperlink ref="F265" r:id="rId701" display="http://www.sports-reference.com/cfb/schools/north-carolina/2016.html"/>
    <hyperlink ref="I265" r:id="rId702" display="http://www.sports-reference.com/cfb/schools/pittsburgh/2016.html"/>
    <hyperlink ref="C266" r:id="rId703" display="http://www.sports-reference.com/cfb/boxscores/2016-09-24-rice.html"/>
    <hyperlink ref="F266" r:id="rId704" display="http://www.sports-reference.com/cfb/schools/north-texas/2016.html"/>
    <hyperlink ref="I266" r:id="rId705" display="http://www.sports-reference.com/cfb/schools/rice/2016.html"/>
    <hyperlink ref="C267" r:id="rId706" display="http://www.sports-reference.com/cfb/boxscores/2016-09-24-ohio.html"/>
    <hyperlink ref="F267" r:id="rId707" display="http://www.sports-reference.com/cfb/schools/ohio/2016.html"/>
    <hyperlink ref="C268" r:id="rId708" display="http://www.sports-reference.com/cfb/boxscores/2016-09-24-old-dominion.html"/>
    <hyperlink ref="F268" r:id="rId709" display="http://www.sports-reference.com/cfb/schools/old-dominion/2016.html"/>
    <hyperlink ref="I268" r:id="rId710" display="http://www.sports-reference.com/cfb/schools/texas-san-antonio/2016.html"/>
    <hyperlink ref="C269" r:id="rId711" display="http://www.sports-reference.com/cfb/boxscores/2016-09-24-purdue.html"/>
    <hyperlink ref="F269" r:id="rId712" display="http://www.sports-reference.com/cfb/schools/purdue/2016.html"/>
    <hyperlink ref="I269" r:id="rId713" display="http://www.sports-reference.com/cfb/schools/nevada/2016.html"/>
    <hyperlink ref="C270" r:id="rId714" display="http://www.sports-reference.com/cfb/boxscores/2016-09-24-south-alabama.html"/>
    <hyperlink ref="F270" r:id="rId715" display="http://www.sports-reference.com/cfb/schools/south-alabama/2016.html"/>
    <hyperlink ref="C271" r:id="rId716" display="http://www.sports-reference.com/cfb/boxscores/2016-09-24-texas-el-paso.html"/>
    <hyperlink ref="F271" r:id="rId717" display="http://www.sports-reference.com/cfb/schools/southern-mississippi/2016.html"/>
    <hyperlink ref="I271" r:id="rId718" display="http://www.sports-reference.com/cfb/schools/texas-el-paso/2016.html"/>
    <hyperlink ref="C272" r:id="rId719" display="http://www.sports-reference.com/cfb/boxscores/2016-09-24-ucla.html"/>
    <hyperlink ref="F272" r:id="rId720" display="http://www.sports-reference.com/cfb/schools/stanford/2016.html"/>
    <hyperlink ref="I272" r:id="rId721" display="http://www.sports-reference.com/cfb/schools/ucla/2016.html"/>
    <hyperlink ref="C273" r:id="rId722" display="http://www.sports-reference.com/cfb/boxscores/2016-09-24-connecticut.html"/>
    <hyperlink ref="F273" r:id="rId723" display="http://www.sports-reference.com/cfb/schools/syracuse/2016.html"/>
    <hyperlink ref="I273" r:id="rId724" display="http://www.sports-reference.com/cfb/schools/connecticut/2016.html"/>
    <hyperlink ref="C274" r:id="rId725" display="http://www.sports-reference.com/cfb/boxscores/2016-09-24-temple.html"/>
    <hyperlink ref="F274" r:id="rId726" display="http://www.sports-reference.com/cfb/schools/temple/2016.html"/>
    <hyperlink ref="I274" r:id="rId727" display="http://www.sports-reference.com/cfb/schools/charlotte/2016.html"/>
    <hyperlink ref="C275" r:id="rId728" display="http://www.sports-reference.com/cfb/boxscores/2016-09-24-tennessee.html"/>
    <hyperlink ref="F275" r:id="rId729" display="http://www.sports-reference.com/cfb/schools/tennessee/2016.html"/>
    <hyperlink ref="I275" r:id="rId730" display="http://www.sports-reference.com/cfb/schools/florida/2016.html"/>
    <hyperlink ref="C276" r:id="rId731" display="http://www.sports-reference.com/cfb/boxscores/2016-09-24-texas-am.html"/>
    <hyperlink ref="F276" r:id="rId732" display="http://www.sports-reference.com/cfb/schools/texas-am/2016.html"/>
    <hyperlink ref="I276" r:id="rId733" display="http://www.sports-reference.com/cfb/schools/arkansas/2016.html"/>
    <hyperlink ref="C277" r:id="rId734" display="http://www.sports-reference.com/cfb/boxscores/2016-09-24-troy.html"/>
    <hyperlink ref="F277" r:id="rId735" display="http://www.sports-reference.com/cfb/schools/troy/2016.html"/>
    <hyperlink ref="I277" r:id="rId736" display="http://www.sports-reference.com/cfb/schools/new-mexico-state/2016.html"/>
    <hyperlink ref="C278" r:id="rId737" display="http://www.sports-reference.com/cfb/boxscores/2016-09-24-tulane.html"/>
    <hyperlink ref="F278" r:id="rId738" display="http://www.sports-reference.com/cfb/schools/tulane/2016.html"/>
    <hyperlink ref="I278" r:id="rId739" display="http://www.sports-reference.com/cfb/schools/louisiana-lafayette/2016.html"/>
    <hyperlink ref="C279" r:id="rId740" display="http://www.sports-reference.com/cfb/boxscores/2016-09-24-fresno-state.html"/>
    <hyperlink ref="F279" r:id="rId741" display="http://www.sports-reference.com/cfb/schools/tulsa/2016.html"/>
    <hyperlink ref="I279" r:id="rId742" display="http://www.sports-reference.com/cfb/schools/fresno-state/2016.html"/>
    <hyperlink ref="C280" r:id="rId743" display="http://www.sports-reference.com/cfb/boxscores/2016-09-24-western-kentucky.html"/>
    <hyperlink ref="F280" r:id="rId744" display="http://www.sports-reference.com/cfb/schools/vanderbilt/2016.html"/>
    <hyperlink ref="I280" r:id="rId745" display="http://www.sports-reference.com/cfb/schools/western-kentucky/2016.html"/>
    <hyperlink ref="C281" r:id="rId746" display="http://www.sports-reference.com/cfb/boxscores/2016-09-24-virginia.html"/>
    <hyperlink ref="F281" r:id="rId747" display="http://www.sports-reference.com/cfb/schools/virginia/2016.html"/>
    <hyperlink ref="I281" r:id="rId748" display="http://www.sports-reference.com/cfb/schools/central-michigan/2016.html"/>
    <hyperlink ref="C282" r:id="rId749" display="http://www.sports-reference.com/cfb/boxscores/2016-09-24-virginia-tech.html"/>
    <hyperlink ref="F282" r:id="rId750" display="http://www.sports-reference.com/cfb/schools/virginia-tech/2016.html"/>
    <hyperlink ref="I282" r:id="rId751" display="http://www.sports-reference.com/cfb/schools/east-carolina/2016.html"/>
    <hyperlink ref="C283" r:id="rId752" display="http://www.sports-reference.com/cfb/boxscores/2016-09-24-indiana.html"/>
    <hyperlink ref="F283" r:id="rId753" display="http://www.sports-reference.com/cfb/schools/wake-forest/2016.html"/>
    <hyperlink ref="I283" r:id="rId754" display="http://www.sports-reference.com/cfb/schools/indiana/2016.html"/>
    <hyperlink ref="C284" r:id="rId755" display="http://www.sports-reference.com/cfb/boxscores/2016-09-24-arizona.html"/>
    <hyperlink ref="F284" r:id="rId756" display="http://www.sports-reference.com/cfb/schools/washington/2016.html"/>
    <hyperlink ref="I284" r:id="rId757" display="http://www.sports-reference.com/cfb/schools/arizona/2016.html"/>
    <hyperlink ref="C285" r:id="rId758" display="http://www.sports-reference.com/cfb/boxscores/2016-09-24-brigham-young.html"/>
    <hyperlink ref="F285" r:id="rId759" display="http://www.sports-reference.com/cfb/schools/west-virginia/2016.html"/>
    <hyperlink ref="I285" r:id="rId760" display="http://www.sports-reference.com/cfb/schools/brigham-young/2016.html"/>
    <hyperlink ref="C286" r:id="rId761" display="http://www.sports-reference.com/cfb/boxscores/2016-09-24-northern-illinois.html"/>
    <hyperlink ref="I286" r:id="rId762" display="http://www.sports-reference.com/cfb/schools/northern-illinois/2016.html"/>
    <hyperlink ref="C287" r:id="rId763" display="http://www.sports-reference.com/cfb/boxscores/2016-09-24-western-michigan.html"/>
    <hyperlink ref="F287" r:id="rId764" display="http://www.sports-reference.com/cfb/schools/western-michigan/2016.html"/>
    <hyperlink ref="I287" r:id="rId765" display="http://www.sports-reference.com/cfb/schools/georgia-southern/2016.html"/>
    <hyperlink ref="C288" r:id="rId766" display="http://www.sports-reference.com/cfb/boxscores/2016-09-24-michigan-state.html"/>
    <hyperlink ref="F288" r:id="rId767" display="http://www.sports-reference.com/cfb/schools/wisconsin/2016.html"/>
    <hyperlink ref="I288" r:id="rId768" display="http://www.sports-reference.com/cfb/schools/michigan-state/2016.html"/>
    <hyperlink ref="C289" r:id="rId769" display="http://www.sports-reference.com/cfb/boxscores/2016-09-29-houston.html"/>
    <hyperlink ref="F289" r:id="rId770" display="http://www.sports-reference.com/cfb/schools/houston/2016.html"/>
    <hyperlink ref="I289" r:id="rId771" display="http://www.sports-reference.com/cfb/schools/connecticut/2016.html"/>
    <hyperlink ref="C290" r:id="rId772" display="http://www.sports-reference.com/cfb/boxscores/2016-09-29-texas-tech.html"/>
    <hyperlink ref="F290" r:id="rId773" display="http://www.sports-reference.com/cfb/schools/texas-tech/2016.html"/>
    <hyperlink ref="I290" r:id="rId774" display="http://www.sports-reference.com/cfb/schools/kansas/2016.html"/>
    <hyperlink ref="C291" r:id="rId775" display="http://www.sports-reference.com/cfb/boxscores/2016-09-30-brigham-young.html"/>
    <hyperlink ref="F291" r:id="rId776" display="http://www.sports-reference.com/cfb/schools/brigham-young/2016.html"/>
    <hyperlink ref="I291" r:id="rId777" display="http://www.sports-reference.com/cfb/schools/toledo/2016.html"/>
    <hyperlink ref="C292" r:id="rId778" display="http://www.sports-reference.com/cfb/boxscores/2016-09-30-washington.html"/>
    <hyperlink ref="F292" r:id="rId779" display="http://www.sports-reference.com/cfb/schools/washington/2016.html"/>
    <hyperlink ref="I292" r:id="rId780" display="http://www.sports-reference.com/cfb/schools/stanford/2016.html"/>
    <hyperlink ref="C293" r:id="rId781" display="http://www.sports-reference.com/cfb/boxscores/2016-10-01-air-force.html"/>
    <hyperlink ref="F293" r:id="rId782" display="http://www.sports-reference.com/cfb/schools/air-force/2016.html"/>
    <hyperlink ref="I293" r:id="rId783" display="http://www.sports-reference.com/cfb/schools/navy/2016.html"/>
    <hyperlink ref="C294" r:id="rId784" display="http://www.sports-reference.com/cfb/boxscores/2016-10-01-kent-state.html"/>
    <hyperlink ref="F294" r:id="rId785" display="http://www.sports-reference.com/cfb/schools/akron/2016.html"/>
    <hyperlink ref="I294" r:id="rId786" display="http://www.sports-reference.com/cfb/schools/kent-state/2016.html"/>
    <hyperlink ref="C295" r:id="rId787" display="http://www.sports-reference.com/cfb/boxscores/2016-10-01-alabama.html"/>
    <hyperlink ref="F295" r:id="rId788" display="http://www.sports-reference.com/cfb/schools/alabama/2016.html"/>
    <hyperlink ref="I295" r:id="rId789" display="http://www.sports-reference.com/cfb/schools/kentucky/2016.html"/>
    <hyperlink ref="C296" r:id="rId790" display="http://www.sports-reference.com/cfb/boxscores/2016-10-01-appalachian-state.html"/>
    <hyperlink ref="F296" r:id="rId791" display="http://www.sports-reference.com/cfb/schools/appalachian-state/2016.html"/>
    <hyperlink ref="I296" r:id="rId792" display="http://www.sports-reference.com/cfb/schools/georgia-state/2016.html"/>
    <hyperlink ref="C297" r:id="rId793" display="http://www.sports-reference.com/cfb/boxscores/2016-10-01-arkansas.html"/>
    <hyperlink ref="F297" r:id="rId794" display="http://www.sports-reference.com/cfb/schools/arkansas/2016.html"/>
    <hyperlink ref="C298" r:id="rId795" display="http://www.sports-reference.com/cfb/boxscores/2016-10-01-auburn.html"/>
    <hyperlink ref="F298" r:id="rId796" display="http://www.sports-reference.com/cfb/schools/auburn/2016.html"/>
    <hyperlink ref="I298" r:id="rId797" display="http://www.sports-reference.com/cfb/schools/louisiana-monroe/2016.html"/>
    <hyperlink ref="C299" r:id="rId798" display="http://www.sports-reference.com/cfb/boxscores/2016-10-01-iowa-state.html"/>
    <hyperlink ref="F299" r:id="rId799" display="http://www.sports-reference.com/cfb/schools/baylor/2016.html"/>
    <hyperlink ref="I299" r:id="rId800" display="http://www.sports-reference.com/cfb/schools/iowa-state/2016.html"/>
    <hyperlink ref="C300" r:id="rId801" display="http://www.sports-reference.com/cfb/boxscores/2016-10-01-boise-state.html"/>
    <hyperlink ref="F300" r:id="rId802" display="http://www.sports-reference.com/cfb/schools/boise-state/2016.html"/>
    <hyperlink ref="I300" r:id="rId803" display="http://www.sports-reference.com/cfb/schools/utah-state/2016.html"/>
    <hyperlink ref="C301" r:id="rId804" display="http://www.sports-reference.com/cfb/boxscores/2016-10-01-boston-college.html"/>
    <hyperlink ref="F301" r:id="rId805" display="http://www.sports-reference.com/cfb/schools/boston-college/2016.html"/>
    <hyperlink ref="I301" r:id="rId806" display="http://www.sports-reference.com/cfb/schools/buffalo/2016.html"/>
    <hyperlink ref="C302" r:id="rId807" display="http://www.sports-reference.com/cfb/boxscores/2016-10-01-california.html"/>
    <hyperlink ref="F302" r:id="rId808" display="http://www.sports-reference.com/cfb/schools/california/2016.html"/>
    <hyperlink ref="I302" r:id="rId809" display="http://www.sports-reference.com/cfb/schools/utah/2016.html"/>
    <hyperlink ref="C303" r:id="rId810" display="http://www.sports-reference.com/cfb/boxscores/2016-10-01-east-carolina.html"/>
    <hyperlink ref="F303" r:id="rId811" display="http://www.sports-reference.com/cfb/schools/central-florida/2016.html"/>
    <hyperlink ref="I303" r:id="rId812" display="http://www.sports-reference.com/cfb/schools/east-carolina/2016.html"/>
    <hyperlink ref="C304" r:id="rId813" display="http://www.sports-reference.com/cfb/boxscores/2016-10-01-clemson.html"/>
    <hyperlink ref="F304" r:id="rId814" display="http://www.sports-reference.com/cfb/schools/clemson/2016.html"/>
    <hyperlink ref="I304" r:id="rId815" display="http://www.sports-reference.com/cfb/schools/louisville/2016.html"/>
    <hyperlink ref="C305" r:id="rId816" display="http://www.sports-reference.com/cfb/boxscores/2016-10-01-colorado.html"/>
    <hyperlink ref="F305" r:id="rId817" display="http://www.sports-reference.com/cfb/schools/colorado/2016.html"/>
    <hyperlink ref="I305" r:id="rId818" display="http://www.sports-reference.com/cfb/schools/oregon-state/2016.html"/>
    <hyperlink ref="C306" r:id="rId819" display="http://www.sports-reference.com/cfb/boxscores/2016-10-01-bowling-green-state.html"/>
    <hyperlink ref="F306" r:id="rId820" display="http://www.sports-reference.com/cfb/schools/eastern-michigan/2016.html"/>
    <hyperlink ref="I306" r:id="rId821" display="http://www.sports-reference.com/cfb/schools/bowling-green-state/2016.html"/>
    <hyperlink ref="C307" r:id="rId822" display="http://www.sports-reference.com/cfb/boxscores/2016-10-01-vanderbilt.html"/>
    <hyperlink ref="F307" r:id="rId823" display="http://www.sports-reference.com/cfb/schools/florida/2016.html"/>
    <hyperlink ref="I307" r:id="rId824" display="http://www.sports-reference.com/cfb/schools/vanderbilt/2016.html"/>
    <hyperlink ref="C308" r:id="rId825" display="http://www.sports-reference.com/cfb/boxscores/2016-10-01-florida-international.html"/>
    <hyperlink ref="F308" r:id="rId826" display="http://www.sports-reference.com/cfb/schools/florida-international/2016.html"/>
    <hyperlink ref="I308" r:id="rId827" display="http://www.sports-reference.com/cfb/schools/florida-atlantic/2016.html"/>
    <hyperlink ref="C309" r:id="rId828" display="http://www.sports-reference.com/cfb/boxscores/2016-10-01-hawaii.html"/>
    <hyperlink ref="F309" r:id="rId829" display="http://www.sports-reference.com/cfb/schools/hawaii/2016.html"/>
    <hyperlink ref="I309" r:id="rId830" display="http://www.sports-reference.com/cfb/schools/nevada/2016.html"/>
    <hyperlink ref="C310" r:id="rId831" display="http://www.sports-reference.com/cfb/boxscores/2016-10-01-indiana.html"/>
    <hyperlink ref="F310" r:id="rId832" display="http://www.sports-reference.com/cfb/schools/indiana/2016.html"/>
    <hyperlink ref="I310" r:id="rId833" display="http://www.sports-reference.com/cfb/schools/michigan-state/2016.html"/>
    <hyperlink ref="C311" r:id="rId834" display="http://www.sports-reference.com/cfb/boxscores/2016-10-01-louisiana-state.html"/>
    <hyperlink ref="F311" r:id="rId835" display="http://www.sports-reference.com/cfb/schools/louisiana-state/2016.html"/>
    <hyperlink ref="I311" r:id="rId836" display="http://www.sports-reference.com/cfb/schools/missouri/2016.html"/>
    <hyperlink ref="C312" r:id="rId837" display="http://www.sports-reference.com/cfb/boxscores/2016-10-01-louisiana-tech.html"/>
    <hyperlink ref="F312" r:id="rId838" display="http://www.sports-reference.com/cfb/schools/louisiana-tech/2016.html"/>
    <hyperlink ref="I312" r:id="rId839" display="http://www.sports-reference.com/cfb/schools/texas-el-paso/2016.html"/>
    <hyperlink ref="C313" r:id="rId840" display="http://www.sports-reference.com/cfb/boxscores/2016-10-01-maryland.html"/>
    <hyperlink ref="F313" r:id="rId841" display="http://www.sports-reference.com/cfb/schools/maryland/2016.html"/>
    <hyperlink ref="I313" r:id="rId842" display="http://www.sports-reference.com/cfb/schools/purdue/2016.html"/>
    <hyperlink ref="C314" r:id="rId843" display="http://www.sports-reference.com/cfb/boxscores/2016-10-01-georgia-tech.html"/>
    <hyperlink ref="F314" r:id="rId844" display="http://www.sports-reference.com/cfb/schools/miami-fl/2016.html"/>
    <hyperlink ref="I314" r:id="rId845" display="http://www.sports-reference.com/cfb/schools/georgia-tech/2016.html"/>
    <hyperlink ref="C315" r:id="rId846" display="http://www.sports-reference.com/cfb/boxscores/2016-10-01-michigan.html"/>
    <hyperlink ref="F315" r:id="rId847" display="http://www.sports-reference.com/cfb/schools/michigan/2016.html"/>
    <hyperlink ref="I315" r:id="rId848" display="http://www.sports-reference.com/cfb/schools/wisconsin/2016.html"/>
    <hyperlink ref="C316" r:id="rId849" display="http://www.sports-reference.com/cfb/boxscores/2016-10-01-north-texas.html"/>
    <hyperlink ref="F316" r:id="rId850" display="http://www.sports-reference.com/cfb/schools/middle-tennessee-state/2016.html"/>
    <hyperlink ref="I316" r:id="rId851" display="http://www.sports-reference.com/cfb/schools/north-texas/2016.html"/>
    <hyperlink ref="C317" r:id="rId852" display="http://www.sports-reference.com/cfb/boxscores/2016-10-01-mississippi.html"/>
    <hyperlink ref="F317" r:id="rId853" display="http://www.sports-reference.com/cfb/schools/mississippi/2016.html"/>
    <hyperlink ref="I317" r:id="rId854" display="http://www.sports-reference.com/cfb/schools/memphis/2016.html"/>
    <hyperlink ref="C318" r:id="rId855" display="http://www.sports-reference.com/cfb/boxscores/2016-10-01-nebraska.html"/>
    <hyperlink ref="F318" r:id="rId856" display="http://www.sports-reference.com/cfb/schools/nebraska/2016.html"/>
    <hyperlink ref="I318" r:id="rId857" display="http://www.sports-reference.com/cfb/schools/illinois/2016.html"/>
    <hyperlink ref="C319" r:id="rId858" display="http://www.sports-reference.com/cfb/boxscores/2016-10-01-nevada-las-vegas.html"/>
    <hyperlink ref="F319" r:id="rId859" display="http://www.sports-reference.com/cfb/schools/nevada-las-vegas/2016.html"/>
    <hyperlink ref="I319" r:id="rId860" display="http://www.sports-reference.com/cfb/schools/fresno-state/2016.html"/>
    <hyperlink ref="C320" r:id="rId861" display="http://www.sports-reference.com/cfb/boxscores/2016-10-01-new-mexico.html"/>
    <hyperlink ref="F320" r:id="rId862" display="http://www.sports-reference.com/cfb/schools/new-mexico/2016.html"/>
    <hyperlink ref="I320" r:id="rId863" display="http://www.sports-reference.com/cfb/schools/san-jose-state/2016.html"/>
    <hyperlink ref="C321" r:id="rId864" display="http://www.sports-reference.com/cfb/boxscores/2016-10-01-new-mexico-state.html"/>
    <hyperlink ref="F321" r:id="rId865" display="http://www.sports-reference.com/cfb/schools/new-mexico-state/2016.html"/>
    <hyperlink ref="I321" r:id="rId866" display="http://www.sports-reference.com/cfb/schools/louisiana-lafayette/2016.html"/>
    <hyperlink ref="C322" r:id="rId867" display="http://www.sports-reference.com/cfb/boxscores/2016-10-01-florida-state.html"/>
    <hyperlink ref="F322" r:id="rId868" display="http://www.sports-reference.com/cfb/schools/north-carolina/2016.html"/>
    <hyperlink ref="I322" r:id="rId869" display="http://www.sports-reference.com/cfb/schools/florida-state/2016.html"/>
    <hyperlink ref="C323" r:id="rId870" display="http://www.sports-reference.com/cfb/boxscores/2016-10-01-north-carolina-state.html"/>
    <hyperlink ref="F323" r:id="rId871" display="http://www.sports-reference.com/cfb/schools/north-carolina-state/2016.html"/>
    <hyperlink ref="I323" r:id="rId872" display="http://www.sports-reference.com/cfb/schools/wake-forest/2016.html"/>
    <hyperlink ref="C324" r:id="rId873" display="http://www.sports-reference.com/cfb/boxscores/2016-10-01-ball-state.html"/>
    <hyperlink ref="F324" r:id="rId874" display="http://www.sports-reference.com/cfb/schools/northern-illinois/2016.html"/>
    <hyperlink ref="I324" r:id="rId875" display="http://www.sports-reference.com/cfb/schools/ball-state/2016.html"/>
    <hyperlink ref="C325" r:id="rId876" display="http://www.sports-reference.com/cfb/boxscores/2016-10-01-iowa.html"/>
    <hyperlink ref="F325" r:id="rId877" display="http://www.sports-reference.com/cfb/schools/northwestern/2016.html"/>
    <hyperlink ref="I325" r:id="rId878" display="http://www.sports-reference.com/cfb/schools/iowa/2016.html"/>
    <hyperlink ref="C326" r:id="rId879" display="http://www.sports-reference.com/cfb/boxscores/2016-10-01-notre-dame.html"/>
    <hyperlink ref="F326" r:id="rId880" display="http://www.sports-reference.com/cfb/schools/notre-dame/2016.html"/>
    <hyperlink ref="I326" r:id="rId881" display="http://www.sports-reference.com/cfb/schools/syracuse/2016.html"/>
    <hyperlink ref="C327" r:id="rId882" display="http://www.sports-reference.com/cfb/boxscores/2016-10-01-miami-oh.html"/>
    <hyperlink ref="F327" r:id="rId883" display="http://www.sports-reference.com/cfb/schools/ohio/2016.html"/>
    <hyperlink ref="I327" r:id="rId884" display="http://www.sports-reference.com/cfb/schools/miami-oh/2016.html"/>
    <hyperlink ref="C328" r:id="rId885" display="http://www.sports-reference.com/cfb/boxscores/2016-10-01-ohio-state.html"/>
    <hyperlink ref="F328" r:id="rId886" display="http://www.sports-reference.com/cfb/schools/ohio-state/2016.html"/>
    <hyperlink ref="I328" r:id="rId887" display="http://www.sports-reference.com/cfb/schools/rutgers/2016.html"/>
    <hyperlink ref="C329" r:id="rId888" display="http://www.sports-reference.com/cfb/boxscores/2016-10-01-texas-christian.html"/>
    <hyperlink ref="F329" r:id="rId889" display="http://www.sports-reference.com/cfb/schools/oklahoma/2016.html"/>
    <hyperlink ref="I329" r:id="rId890" display="http://www.sports-reference.com/cfb/schools/texas-christian/2016.html"/>
    <hyperlink ref="C330" r:id="rId891" display="http://www.sports-reference.com/cfb/boxscores/2016-10-01-oklahoma-state.html"/>
    <hyperlink ref="F330" r:id="rId892" display="http://www.sports-reference.com/cfb/schools/oklahoma-state/2016.html"/>
    <hyperlink ref="I330" r:id="rId893" display="http://www.sports-reference.com/cfb/schools/texas/2016.html"/>
    <hyperlink ref="C331" r:id="rId894" display="http://www.sports-reference.com/cfb/boxscores/2016-10-01-charlotte.html"/>
    <hyperlink ref="F331" r:id="rId895" display="http://www.sports-reference.com/cfb/schools/old-dominion/2016.html"/>
    <hyperlink ref="I331" r:id="rId896" display="http://www.sports-reference.com/cfb/schools/charlotte/2016.html"/>
    <hyperlink ref="C332" r:id="rId897" display="http://www.sports-reference.com/cfb/boxscores/2016-10-01-penn-state.html"/>
    <hyperlink ref="F332" r:id="rId898" display="http://www.sports-reference.com/cfb/schools/penn-state/2016.html"/>
    <hyperlink ref="I332" r:id="rId899" display="http://www.sports-reference.com/cfb/schools/minnesota/2016.html"/>
    <hyperlink ref="C333" r:id="rId900" display="http://www.sports-reference.com/cfb/boxscores/2016-10-01-pittsburgh.html"/>
    <hyperlink ref="F333" r:id="rId901" display="http://www.sports-reference.com/cfb/schools/pittsburgh/2016.html"/>
    <hyperlink ref="I333" r:id="rId902" display="http://www.sports-reference.com/cfb/schools/marshall/2016.html"/>
    <hyperlink ref="C334" r:id="rId903" display="http://www.sports-reference.com/cfb/boxscores/2016-10-01-south-alabama.html"/>
    <hyperlink ref="F334" r:id="rId904" display="http://www.sports-reference.com/cfb/schools/south-alabama/2016.html"/>
    <hyperlink ref="I334" r:id="rId905" display="http://www.sports-reference.com/cfb/schools/san-diego-state/2016.html"/>
    <hyperlink ref="C335" r:id="rId906" display="http://www.sports-reference.com/cfb/boxscores/2016-10-01-cincinnati.html"/>
    <hyperlink ref="F335" r:id="rId907" display="http://www.sports-reference.com/cfb/schools/south-florida/2016.html"/>
    <hyperlink ref="I335" r:id="rId908" display="http://www.sports-reference.com/cfb/schools/cincinnati/2016.html"/>
    <hyperlink ref="C336" r:id="rId909" display="http://www.sports-reference.com/cfb/boxscores/2016-10-01-southern-california.html"/>
    <hyperlink ref="F336" r:id="rId910" display="http://www.sports-reference.com/cfb/schools/southern-california/2016.html"/>
    <hyperlink ref="I336" r:id="rId911" display="http://www.sports-reference.com/cfb/schools/arizona-state/2016.html"/>
    <hyperlink ref="C337" r:id="rId912" display="http://www.sports-reference.com/cfb/boxscores/2016-10-01-southern-mississippi.html"/>
    <hyperlink ref="F337" r:id="rId913" display="http://www.sports-reference.com/cfb/schools/southern-mississippi/2016.html"/>
    <hyperlink ref="I337" r:id="rId914" display="http://www.sports-reference.com/cfb/schools/rice/2016.html"/>
    <hyperlink ref="C338" r:id="rId915" display="http://www.sports-reference.com/cfb/boxscores/2016-10-01-temple.html"/>
    <hyperlink ref="F338" r:id="rId916" display="http://www.sports-reference.com/cfb/schools/temple/2016.html"/>
    <hyperlink ref="I338" r:id="rId917" display="http://www.sports-reference.com/cfb/schools/southern-methodist/2016.html"/>
    <hyperlink ref="C339" r:id="rId918" display="http://www.sports-reference.com/cfb/boxscores/2016-10-01-georgia.html"/>
    <hyperlink ref="F339" r:id="rId919" display="http://www.sports-reference.com/cfb/schools/tennessee/2016.html"/>
    <hyperlink ref="I339" r:id="rId920" display="http://www.sports-reference.com/cfb/schools/georgia/2016.html"/>
    <hyperlink ref="C340" r:id="rId921" display="http://www.sports-reference.com/cfb/boxscores/2016-10-01-south-carolina.html"/>
    <hyperlink ref="F340" r:id="rId922" display="http://www.sports-reference.com/cfb/schools/texas-am/2016.html"/>
    <hyperlink ref="I340" r:id="rId923" display="http://www.sports-reference.com/cfb/schools/south-carolina/2016.html"/>
    <hyperlink ref="C341" r:id="rId924" display="http://www.sports-reference.com/cfb/boxscores/2016-10-01-texas-state.html"/>
    <hyperlink ref="F341" r:id="rId925" display="http://www.sports-reference.com/cfb/schools/texas-state/2016.html"/>
    <hyperlink ref="C342" r:id="rId926" display="http://www.sports-reference.com/cfb/boxscores/2016-10-01-idaho.html"/>
    <hyperlink ref="F342" r:id="rId927" display="http://www.sports-reference.com/cfb/schools/troy/2016.html"/>
    <hyperlink ref="I342" r:id="rId928" display="http://www.sports-reference.com/cfb/schools/idaho/2016.html"/>
    <hyperlink ref="C343" r:id="rId929" display="http://www.sports-reference.com/cfb/boxscores/2016-10-01-massachusetts.html"/>
    <hyperlink ref="F343" r:id="rId930" display="http://www.sports-reference.com/cfb/schools/tulane/2016.html"/>
    <hyperlink ref="I343" r:id="rId931" display="http://www.sports-reference.com/cfb/schools/massachusetts/2016.html"/>
    <hyperlink ref="C344" r:id="rId932" display="http://www.sports-reference.com/cfb/boxscores/2016-10-01-ucla.html"/>
    <hyperlink ref="F344" r:id="rId933" display="http://www.sports-reference.com/cfb/schools/ucla/2016.html"/>
    <hyperlink ref="I344" r:id="rId934" display="http://www.sports-reference.com/cfb/schools/arizona/2016.html"/>
    <hyperlink ref="C345" r:id="rId935" display="http://www.sports-reference.com/cfb/boxscores/2016-10-01-duke.html"/>
    <hyperlink ref="F345" r:id="rId936" display="http://www.sports-reference.com/cfb/schools/virginia/2016.html"/>
    <hyperlink ref="I345" r:id="rId937" display="http://www.sports-reference.com/cfb/schools/duke/2016.html"/>
    <hyperlink ref="C346" r:id="rId938" display="http://www.sports-reference.com/cfb/boxscores/2016-10-01-washington-state.html"/>
    <hyperlink ref="F346" r:id="rId939" display="http://www.sports-reference.com/cfb/schools/washington-state/2016.html"/>
    <hyperlink ref="I346" r:id="rId940" display="http://www.sports-reference.com/cfb/schools/oregon/2016.html"/>
    <hyperlink ref="C347" r:id="rId941" display="http://www.sports-reference.com/cfb/boxscores/2016-10-01-west-virginia.html"/>
    <hyperlink ref="F347" r:id="rId942" display="http://www.sports-reference.com/cfb/schools/west-virginia/2016.html"/>
    <hyperlink ref="I347" r:id="rId943" display="http://www.sports-reference.com/cfb/schools/kansas-state/2016.html"/>
    <hyperlink ref="C348" r:id="rId944" display="http://www.sports-reference.com/cfb/boxscores/2016-10-01-western-kentucky.html"/>
    <hyperlink ref="F348" r:id="rId945" display="http://www.sports-reference.com/cfb/schools/western-kentucky/2016.html"/>
    <hyperlink ref="C349" r:id="rId946" display="http://www.sports-reference.com/cfb/boxscores/2016-10-01-central-michigan.html"/>
    <hyperlink ref="F349" r:id="rId947" display="http://www.sports-reference.com/cfb/schools/western-michigan/2016.html"/>
    <hyperlink ref="I349" r:id="rId948" display="http://www.sports-reference.com/cfb/schools/central-michigan/2016.html"/>
    <hyperlink ref="C350" r:id="rId949" display="http://www.sports-reference.com/cfb/boxscores/2016-10-01-colorado-state.html"/>
    <hyperlink ref="F350" r:id="rId950" display="http://www.sports-reference.com/cfb/schools/wyoming/2016.html"/>
    <hyperlink ref="I350" r:id="rId951" display="http://www.sports-reference.com/cfb/schools/colorado-state/2016.html"/>
    <hyperlink ref="C351" r:id="rId952" display="http://www.sports-reference.com/cfb/boxscores/2016-10-05-arkansas-state.html"/>
    <hyperlink ref="F351" r:id="rId953" display="http://www.sports-reference.com/cfb/schools/arkansas-state/2016.html"/>
    <hyperlink ref="I351" r:id="rId954" display="http://www.sports-reference.com/cfb/schools/georgia-southern/2016.html"/>
    <hyperlink ref="C352" r:id="rId955" display="http://www.sports-reference.com/cfb/boxscores/2016-10-06-memphis.html"/>
    <hyperlink ref="F352" r:id="rId956" display="http://www.sports-reference.com/cfb/schools/memphis/2016.html"/>
    <hyperlink ref="I352" r:id="rId957" display="http://www.sports-reference.com/cfb/schools/temple/2016.html"/>
    <hyperlink ref="C353" r:id="rId958" display="http://www.sports-reference.com/cfb/boxscores/2016-10-07-new-mexico.html"/>
    <hyperlink ref="F353" r:id="rId959" display="http://www.sports-reference.com/cfb/schools/boise-state/2016.html"/>
    <hyperlink ref="I353" r:id="rId960" display="http://www.sports-reference.com/cfb/schools/new-mexico/2016.html"/>
    <hyperlink ref="C354" r:id="rId961" display="http://www.sports-reference.com/cfb/boxscores/2016-10-07-boston-college.html"/>
    <hyperlink ref="F354" r:id="rId962" display="http://www.sports-reference.com/cfb/schools/clemson/2016.html"/>
    <hyperlink ref="I354" r:id="rId963" display="http://www.sports-reference.com/cfb/schools/boston-college/2016.html"/>
    <hyperlink ref="C355" r:id="rId964" display="http://www.sports-reference.com/cfb/boxscores/2016-10-07-old-dominion.html"/>
    <hyperlink ref="F355" r:id="rId965" display="http://www.sports-reference.com/cfb/schools/old-dominion/2016.html"/>
    <hyperlink ref="I355" r:id="rId966" display="http://www.sports-reference.com/cfb/schools/massachusetts/2016.html"/>
    <hyperlink ref="F356" r:id="rId967" display="http://www.sports-reference.com/cfb/schools/tulane/2016.html"/>
    <hyperlink ref="I356" r:id="rId968" display="http://www.sports-reference.com/cfb/schools/central-florida/2016.html"/>
    <hyperlink ref="C357" r:id="rId969" display="http://www.sports-reference.com/cfb/boxscores/2016-10-07-tulsa.html"/>
    <hyperlink ref="F357" r:id="rId970" display="http://www.sports-reference.com/cfb/schools/tulsa/2016.html"/>
    <hyperlink ref="I357" r:id="rId971" display="http://www.sports-reference.com/cfb/schools/southern-methodist/2016.html"/>
    <hyperlink ref="C358" r:id="rId972" display="http://www.sports-reference.com/cfb/boxscores/2016-10-08-akron.html"/>
    <hyperlink ref="F358" r:id="rId973" display="http://www.sports-reference.com/cfb/schools/akron/2016.html"/>
    <hyperlink ref="I358" r:id="rId974" display="http://www.sports-reference.com/cfb/schools/miami-oh/2016.html"/>
    <hyperlink ref="C359" r:id="rId975" display="http://www.sports-reference.com/cfb/boxscores/2016-10-08-arkansas.html"/>
    <hyperlink ref="F359" r:id="rId976" display="http://www.sports-reference.com/cfb/schools/alabama/2016.html"/>
    <hyperlink ref="I359" r:id="rId977" display="http://www.sports-reference.com/cfb/schools/arkansas/2016.html"/>
    <hyperlink ref="C360" r:id="rId978" display="http://www.sports-reference.com/cfb/boxscores/2016-10-08-arizona-state.html"/>
    <hyperlink ref="F360" r:id="rId979" display="http://www.sports-reference.com/cfb/schools/arizona-state/2016.html"/>
    <hyperlink ref="I360" r:id="rId980" display="http://www.sports-reference.com/cfb/schools/ucla/2016.html"/>
    <hyperlink ref="C361" r:id="rId981" display="http://www.sports-reference.com/cfb/boxscores/2016-10-08-mississippi-state.html"/>
    <hyperlink ref="F361" r:id="rId982" display="http://www.sports-reference.com/cfb/schools/auburn/2016.html"/>
    <hyperlink ref="I361" r:id="rId983" display="http://www.sports-reference.com/cfb/schools/mississippi-state/2016.html"/>
    <hyperlink ref="C362" r:id="rId984" display="http://www.sports-reference.com/cfb/boxscores/2016-10-08-michigan-state.html"/>
    <hyperlink ref="F362" r:id="rId985" display="http://www.sports-reference.com/cfb/schools/brigham-young/2016.html"/>
    <hyperlink ref="I362" r:id="rId986" display="http://www.sports-reference.com/cfb/schools/michigan-state/2016.html"/>
    <hyperlink ref="C363" r:id="rId987" display="http://www.sports-reference.com/cfb/boxscores/2016-10-08-central-michigan.html"/>
    <hyperlink ref="F363" r:id="rId988" display="http://www.sports-reference.com/cfb/schools/central-michigan/2016.html"/>
    <hyperlink ref="I363" r:id="rId989" display="http://www.sports-reference.com/cfb/schools/ball-state/2016.html"/>
    <hyperlink ref="F364" r:id="rId990" display="http://www.sports-reference.com/cfb/schools/charlotte/2016.html"/>
    <hyperlink ref="I364" r:id="rId991" display="http://www.sports-reference.com/cfb/schools/florida-atlantic/2016.html"/>
    <hyperlink ref="C365" r:id="rId992" display="http://www.sports-reference.com/cfb/boxscores/2016-10-08-colorado-state.html"/>
    <hyperlink ref="F365" r:id="rId993" display="http://www.sports-reference.com/cfb/schools/colorado-state/2016.html"/>
    <hyperlink ref="I365" r:id="rId994" display="http://www.sports-reference.com/cfb/schools/utah-state/2016.html"/>
    <hyperlink ref="C366" r:id="rId995" display="http://www.sports-reference.com/cfb/boxscores/2016-10-08-connecticut.html"/>
    <hyperlink ref="F366" r:id="rId996" display="http://www.sports-reference.com/cfb/schools/connecticut/2016.html"/>
    <hyperlink ref="I366" r:id="rId997" display="http://www.sports-reference.com/cfb/schools/cincinnati/2016.html"/>
    <hyperlink ref="C367" r:id="rId998" display="http://www.sports-reference.com/cfb/boxscores/2016-10-08-duke.html"/>
    <hyperlink ref="F367" r:id="rId999" display="http://www.sports-reference.com/cfb/schools/duke/2016.html"/>
    <hyperlink ref="I367" r:id="rId1000" display="http://www.sports-reference.com/cfb/schools/army/2016.html"/>
    <hyperlink ref="C368" r:id="rId1001" display="http://www.sports-reference.com/cfb/boxscores/2016-10-08-texas-el-paso.html"/>
    <hyperlink ref="F368" r:id="rId1002" display="http://www.sports-reference.com/cfb/schools/florida-international/2016.html"/>
    <hyperlink ref="I368" r:id="rId1003" display="http://www.sports-reference.com/cfb/schools/texas-el-paso/2016.html"/>
    <hyperlink ref="C369" r:id="rId1004" display="http://www.sports-reference.com/cfb/boxscores/2016-10-08-miami-fl.html"/>
    <hyperlink ref="F369" r:id="rId1005" display="http://www.sports-reference.com/cfb/schools/florida-state/2016.html"/>
    <hyperlink ref="I369" r:id="rId1006" display="http://www.sports-reference.com/cfb/schools/miami-fl/2016.html"/>
    <hyperlink ref="F370" r:id="rId1007" display="http://www.sports-reference.com/cfb/schools/georgia/2016.html"/>
    <hyperlink ref="I370" r:id="rId1008" display="http://www.sports-reference.com/cfb/schools/south-carolina/2016.html"/>
    <hyperlink ref="C371" r:id="rId1009" display="http://www.sports-reference.com/cfb/boxscores/2016-10-08-georgia-state.html"/>
    <hyperlink ref="F371" r:id="rId1010" display="http://www.sports-reference.com/cfb/schools/georgia-state/2016.html"/>
    <hyperlink ref="I371" r:id="rId1011" display="http://www.sports-reference.com/cfb/schools/texas-state/2016.html"/>
    <hyperlink ref="C372" r:id="rId1012" display="http://www.sports-reference.com/cfb/boxscores/2016-10-08-san-jose-state.html"/>
    <hyperlink ref="F372" r:id="rId1013" display="http://www.sports-reference.com/cfb/schools/hawaii/2016.html"/>
    <hyperlink ref="I372" r:id="rId1014" display="http://www.sports-reference.com/cfb/schools/san-jose-state/2016.html"/>
    <hyperlink ref="C373" r:id="rId1015" display="http://www.sports-reference.com/cfb/boxscores/2016-10-08-louisiana-monroe.html"/>
    <hyperlink ref="F373" r:id="rId1016" display="http://www.sports-reference.com/cfb/schools/idaho/2016.html"/>
    <hyperlink ref="I373" r:id="rId1017" display="http://www.sports-reference.com/cfb/schools/louisiana-monroe/2016.html"/>
    <hyperlink ref="C374" r:id="rId1018" display="http://www.sports-reference.com/cfb/boxscores/2016-10-08-minnesota.html"/>
    <hyperlink ref="F374" r:id="rId1019" display="http://www.sports-reference.com/cfb/schools/iowa/2016.html"/>
    <hyperlink ref="I374" r:id="rId1020" display="http://www.sports-reference.com/cfb/schools/minnesota/2016.html"/>
    <hyperlink ref="C375" r:id="rId1021" display="http://www.sports-reference.com/cfb/boxscores/2016-10-08-kansas-state.html"/>
    <hyperlink ref="F375" r:id="rId1022" display="http://www.sports-reference.com/cfb/schools/kansas-state/2016.html"/>
    <hyperlink ref="I375" r:id="rId1023" display="http://www.sports-reference.com/cfb/schools/texas-tech/2016.html"/>
    <hyperlink ref="C376" r:id="rId1024" display="http://www.sports-reference.com/cfb/boxscores/2016-10-08-buffalo.html"/>
    <hyperlink ref="F376" r:id="rId1025" display="http://www.sports-reference.com/cfb/schools/kent-state/2016.html"/>
    <hyperlink ref="I376" r:id="rId1026" display="http://www.sports-reference.com/cfb/schools/buffalo/2016.html"/>
    <hyperlink ref="C377" r:id="rId1027" display="http://www.sports-reference.com/cfb/boxscores/2016-10-08-kentucky.html"/>
    <hyperlink ref="F377" r:id="rId1028" display="http://www.sports-reference.com/cfb/schools/kentucky/2016.html"/>
    <hyperlink ref="I377" r:id="rId1029" display="http://www.sports-reference.com/cfb/schools/vanderbilt/2016.html"/>
    <hyperlink ref="F378" r:id="rId1030" display="http://www.sports-reference.com/cfb/schools/louisiana-state/2016.html"/>
    <hyperlink ref="I378" r:id="rId1031" display="http://www.sports-reference.com/cfb/schools/florida/2016.html"/>
    <hyperlink ref="F379" r:id="rId1032" display="http://www.sports-reference.com/cfb/schools/louisiana-tech/2016.html"/>
    <hyperlink ref="I379" r:id="rId1033" display="http://www.sports-reference.com/cfb/schools/western-kentucky/2016.html"/>
    <hyperlink ref="F380" r:id="rId1034" display="http://www.sports-reference.com/cfb/schools/massachusetts/2016.html"/>
    <hyperlink ref="I380" r:id="rId1035" display="http://www.sports-reference.com/cfb/schools/old-dominion/2016.html"/>
    <hyperlink ref="C381" r:id="rId1036" display="http://www.sports-reference.com/cfb/boxscores/2016-10-08-rutgers.html"/>
    <hyperlink ref="F381" r:id="rId1037" display="http://www.sports-reference.com/cfb/schools/michigan/2016.html"/>
    <hyperlink ref="I381" r:id="rId1038" display="http://www.sports-reference.com/cfb/schools/rutgers/2016.html"/>
    <hyperlink ref="C382" r:id="rId1039" display="http://www.sports-reference.com/cfb/boxscores/2016-10-08-navy.html"/>
    <hyperlink ref="F382" r:id="rId1040" display="http://www.sports-reference.com/cfb/schools/navy/2016.html"/>
    <hyperlink ref="I382" r:id="rId1041" display="http://www.sports-reference.com/cfb/schools/houston/2016.html"/>
    <hyperlink ref="C383" r:id="rId1042" display="http://www.sports-reference.com/cfb/boxscores/2016-10-08-nevada.html"/>
    <hyperlink ref="F383" r:id="rId1043" display="http://www.sports-reference.com/cfb/schools/nevada/2016.html"/>
    <hyperlink ref="I383" r:id="rId1044" display="http://www.sports-reference.com/cfb/schools/fresno-state/2016.html"/>
    <hyperlink ref="C384" r:id="rId1045" display="http://www.sports-reference.com/cfb/boxscores/2016-10-08-north-carolina-state.html"/>
    <hyperlink ref="F384" r:id="rId1046" display="http://www.sports-reference.com/cfb/schools/north-carolina-state/2016.html"/>
    <hyperlink ref="I384" r:id="rId1047" display="http://www.sports-reference.com/cfb/schools/notre-dame/2016.html"/>
    <hyperlink ref="C385" r:id="rId1048" display="http://www.sports-reference.com/cfb/boxscores/2016-10-08-north-texas.html"/>
    <hyperlink ref="F385" r:id="rId1049" display="http://www.sports-reference.com/cfb/schools/north-texas/2016.html"/>
    <hyperlink ref="I385" r:id="rId1050" display="http://www.sports-reference.com/cfb/schools/marshall/2016.html"/>
    <hyperlink ref="C386" r:id="rId1051" display="http://www.sports-reference.com/cfb/boxscores/2016-10-08-ohio.html"/>
    <hyperlink ref="F386" r:id="rId1052" display="http://www.sports-reference.com/cfb/schools/ohio/2016.html"/>
    <hyperlink ref="I386" r:id="rId1053" display="http://www.sports-reference.com/cfb/schools/bowling-green-state/2016.html"/>
    <hyperlink ref="C387" r:id="rId1054" display="http://www.sports-reference.com/cfb/boxscores/2016-10-08-ohio-state.html"/>
    <hyperlink ref="F387" r:id="rId1055" display="http://www.sports-reference.com/cfb/schools/ohio-state/2016.html"/>
    <hyperlink ref="I387" r:id="rId1056" display="http://www.sports-reference.com/cfb/schools/indiana/2016.html"/>
    <hyperlink ref="C388" r:id="rId1057" display="http://www.sports-reference.com/cfb/boxscores/2016-10-08-oklahoma.html"/>
    <hyperlink ref="F388" r:id="rId1058" display="http://www.sports-reference.com/cfb/schools/oklahoma/2016.html"/>
    <hyperlink ref="I388" r:id="rId1059" display="http://www.sports-reference.com/cfb/schools/texas/2016.html"/>
    <hyperlink ref="C389" r:id="rId1060" display="http://www.sports-reference.com/cfb/boxscores/2016-10-08-oklahoma-state.html"/>
    <hyperlink ref="F389" r:id="rId1061" display="http://www.sports-reference.com/cfb/schools/oklahoma-state/2016.html"/>
    <hyperlink ref="I389" r:id="rId1062" display="http://www.sports-reference.com/cfb/schools/iowa-state/2016.html"/>
    <hyperlink ref="C390" r:id="rId1063" display="http://www.sports-reference.com/cfb/boxscores/2016-10-08-oregon-state.html"/>
    <hyperlink ref="F390" r:id="rId1064" display="http://www.sports-reference.com/cfb/schools/oregon-state/2016.html"/>
    <hyperlink ref="I390" r:id="rId1065" display="http://www.sports-reference.com/cfb/schools/california/2016.html"/>
    <hyperlink ref="C391" r:id="rId1066" display="http://www.sports-reference.com/cfb/boxscores/2016-10-08-penn-state.html"/>
    <hyperlink ref="F391" r:id="rId1067" display="http://www.sports-reference.com/cfb/schools/penn-state/2016.html"/>
    <hyperlink ref="I391" r:id="rId1068" display="http://www.sports-reference.com/cfb/schools/maryland/2016.html"/>
    <hyperlink ref="C392" r:id="rId1069" display="http://www.sports-reference.com/cfb/boxscores/2016-10-08-pittsburgh.html"/>
    <hyperlink ref="F392" r:id="rId1070" display="http://www.sports-reference.com/cfb/schools/pittsburgh/2016.html"/>
    <hyperlink ref="I392" r:id="rId1071" display="http://www.sports-reference.com/cfb/schools/georgia-tech/2016.html"/>
    <hyperlink ref="C393" r:id="rId1072" display="http://www.sports-reference.com/cfb/boxscores/2016-10-08-illinois.html"/>
    <hyperlink ref="F393" r:id="rId1073" display="http://www.sports-reference.com/cfb/schools/purdue/2016.html"/>
    <hyperlink ref="I393" r:id="rId1074" display="http://www.sports-reference.com/cfb/schools/illinois/2016.html"/>
    <hyperlink ref="C394" r:id="rId1075" display="http://www.sports-reference.com/cfb/boxscores/2016-10-08-san-diego-state.html"/>
    <hyperlink ref="F394" r:id="rId1076" display="http://www.sports-reference.com/cfb/schools/san-diego-state/2016.html"/>
    <hyperlink ref="I394" r:id="rId1077" display="http://www.sports-reference.com/cfb/schools/nevada-las-vegas/2016.html"/>
    <hyperlink ref="C395" r:id="rId1078" display="http://www.sports-reference.com/cfb/boxscores/2016-10-08-south-florida.html"/>
    <hyperlink ref="F395" r:id="rId1079" display="http://www.sports-reference.com/cfb/schools/south-florida/2016.html"/>
    <hyperlink ref="I395" r:id="rId1080" display="http://www.sports-reference.com/cfb/schools/east-carolina/2016.html"/>
    <hyperlink ref="C396" r:id="rId1081" display="http://www.sports-reference.com/cfb/boxscores/2016-10-08-southern-california.html"/>
    <hyperlink ref="F396" r:id="rId1082" display="http://www.sports-reference.com/cfb/schools/southern-california/2016.html"/>
    <hyperlink ref="I396" r:id="rId1083" display="http://www.sports-reference.com/cfb/schools/colorado/2016.html"/>
    <hyperlink ref="C397" r:id="rId1084" display="http://www.sports-reference.com/cfb/boxscores/2016-10-08-texas-am.html"/>
    <hyperlink ref="F397" r:id="rId1085" display="http://www.sports-reference.com/cfb/schools/texas-am/2016.html"/>
    <hyperlink ref="I397" r:id="rId1086" display="http://www.sports-reference.com/cfb/schools/tennessee/2016.html"/>
    <hyperlink ref="C398" r:id="rId1087" display="http://www.sports-reference.com/cfb/boxscores/2016-10-08-kansas.html"/>
    <hyperlink ref="F398" r:id="rId1088" display="http://www.sports-reference.com/cfb/schools/texas-christian/2016.html"/>
    <hyperlink ref="I398" r:id="rId1089" display="http://www.sports-reference.com/cfb/schools/kansas/2016.html"/>
    <hyperlink ref="C399" r:id="rId1090" display="http://www.sports-reference.com/cfb/boxscores/2016-10-08-texas-san-antonio.html"/>
    <hyperlink ref="F399" r:id="rId1091" display="http://www.sports-reference.com/cfb/schools/texas-san-antonio/2016.html"/>
    <hyperlink ref="I399" r:id="rId1092" display="http://www.sports-reference.com/cfb/schools/southern-mississippi/2016.html"/>
    <hyperlink ref="C400" r:id="rId1093" display="http://www.sports-reference.com/cfb/boxscores/2016-10-08-eastern-michigan.html"/>
    <hyperlink ref="F400" r:id="rId1094" display="http://www.sports-reference.com/cfb/schools/toledo/2016.html"/>
    <hyperlink ref="I400" r:id="rId1095" display="http://www.sports-reference.com/cfb/schools/eastern-michigan/2016.html"/>
    <hyperlink ref="C401" r:id="rId1096" display="http://www.sports-reference.com/cfb/boxscores/2016-10-08-utah.html"/>
    <hyperlink ref="F401" r:id="rId1097" display="http://www.sports-reference.com/cfb/schools/utah/2016.html"/>
    <hyperlink ref="I401" r:id="rId1098" display="http://www.sports-reference.com/cfb/schools/arizona/2016.html"/>
    <hyperlink ref="C402" r:id="rId1099" display="http://www.sports-reference.com/cfb/boxscores/2016-10-08-north-carolina.html"/>
    <hyperlink ref="F402" r:id="rId1100" display="http://www.sports-reference.com/cfb/schools/virginia-tech/2016.html"/>
    <hyperlink ref="I402" r:id="rId1101" display="http://www.sports-reference.com/cfb/schools/north-carolina/2016.html"/>
    <hyperlink ref="C403" r:id="rId1102" display="http://www.sports-reference.com/cfb/boxscores/2016-10-08-wake-forest.html"/>
    <hyperlink ref="F403" r:id="rId1103" display="http://www.sports-reference.com/cfb/schools/wake-forest/2016.html"/>
    <hyperlink ref="I403" r:id="rId1104" display="http://www.sports-reference.com/cfb/schools/syracuse/2016.html"/>
    <hyperlink ref="C404" r:id="rId1105" display="http://www.sports-reference.com/cfb/boxscores/2016-10-08-oregon.html"/>
    <hyperlink ref="F404" r:id="rId1106" display="http://www.sports-reference.com/cfb/schools/washington/2016.html"/>
    <hyperlink ref="I404" r:id="rId1107" display="http://www.sports-reference.com/cfb/schools/oregon/2016.html"/>
    <hyperlink ref="C405" r:id="rId1108" display="http://www.sports-reference.com/cfb/boxscores/2016-10-08-stanford.html"/>
    <hyperlink ref="F405" r:id="rId1109" display="http://www.sports-reference.com/cfb/schools/washington-state/2016.html"/>
    <hyperlink ref="I405" r:id="rId1110" display="http://www.sports-reference.com/cfb/schools/stanford/2016.html"/>
    <hyperlink ref="C406" r:id="rId1111" display="http://www.sports-reference.com/cfb/boxscores/2016-10-08-western-michigan.html"/>
    <hyperlink ref="F406" r:id="rId1112" display="http://www.sports-reference.com/cfb/schools/western-michigan/2016.html"/>
    <hyperlink ref="I406" r:id="rId1113" display="http://www.sports-reference.com/cfb/schools/northern-illinois/2016.html"/>
    <hyperlink ref="C407" r:id="rId1114" display="http://www.sports-reference.com/cfb/boxscores/2016-10-08-wyoming.html"/>
    <hyperlink ref="F407" r:id="rId1115" display="http://www.sports-reference.com/cfb/schools/wyoming/2016.html"/>
    <hyperlink ref="I407" r:id="rId1116" display="http://www.sports-reference.com/cfb/schools/air-force/2016.html"/>
    <hyperlink ref="C408" r:id="rId1117" display="http://www.sports-reference.com/cfb/boxscores/2016-10-09-florida-atlantic.html"/>
    <hyperlink ref="F408" r:id="rId1118" display="http://www.sports-reference.com/cfb/schools/charlotte/2016.html"/>
    <hyperlink ref="I408" r:id="rId1119" display="http://www.sports-reference.com/cfb/schools/florida-atlantic/2016.html"/>
    <hyperlink ref="C409" r:id="rId1120" display="http://www.sports-reference.com/cfb/boxscores/2016-10-09-south-carolina.html"/>
    <hyperlink ref="F409" r:id="rId1121" display="http://www.sports-reference.com/cfb/schools/georgia/2016.html"/>
    <hyperlink ref="I409" r:id="rId1122" display="http://www.sports-reference.com/cfb/schools/south-carolina/2016.html"/>
    <hyperlink ref="C410" r:id="rId1123" display="http://www.sports-reference.com/cfb/boxscores/2016-10-12-louisiana-lafayette.html"/>
    <hyperlink ref="F410" r:id="rId1124" display="http://www.sports-reference.com/cfb/schools/appalachian-state/2016.html"/>
    <hyperlink ref="I410" r:id="rId1125" display="http://www.sports-reference.com/cfb/schools/louisiana-lafayette/2016.html"/>
    <hyperlink ref="F411" r:id="rId1126" display="http://www.sports-reference.com/cfb/schools/navy/2016.html"/>
    <hyperlink ref="I411" r:id="rId1127" display="http://www.sports-reference.com/cfb/schools/east-carolina/2016.html"/>
    <hyperlink ref="C412" r:id="rId1128" display="http://www.sports-reference.com/cfb/boxscores/2016-10-14-brigham-young.html"/>
    <hyperlink ref="F412" r:id="rId1129" display="http://www.sports-reference.com/cfb/schools/brigham-young/2016.html"/>
    <hyperlink ref="I412" r:id="rId1130" display="http://www.sports-reference.com/cfb/schools/mississippi-state/2016.html"/>
    <hyperlink ref="C413" r:id="rId1131" display="http://www.sports-reference.com/cfb/boxscores/2016-10-14-louisville.html"/>
    <hyperlink ref="F413" r:id="rId1132" display="http://www.sports-reference.com/cfb/schools/louisville/2016.html"/>
    <hyperlink ref="I413" r:id="rId1133" display="http://www.sports-reference.com/cfb/schools/duke/2016.html"/>
    <hyperlink ref="C414" r:id="rId1134" display="http://www.sports-reference.com/cfb/boxscores/2016-10-14-tulane.html"/>
    <hyperlink ref="F414" r:id="rId1135" display="http://www.sports-reference.com/cfb/schools/memphis/2016.html"/>
    <hyperlink ref="I414" r:id="rId1136" display="http://www.sports-reference.com/cfb/schools/tulane/2016.html"/>
    <hyperlink ref="C415" r:id="rId1137" display="http://www.sports-reference.com/cfb/boxscores/2016-10-14-fresno-state.html"/>
    <hyperlink ref="F415" r:id="rId1138" display="http://www.sports-reference.com/cfb/schools/san-diego-state/2016.html"/>
    <hyperlink ref="I415" r:id="rId1139" display="http://www.sports-reference.com/cfb/schools/fresno-state/2016.html"/>
    <hyperlink ref="C416" r:id="rId1140" display="http://www.sports-reference.com/cfb/boxscores/2016-10-15-tennessee.html"/>
    <hyperlink ref="F416" r:id="rId1141" display="http://www.sports-reference.com/cfb/schools/alabama/2016.html"/>
    <hyperlink ref="I416" r:id="rId1142" display="http://www.sports-reference.com/cfb/schools/tennessee/2016.html"/>
    <hyperlink ref="C417" r:id="rId1143" display="http://www.sports-reference.com/cfb/boxscores/2016-10-15-arkansas.html"/>
    <hyperlink ref="F417" r:id="rId1144" display="http://www.sports-reference.com/cfb/schools/arkansas/2016.html"/>
    <hyperlink ref="I417" r:id="rId1145" display="http://www.sports-reference.com/cfb/schools/mississippi/2016.html"/>
    <hyperlink ref="C418" r:id="rId1146" display="http://www.sports-reference.com/cfb/boxscores/2016-10-15-arkansas-state.html"/>
    <hyperlink ref="F418" r:id="rId1147" display="http://www.sports-reference.com/cfb/schools/arkansas-state/2016.html"/>
    <hyperlink ref="I418" r:id="rId1148" display="http://www.sports-reference.com/cfb/schools/south-alabama/2016.html"/>
    <hyperlink ref="C419" r:id="rId1149" display="http://www.sports-reference.com/cfb/boxscores/2016-10-15-army.html"/>
    <hyperlink ref="F419" r:id="rId1150" display="http://www.sports-reference.com/cfb/schools/army/2016.html"/>
    <hyperlink ref="C420" r:id="rId1151" display="http://www.sports-reference.com/cfb/boxscores/2016-10-15-buffalo.html"/>
    <hyperlink ref="F420" r:id="rId1152" display="http://www.sports-reference.com/cfb/schools/ball-state/2016.html"/>
    <hyperlink ref="I420" r:id="rId1153" display="http://www.sports-reference.com/cfb/schools/buffalo/2016.html"/>
    <hyperlink ref="C421" r:id="rId1154" display="http://www.sports-reference.com/cfb/boxscores/2016-10-15-baylor.html"/>
    <hyperlink ref="F421" r:id="rId1155" display="http://www.sports-reference.com/cfb/schools/baylor/2016.html"/>
    <hyperlink ref="I421" r:id="rId1156" display="http://www.sports-reference.com/cfb/schools/kansas/2016.html"/>
    <hyperlink ref="C422" r:id="rId1157" display="http://www.sports-reference.com/cfb/boxscores/2016-10-15-boise-state.html"/>
    <hyperlink ref="F422" r:id="rId1158" display="http://www.sports-reference.com/cfb/schools/boise-state/2016.html"/>
    <hyperlink ref="I422" r:id="rId1159" display="http://www.sports-reference.com/cfb/schools/colorado-state/2016.html"/>
    <hyperlink ref="C423" r:id="rId1160" display="http://www.sports-reference.com/cfb/boxscores/2016-10-15-northern-illinois.html"/>
    <hyperlink ref="F423" r:id="rId1161" display="http://www.sports-reference.com/cfb/schools/central-michigan/2016.html"/>
    <hyperlink ref="I423" r:id="rId1162" display="http://www.sports-reference.com/cfb/schools/northern-illinois/2016.html"/>
    <hyperlink ref="C424" r:id="rId1163" display="http://www.sports-reference.com/cfb/boxscores/2016-10-15-clemson.html"/>
    <hyperlink ref="F424" r:id="rId1164" display="http://www.sports-reference.com/cfb/schools/clemson/2016.html"/>
    <hyperlink ref="I424" r:id="rId1165" display="http://www.sports-reference.com/cfb/schools/north-carolina-state/2016.html"/>
    <hyperlink ref="C425" r:id="rId1166" display="http://www.sports-reference.com/cfb/boxscores/2016-10-15-colorado.html"/>
    <hyperlink ref="F425" r:id="rId1167" display="http://www.sports-reference.com/cfb/schools/colorado/2016.html"/>
    <hyperlink ref="I425" r:id="rId1168" display="http://www.sports-reference.com/cfb/schools/arizona-state/2016.html"/>
    <hyperlink ref="C426" r:id="rId1169" display="http://www.sports-reference.com/cfb/boxscores/2016-10-15-ohio.html"/>
    <hyperlink ref="F426" r:id="rId1170" display="http://www.sports-reference.com/cfb/schools/eastern-michigan/2016.html"/>
    <hyperlink ref="I426" r:id="rId1171" display="http://www.sports-reference.com/cfb/schools/ohio/2016.html"/>
    <hyperlink ref="C427" r:id="rId1172" display="http://www.sports-reference.com/cfb/boxscores/2016-10-15-florida.html"/>
    <hyperlink ref="F427" r:id="rId1173" display="http://www.sports-reference.com/cfb/schools/florida/2016.html"/>
    <hyperlink ref="I427" r:id="rId1174" display="http://www.sports-reference.com/cfb/schools/missouri/2016.html"/>
    <hyperlink ref="C428" r:id="rId1175" display="http://www.sports-reference.com/cfb/boxscores/2016-10-15-charlotte.html"/>
    <hyperlink ref="F428" r:id="rId1176" display="http://www.sports-reference.com/cfb/schools/florida-international/2016.html"/>
    <hyperlink ref="I428" r:id="rId1177" display="http://www.sports-reference.com/cfb/schools/charlotte/2016.html"/>
    <hyperlink ref="C429" r:id="rId1178" display="http://www.sports-reference.com/cfb/boxscores/2016-10-15-florida-state.html"/>
    <hyperlink ref="F429" r:id="rId1179" display="http://www.sports-reference.com/cfb/schools/florida-state/2016.html"/>
    <hyperlink ref="I429" r:id="rId1180" display="http://www.sports-reference.com/cfb/schools/wake-forest/2016.html"/>
    <hyperlink ref="C430" r:id="rId1181" display="http://www.sports-reference.com/cfb/boxscores/2016-10-15-georgia-tech.html"/>
    <hyperlink ref="F430" r:id="rId1182" display="http://www.sports-reference.com/cfb/schools/georgia-tech/2016.html"/>
    <hyperlink ref="I430" r:id="rId1183" display="http://www.sports-reference.com/cfb/schools/georgia-southern/2016.html"/>
    <hyperlink ref="C431" r:id="rId1184" display="http://www.sports-reference.com/cfb/boxscores/2016-10-15-houston.html"/>
    <hyperlink ref="F431" r:id="rId1185" display="http://www.sports-reference.com/cfb/schools/houston/2016.html"/>
    <hyperlink ref="I431" r:id="rId1186" display="http://www.sports-reference.com/cfb/schools/tulsa/2016.html"/>
    <hyperlink ref="C432" r:id="rId1187" display="http://www.sports-reference.com/cfb/boxscores/2016-10-15-idaho.html"/>
    <hyperlink ref="F432" r:id="rId1188" display="http://www.sports-reference.com/cfb/schools/idaho/2016.html"/>
    <hyperlink ref="I432" r:id="rId1189" display="http://www.sports-reference.com/cfb/schools/new-mexico-state/2016.html"/>
    <hyperlink ref="C433" r:id="rId1190" display="http://www.sports-reference.com/cfb/boxscores/2016-10-15-rutgers.html"/>
    <hyperlink ref="F433" r:id="rId1191" display="http://www.sports-reference.com/cfb/schools/illinois/2016.html"/>
    <hyperlink ref="I433" r:id="rId1192" display="http://www.sports-reference.com/cfb/schools/rutgers/2016.html"/>
    <hyperlink ref="C434" r:id="rId1193" display="http://www.sports-reference.com/cfb/boxscores/2016-10-15-purdue.html"/>
    <hyperlink ref="F434" r:id="rId1194" display="http://www.sports-reference.com/cfb/schools/iowa/2016.html"/>
    <hyperlink ref="I434" r:id="rId1195" display="http://www.sports-reference.com/cfb/schools/purdue/2016.html"/>
    <hyperlink ref="C435" r:id="rId1196" display="http://www.sports-reference.com/cfb/boxscores/2016-10-15-louisiana-state.html"/>
    <hyperlink ref="F435" r:id="rId1197" display="http://www.sports-reference.com/cfb/schools/louisiana-state/2016.html"/>
    <hyperlink ref="I435" r:id="rId1198" display="http://www.sports-reference.com/cfb/schools/southern-mississippi/2016.html"/>
    <hyperlink ref="C436" r:id="rId1199" display="http://www.sports-reference.com/cfb/boxscores/2016-10-15-massachusetts.html"/>
    <hyperlink ref="F436" r:id="rId1200" display="http://www.sports-reference.com/cfb/schools/louisiana-tech/2016.html"/>
    <hyperlink ref="I436" r:id="rId1201" display="http://www.sports-reference.com/cfb/schools/massachusetts/2016.html"/>
    <hyperlink ref="C437" r:id="rId1202" display="http://www.sports-reference.com/cfb/boxscores/2016-10-15-louisiana-monroe.html"/>
    <hyperlink ref="F437" r:id="rId1203" display="http://www.sports-reference.com/cfb/schools/louisiana-monroe/2016.html"/>
    <hyperlink ref="I437" r:id="rId1204" display="http://www.sports-reference.com/cfb/schools/texas-state/2016.html"/>
    <hyperlink ref="C438" r:id="rId1205" display="http://www.sports-reference.com/cfb/boxscores/2016-10-15-marshall.html"/>
    <hyperlink ref="F438" r:id="rId1206" display="http://www.sports-reference.com/cfb/schools/marshall/2016.html"/>
    <hyperlink ref="I438" r:id="rId1207" display="http://www.sports-reference.com/cfb/schools/florida-atlantic/2016.html"/>
    <hyperlink ref="C439" r:id="rId1208" display="http://www.sports-reference.com/cfb/boxscores/2016-10-15-miami-oh.html"/>
    <hyperlink ref="F439" r:id="rId1209" display="http://www.sports-reference.com/cfb/schools/miami-oh/2016.html"/>
    <hyperlink ref="I439" r:id="rId1210" display="http://www.sports-reference.com/cfb/schools/kent-state/2016.html"/>
    <hyperlink ref="C440" r:id="rId1211" display="http://www.sports-reference.com/cfb/boxscores/2016-10-15-maryland.html"/>
    <hyperlink ref="F440" r:id="rId1212" display="http://www.sports-reference.com/cfb/schools/minnesota/2016.html"/>
    <hyperlink ref="I440" r:id="rId1213" display="http://www.sports-reference.com/cfb/schools/maryland/2016.html"/>
    <hyperlink ref="C441" r:id="rId1214" display="http://www.sports-reference.com/cfb/boxscores/2016-10-15-indiana.html"/>
    <hyperlink ref="F441" r:id="rId1215" display="http://www.sports-reference.com/cfb/schools/nebraska/2016.html"/>
    <hyperlink ref="I441" r:id="rId1216" display="http://www.sports-reference.com/cfb/schools/indiana/2016.html"/>
    <hyperlink ref="C442" r:id="rId1217" display="http://www.sports-reference.com/cfb/boxscores/2016-10-15-hawaii.html"/>
    <hyperlink ref="F442" r:id="rId1218" display="http://www.sports-reference.com/cfb/schools/nevada-las-vegas/2016.html"/>
    <hyperlink ref="I442" r:id="rId1219" display="http://www.sports-reference.com/cfb/schools/hawaii/2016.html"/>
    <hyperlink ref="C443" r:id="rId1220" display="http://www.sports-reference.com/cfb/boxscores/2016-10-15-air-force.html"/>
    <hyperlink ref="F443" r:id="rId1221" display="http://www.sports-reference.com/cfb/schools/new-mexico/2016.html"/>
    <hyperlink ref="I443" r:id="rId1222" display="http://www.sports-reference.com/cfb/schools/air-force/2016.html"/>
    <hyperlink ref="C444" r:id="rId1223" display="http://www.sports-reference.com/cfb/boxscores/2016-10-15-miami-fl.html"/>
    <hyperlink ref="F444" r:id="rId1224" display="http://www.sports-reference.com/cfb/schools/north-carolina/2016.html"/>
    <hyperlink ref="I444" r:id="rId1225" display="http://www.sports-reference.com/cfb/schools/miami-fl/2016.html"/>
    <hyperlink ref="C445" r:id="rId1226" display="http://www.sports-reference.com/cfb/boxscores/2016-10-15-michigan-state.html"/>
    <hyperlink ref="F445" r:id="rId1227" display="http://www.sports-reference.com/cfb/schools/northwestern/2016.html"/>
    <hyperlink ref="I445" r:id="rId1228" display="http://www.sports-reference.com/cfb/schools/michigan-state/2016.html"/>
    <hyperlink ref="C446" r:id="rId1229" display="http://www.sports-reference.com/cfb/boxscores/2016-10-15-wisconsin.html"/>
    <hyperlink ref="F446" r:id="rId1230" display="http://www.sports-reference.com/cfb/schools/ohio-state/2016.html"/>
    <hyperlink ref="I446" r:id="rId1231" display="http://www.sports-reference.com/cfb/schools/wisconsin/2016.html"/>
    <hyperlink ref="C447" r:id="rId1232" display="http://www.sports-reference.com/cfb/boxscores/2016-10-15-oklahoma.html"/>
    <hyperlink ref="F447" r:id="rId1233" display="http://www.sports-reference.com/cfb/schools/oklahoma/2016.html"/>
    <hyperlink ref="I447" r:id="rId1234" display="http://www.sports-reference.com/cfb/schools/kansas-state/2016.html"/>
    <hyperlink ref="C448" r:id="rId1235" display="http://www.sports-reference.com/cfb/boxscores/2016-10-15-virginia.html"/>
    <hyperlink ref="F448" r:id="rId1236" display="http://www.sports-reference.com/cfb/schools/pittsburgh/2016.html"/>
    <hyperlink ref="I448" r:id="rId1237" display="http://www.sports-reference.com/cfb/schools/virginia/2016.html"/>
    <hyperlink ref="C449" r:id="rId1238" display="http://www.sports-reference.com/cfb/boxscores/2016-10-15-san-jose-state.html"/>
    <hyperlink ref="F449" r:id="rId1239" display="http://www.sports-reference.com/cfb/schools/san-jose-state/2016.html"/>
    <hyperlink ref="I449" r:id="rId1240" display="http://www.sports-reference.com/cfb/schools/nevada/2016.html"/>
    <hyperlink ref="C450" r:id="rId1241" display="http://www.sports-reference.com/cfb/boxscores/2016-10-15-south-florida.html"/>
    <hyperlink ref="F450" r:id="rId1242" display="http://www.sports-reference.com/cfb/schools/south-florida/2016.html"/>
    <hyperlink ref="I450" r:id="rId1243" display="http://www.sports-reference.com/cfb/schools/connecticut/2016.html"/>
    <hyperlink ref="C451" r:id="rId1244" display="http://www.sports-reference.com/cfb/boxscores/2016-10-15-arizona.html"/>
    <hyperlink ref="F451" r:id="rId1245" display="http://www.sports-reference.com/cfb/schools/southern-california/2016.html"/>
    <hyperlink ref="I451" r:id="rId1246" display="http://www.sports-reference.com/cfb/schools/arizona/2016.html"/>
    <hyperlink ref="C452" r:id="rId1247" display="http://www.sports-reference.com/cfb/boxscores/2016-10-15-notre-dame.html"/>
    <hyperlink ref="F452" r:id="rId1248" display="http://www.sports-reference.com/cfb/schools/stanford/2016.html"/>
    <hyperlink ref="I452" r:id="rId1249" display="http://www.sports-reference.com/cfb/schools/notre-dame/2016.html"/>
    <hyperlink ref="C453" r:id="rId1250" display="http://www.sports-reference.com/cfb/boxscores/2016-10-15-syracuse.html"/>
    <hyperlink ref="F453" r:id="rId1251" display="http://www.sports-reference.com/cfb/schools/syracuse/2016.html"/>
    <hyperlink ref="I453" r:id="rId1252" display="http://www.sports-reference.com/cfb/schools/virginia-tech/2016.html"/>
    <hyperlink ref="C454" r:id="rId1253" display="http://www.sports-reference.com/cfb/boxscores/2016-10-15-central-florida.html"/>
    <hyperlink ref="F454" r:id="rId1254" display="http://www.sports-reference.com/cfb/schools/temple/2016.html"/>
    <hyperlink ref="I454" r:id="rId1255" display="http://www.sports-reference.com/cfb/schools/central-florida/2016.html"/>
    <hyperlink ref="C455" r:id="rId1256" display="http://www.sports-reference.com/cfb/boxscores/2016-10-15-texas.html"/>
    <hyperlink ref="F455" r:id="rId1257" display="http://www.sports-reference.com/cfb/schools/texas/2016.html"/>
    <hyperlink ref="I455" r:id="rId1258" display="http://www.sports-reference.com/cfb/schools/iowa-state/2016.html"/>
    <hyperlink ref="C456" r:id="rId1259" display="http://www.sports-reference.com/cfb/boxscores/2016-10-15-rice.html"/>
    <hyperlink ref="F456" r:id="rId1260" display="http://www.sports-reference.com/cfb/schools/texas-san-antonio/2016.html"/>
    <hyperlink ref="I456" r:id="rId1261" display="http://www.sports-reference.com/cfb/schools/rice/2016.html"/>
    <hyperlink ref="C457" r:id="rId1262" display="http://www.sports-reference.com/cfb/boxscores/2016-10-15-toledo.html"/>
    <hyperlink ref="F457" r:id="rId1263" display="http://www.sports-reference.com/cfb/schools/toledo/2016.html"/>
    <hyperlink ref="I457" r:id="rId1264" display="http://www.sports-reference.com/cfb/schools/bowling-green-state/2016.html"/>
    <hyperlink ref="C458" r:id="rId1265" display="http://www.sports-reference.com/cfb/boxscores/2016-10-15-troy.html"/>
    <hyperlink ref="F458" r:id="rId1266" display="http://www.sports-reference.com/cfb/schools/troy/2016.html"/>
    <hyperlink ref="I458" r:id="rId1267" display="http://www.sports-reference.com/cfb/schools/georgia-state/2016.html"/>
    <hyperlink ref="C459" r:id="rId1268" display="http://www.sports-reference.com/cfb/boxscores/2016-10-15-oregon-state.html"/>
    <hyperlink ref="F459" r:id="rId1269" display="http://www.sports-reference.com/cfb/schools/utah/2016.html"/>
    <hyperlink ref="I459" r:id="rId1270" display="http://www.sports-reference.com/cfb/schools/oregon-state/2016.html"/>
    <hyperlink ref="C460" r:id="rId1271" display="http://www.sports-reference.com/cfb/boxscores/2016-10-15-georgia.html"/>
    <hyperlink ref="F460" r:id="rId1272" display="http://www.sports-reference.com/cfb/schools/vanderbilt/2016.html"/>
    <hyperlink ref="I460" r:id="rId1273" display="http://www.sports-reference.com/cfb/schools/georgia/2016.html"/>
    <hyperlink ref="C461" r:id="rId1274" display="http://www.sports-reference.com/cfb/boxscores/2016-10-15-washington-state.html"/>
    <hyperlink ref="F461" r:id="rId1275" display="http://www.sports-reference.com/cfb/schools/washington-state/2016.html"/>
    <hyperlink ref="I461" r:id="rId1276" display="http://www.sports-reference.com/cfb/schools/ucla/2016.html"/>
    <hyperlink ref="C462" r:id="rId1277" display="http://www.sports-reference.com/cfb/boxscores/2016-10-15-texas-tech.html"/>
    <hyperlink ref="F462" r:id="rId1278" display="http://www.sports-reference.com/cfb/schools/west-virginia/2016.html"/>
    <hyperlink ref="I462" r:id="rId1279" display="http://www.sports-reference.com/cfb/schools/texas-tech/2016.html"/>
    <hyperlink ref="C463" r:id="rId1280" display="http://www.sports-reference.com/cfb/boxscores/2016-10-15-middle-tennessee-state.html"/>
    <hyperlink ref="F463" r:id="rId1281" display="http://www.sports-reference.com/cfb/schools/western-kentucky/2016.html"/>
    <hyperlink ref="I463" r:id="rId1282" display="http://www.sports-reference.com/cfb/schools/middle-tennessee-state/2016.html"/>
    <hyperlink ref="C464" r:id="rId1283" display="http://www.sports-reference.com/cfb/boxscores/2016-10-15-akron.html"/>
    <hyperlink ref="F464" r:id="rId1284" display="http://www.sports-reference.com/cfb/schools/western-michigan/2016.html"/>
    <hyperlink ref="I464" r:id="rId1285" display="http://www.sports-reference.com/cfb/schools/akron/2016.html"/>
    <hyperlink ref="C465" r:id="rId1286" display="http://www.sports-reference.com/cfb/boxscores/2016-10-20-boise-state.html"/>
    <hyperlink ref="F465" r:id="rId1287" display="http://www.sports-reference.com/cfb/schools/boise-state/2016.html"/>
    <hyperlink ref="I465" r:id="rId1288" display="http://www.sports-reference.com/cfb/schools/brigham-young/2016.html"/>
    <hyperlink ref="C466" r:id="rId1289" display="http://www.sports-reference.com/cfb/boxscores/2016-10-20-south-alabama.html"/>
    <hyperlink ref="F466" r:id="rId1290" display="http://www.sports-reference.com/cfb/schools/troy/2016.html"/>
    <hyperlink ref="I466" r:id="rId1291" display="http://www.sports-reference.com/cfb/schools/south-alabama/2016.html"/>
    <hyperlink ref="C467" r:id="rId1292" display="http://www.sports-reference.com/cfb/boxscores/2016-10-20-virginia-tech.html"/>
    <hyperlink ref="F467" r:id="rId1293" display="http://www.sports-reference.com/cfb/schools/virginia-tech/2016.html"/>
    <hyperlink ref="I467" r:id="rId1294" display="http://www.sports-reference.com/cfb/schools/miami-fl/2016.html"/>
    <hyperlink ref="C468" r:id="rId1295" display="http://www.sports-reference.com/cfb/boxscores/2016-10-21-california.html"/>
    <hyperlink ref="F468" r:id="rId1296" display="http://www.sports-reference.com/cfb/schools/california/2016.html"/>
    <hyperlink ref="I468" r:id="rId1297" display="http://www.sports-reference.com/cfb/schools/oregon/2016.html"/>
    <hyperlink ref="C469" r:id="rId1298" display="http://www.sports-reference.com/cfb/boxscores/2016-10-21-san-diego-state.html"/>
    <hyperlink ref="F469" r:id="rId1299" display="http://www.sports-reference.com/cfb/schools/san-diego-state/2016.html"/>
    <hyperlink ref="I469" r:id="rId1300" display="http://www.sports-reference.com/cfb/schools/san-jose-state/2016.html"/>
    <hyperlink ref="C470" r:id="rId1301" display="http://www.sports-reference.com/cfb/boxscores/2016-10-21-temple.html"/>
    <hyperlink ref="F470" r:id="rId1302" display="http://www.sports-reference.com/cfb/schools/temple/2016.html"/>
    <hyperlink ref="I470" r:id="rId1303" display="http://www.sports-reference.com/cfb/schools/south-florida/2016.html"/>
    <hyperlink ref="C471" r:id="rId1304" display="http://www.sports-reference.com/cfb/boxscores/2016-10-22-ball-state.html"/>
    <hyperlink ref="F471" r:id="rId1305" display="http://www.sports-reference.com/cfb/schools/akron/2016.html"/>
    <hyperlink ref="I471" r:id="rId1306" display="http://www.sports-reference.com/cfb/schools/ball-state/2016.html"/>
    <hyperlink ref="C472" r:id="rId1307" display="http://www.sports-reference.com/cfb/boxscores/2016-10-22-alabama.html"/>
    <hyperlink ref="F472" r:id="rId1308" display="http://www.sports-reference.com/cfb/schools/alabama/2016.html"/>
    <hyperlink ref="I472" r:id="rId1309" display="http://www.sports-reference.com/cfb/schools/texas-am/2016.html"/>
    <hyperlink ref="C473" r:id="rId1310" display="http://www.sports-reference.com/cfb/boxscores/2016-10-22-appalachian-state.html"/>
    <hyperlink ref="F473" r:id="rId1311" display="http://www.sports-reference.com/cfb/schools/appalachian-state/2016.html"/>
    <hyperlink ref="I473" r:id="rId1312" display="http://www.sports-reference.com/cfb/schools/idaho/2016.html"/>
    <hyperlink ref="C474" r:id="rId1313" display="http://www.sports-reference.com/cfb/boxscores/2016-10-22-auburn.html"/>
    <hyperlink ref="F474" r:id="rId1314" display="http://www.sports-reference.com/cfb/schools/auburn/2016.html"/>
    <hyperlink ref="I474" r:id="rId1315" display="http://www.sports-reference.com/cfb/schools/arkansas/2016.html"/>
    <hyperlink ref="C475" r:id="rId1316" display="http://www.sports-reference.com/cfb/boxscores/2016-10-22-connecticut.html"/>
    <hyperlink ref="F475" r:id="rId1317" display="http://www.sports-reference.com/cfb/schools/central-florida/2016.html"/>
    <hyperlink ref="I475" r:id="rId1318" display="http://www.sports-reference.com/cfb/schools/connecticut/2016.html"/>
    <hyperlink ref="C476" r:id="rId1319" display="http://www.sports-reference.com/cfb/boxscores/2016-10-22-marshall.html"/>
    <hyperlink ref="F476" r:id="rId1320" display="http://www.sports-reference.com/cfb/schools/charlotte/2016.html"/>
    <hyperlink ref="I476" r:id="rId1321" display="http://www.sports-reference.com/cfb/schools/marshall/2016.html"/>
    <hyperlink ref="C477" r:id="rId1322" display="http://www.sports-reference.com/cfb/boxscores/2016-10-22-cincinnati.html"/>
    <hyperlink ref="F477" r:id="rId1323" display="http://www.sports-reference.com/cfb/schools/cincinnati/2016.html"/>
    <hyperlink ref="I477" r:id="rId1324" display="http://www.sports-reference.com/cfb/schools/east-carolina/2016.html"/>
    <hyperlink ref="C478" r:id="rId1325" display="http://www.sports-reference.com/cfb/boxscores/2016-10-22-stanford.html"/>
    <hyperlink ref="F478" r:id="rId1326" display="http://www.sports-reference.com/cfb/schools/colorado/2016.html"/>
    <hyperlink ref="I478" r:id="rId1327" display="http://www.sports-reference.com/cfb/schools/stanford/2016.html"/>
    <hyperlink ref="C479" r:id="rId1328" display="http://www.sports-reference.com/cfb/boxscores/2016-10-22-nevada-las-vegas.html"/>
    <hyperlink ref="F479" r:id="rId1329" display="http://www.sports-reference.com/cfb/schools/colorado-state/2016.html"/>
    <hyperlink ref="I479" r:id="rId1330" display="http://www.sports-reference.com/cfb/schools/nevada-las-vegas/2016.html"/>
    <hyperlink ref="C480" r:id="rId1331" display="http://www.sports-reference.com/cfb/boxscores/2016-10-22-new-mexico-state.html"/>
    <hyperlink ref="F480" r:id="rId1332" display="http://www.sports-reference.com/cfb/schools/georgia-southern/2016.html"/>
    <hyperlink ref="I480" r:id="rId1333" display="http://www.sports-reference.com/cfb/schools/new-mexico-state/2016.html"/>
    <hyperlink ref="C481" r:id="rId1334" display="http://www.sports-reference.com/cfb/boxscores/2016-10-22-georgia-state.html"/>
    <hyperlink ref="F481" r:id="rId1335" display="http://www.sports-reference.com/cfb/schools/georgia-state/2016.html"/>
    <hyperlink ref="C482" r:id="rId1336" display="http://www.sports-reference.com/cfb/boxscores/2016-10-22-air-force.html"/>
    <hyperlink ref="F482" r:id="rId1337" display="http://www.sports-reference.com/cfb/schools/hawaii/2016.html"/>
    <hyperlink ref="I482" r:id="rId1338" display="http://www.sports-reference.com/cfb/schools/air-force/2016.html"/>
    <hyperlink ref="C483" r:id="rId1339" display="http://www.sports-reference.com/cfb/boxscores/2016-10-22-kansas-state.html"/>
    <hyperlink ref="F483" r:id="rId1340" display="http://www.sports-reference.com/cfb/schools/kansas-state/2016.html"/>
    <hyperlink ref="I483" r:id="rId1341" display="http://www.sports-reference.com/cfb/schools/texas/2016.html"/>
    <hyperlink ref="C484" r:id="rId1342" display="http://www.sports-reference.com/cfb/boxscores/2016-10-22-kentucky.html"/>
    <hyperlink ref="F484" r:id="rId1343" display="http://www.sports-reference.com/cfb/schools/kentucky/2016.html"/>
    <hyperlink ref="I484" r:id="rId1344" display="http://www.sports-reference.com/cfb/schools/mississippi-state/2016.html"/>
    <hyperlink ref="C485" r:id="rId1345" display="http://www.sports-reference.com/cfb/boxscores/2016-10-22-louisiana-state.html"/>
    <hyperlink ref="F485" r:id="rId1346" display="http://www.sports-reference.com/cfb/schools/louisiana-state/2016.html"/>
    <hyperlink ref="I485" r:id="rId1347" display="http://www.sports-reference.com/cfb/schools/mississippi/2016.html"/>
    <hyperlink ref="C486" r:id="rId1348" display="http://www.sports-reference.com/cfb/boxscores/2016-10-22-florida-international.html"/>
    <hyperlink ref="F486" r:id="rId1349" display="http://www.sports-reference.com/cfb/schools/louisiana-tech/2016.html"/>
    <hyperlink ref="I486" r:id="rId1350" display="http://www.sports-reference.com/cfb/schools/florida-international/2016.html"/>
    <hyperlink ref="C487" r:id="rId1351" display="http://www.sports-reference.com/cfb/boxscores/2016-10-22-texas-state.html"/>
    <hyperlink ref="F487" r:id="rId1352" display="http://www.sports-reference.com/cfb/schools/louisiana-lafayette/2016.html"/>
    <hyperlink ref="I487" r:id="rId1353" display="http://www.sports-reference.com/cfb/schools/texas-state/2016.html"/>
    <hyperlink ref="C488" r:id="rId1354" display="http://www.sports-reference.com/cfb/boxscores/2016-10-22-louisville.html"/>
    <hyperlink ref="F488" r:id="rId1355" display="http://www.sports-reference.com/cfb/schools/louisville/2016.html"/>
    <hyperlink ref="I488" r:id="rId1356" display="http://www.sports-reference.com/cfb/schools/north-carolina-state/2016.html"/>
    <hyperlink ref="C489" r:id="rId1357" display="http://www.sports-reference.com/cfb/boxscores/2016-10-22-maryland.html"/>
    <hyperlink ref="F489" r:id="rId1358" display="http://www.sports-reference.com/cfb/schools/maryland/2016.html"/>
    <hyperlink ref="I489" r:id="rId1359" display="http://www.sports-reference.com/cfb/schools/michigan-state/2016.html"/>
    <hyperlink ref="C490" r:id="rId1360" display="http://www.sports-reference.com/cfb/boxscores/2016-10-22-bowling-green-state.html"/>
    <hyperlink ref="F490" r:id="rId1361" display="http://www.sports-reference.com/cfb/schools/miami-oh/2016.html"/>
    <hyperlink ref="I490" r:id="rId1362" display="http://www.sports-reference.com/cfb/schools/bowling-green-state/2016.html"/>
    <hyperlink ref="C491" r:id="rId1363" display="http://www.sports-reference.com/cfb/boxscores/2016-10-22-michigan.html"/>
    <hyperlink ref="F491" r:id="rId1364" display="http://www.sports-reference.com/cfb/schools/michigan/2016.html"/>
    <hyperlink ref="I491" r:id="rId1365" display="http://www.sports-reference.com/cfb/schools/illinois/2016.html"/>
    <hyperlink ref="C492" r:id="rId1366" display="http://www.sports-reference.com/cfb/boxscores/2016-10-22-missouri.html"/>
    <hyperlink ref="F492" r:id="rId1367" display="http://www.sports-reference.com/cfb/schools/middle-tennessee-state/2016.html"/>
    <hyperlink ref="I492" r:id="rId1368" display="http://www.sports-reference.com/cfb/schools/missouri/2016.html"/>
    <hyperlink ref="C493" r:id="rId1369" display="http://www.sports-reference.com/cfb/boxscores/2016-10-22-minnesota.html"/>
    <hyperlink ref="F493" r:id="rId1370" display="http://www.sports-reference.com/cfb/schools/minnesota/2016.html"/>
    <hyperlink ref="I493" r:id="rId1371" display="http://www.sports-reference.com/cfb/schools/rutgers/2016.html"/>
    <hyperlink ref="C494" r:id="rId1372" display="http://www.sports-reference.com/cfb/boxscores/2016-10-22-navy.html"/>
    <hyperlink ref="F494" r:id="rId1373" display="http://www.sports-reference.com/cfb/schools/navy/2016.html"/>
    <hyperlink ref="I494" r:id="rId1374" display="http://www.sports-reference.com/cfb/schools/memphis/2016.html"/>
    <hyperlink ref="C495" r:id="rId1375" display="http://www.sports-reference.com/cfb/boxscores/2016-10-22-nebraska.html"/>
    <hyperlink ref="F495" r:id="rId1376" display="http://www.sports-reference.com/cfb/schools/nebraska/2016.html"/>
    <hyperlink ref="I495" r:id="rId1377" display="http://www.sports-reference.com/cfb/schools/purdue/2016.html"/>
    <hyperlink ref="C496" r:id="rId1378" display="http://www.sports-reference.com/cfb/boxscores/2016-10-22-new-mexico.html"/>
    <hyperlink ref="F496" r:id="rId1379" display="http://www.sports-reference.com/cfb/schools/new-mexico/2016.html"/>
    <hyperlink ref="I496" r:id="rId1380" display="http://www.sports-reference.com/cfb/schools/louisiana-monroe/2016.html"/>
    <hyperlink ref="C497" r:id="rId1381" display="http://www.sports-reference.com/cfb/boxscores/2016-10-22-virginia.html"/>
    <hyperlink ref="F497" r:id="rId1382" display="http://www.sports-reference.com/cfb/schools/north-carolina/2016.html"/>
    <hyperlink ref="I497" r:id="rId1383" display="http://www.sports-reference.com/cfb/schools/virginia/2016.html"/>
    <hyperlink ref="C498" r:id="rId1384" display="http://www.sports-reference.com/cfb/boxscores/2016-10-22-army.html"/>
    <hyperlink ref="F498" r:id="rId1385" display="http://www.sports-reference.com/cfb/schools/north-texas/2016.html"/>
    <hyperlink ref="I498" r:id="rId1386" display="http://www.sports-reference.com/cfb/schools/army/2016.html"/>
    <hyperlink ref="C499" r:id="rId1387" display="http://www.sports-reference.com/cfb/boxscores/2016-10-22-northern-illinois.html"/>
    <hyperlink ref="F499" r:id="rId1388" display="http://www.sports-reference.com/cfb/schools/northern-illinois/2016.html"/>
    <hyperlink ref="I499" r:id="rId1389" display="http://www.sports-reference.com/cfb/schools/buffalo/2016.html"/>
    <hyperlink ref="C500" r:id="rId1390" display="http://www.sports-reference.com/cfb/boxscores/2016-10-22-northwestern.html"/>
    <hyperlink ref="F500" r:id="rId1391" display="http://www.sports-reference.com/cfb/schools/northwestern/2016.html"/>
    <hyperlink ref="I500" r:id="rId1392" display="http://www.sports-reference.com/cfb/schools/indiana/2016.html"/>
    <hyperlink ref="C501" r:id="rId1393" display="http://www.sports-reference.com/cfb/boxscores/2016-10-22-kent-state.html"/>
    <hyperlink ref="F501" r:id="rId1394" display="http://www.sports-reference.com/cfb/schools/ohio/2016.html"/>
    <hyperlink ref="I501" r:id="rId1395" display="http://www.sports-reference.com/cfb/schools/kent-state/2016.html"/>
    <hyperlink ref="C502" r:id="rId1396" display="http://www.sports-reference.com/cfb/boxscores/2016-10-22-texas-tech.html"/>
    <hyperlink ref="F502" r:id="rId1397" display="http://www.sports-reference.com/cfb/schools/oklahoma/2016.html"/>
    <hyperlink ref="I502" r:id="rId1398" display="http://www.sports-reference.com/cfb/schools/texas-tech/2016.html"/>
    <hyperlink ref="C503" r:id="rId1399" display="http://www.sports-reference.com/cfb/boxscores/2016-10-22-kansas.html"/>
    <hyperlink ref="F503" r:id="rId1400" display="http://www.sports-reference.com/cfb/schools/oklahoma-state/2016.html"/>
    <hyperlink ref="I503" r:id="rId1401" display="http://www.sports-reference.com/cfb/schools/kansas/2016.html"/>
    <hyperlink ref="C504" r:id="rId1402" display="http://www.sports-reference.com/cfb/boxscores/2016-10-22-penn-state.html"/>
    <hyperlink ref="F504" r:id="rId1403" display="http://www.sports-reference.com/cfb/schools/penn-state/2016.html"/>
    <hyperlink ref="I504" r:id="rId1404" display="http://www.sports-reference.com/cfb/schools/ohio-state/2016.html"/>
    <hyperlink ref="C505" r:id="rId1405" display="http://www.sports-reference.com/cfb/boxscores/2016-10-22-rice.html"/>
    <hyperlink ref="F505" r:id="rId1406" display="http://www.sports-reference.com/cfb/schools/rice/2016.html"/>
    <hyperlink ref="C506" r:id="rId1407" display="http://www.sports-reference.com/cfb/boxscores/2016-10-22-south-carolina.html"/>
    <hyperlink ref="F506" r:id="rId1408" display="http://www.sports-reference.com/cfb/schools/south-carolina/2016.html"/>
    <hyperlink ref="I506" r:id="rId1409" display="http://www.sports-reference.com/cfb/schools/massachusetts/2016.html"/>
    <hyperlink ref="C507" r:id="rId1410" display="http://www.sports-reference.com/cfb/boxscores/2016-10-22-southern-methodist.html"/>
    <hyperlink ref="F507" r:id="rId1411" display="http://www.sports-reference.com/cfb/schools/southern-methodist/2016.html"/>
    <hyperlink ref="I507" r:id="rId1412" display="http://www.sports-reference.com/cfb/schools/houston/2016.html"/>
    <hyperlink ref="C508" r:id="rId1413" display="http://www.sports-reference.com/cfb/boxscores/2016-10-22-boston-college.html"/>
    <hyperlink ref="F508" r:id="rId1414" display="http://www.sports-reference.com/cfb/schools/syracuse/2016.html"/>
    <hyperlink ref="I508" r:id="rId1415" display="http://www.sports-reference.com/cfb/schools/boston-college/2016.html"/>
    <hyperlink ref="C509" r:id="rId1416" display="http://www.sports-reference.com/cfb/boxscores/2016-10-22-texas-san-antonio.html"/>
    <hyperlink ref="F509" r:id="rId1417" display="http://www.sports-reference.com/cfb/schools/texas-el-paso/2016.html"/>
    <hyperlink ref="I509" r:id="rId1418" display="http://www.sports-reference.com/cfb/schools/texas-san-antonio/2016.html"/>
    <hyperlink ref="C510" r:id="rId1419" display="http://www.sports-reference.com/cfb/boxscores/2016-10-22-toledo.html"/>
    <hyperlink ref="F510" r:id="rId1420" display="http://www.sports-reference.com/cfb/schools/toledo/2016.html"/>
    <hyperlink ref="I510" r:id="rId1421" display="http://www.sports-reference.com/cfb/schools/central-michigan/2016.html"/>
    <hyperlink ref="C511" r:id="rId1422" display="http://www.sports-reference.com/cfb/boxscores/2016-10-22-tulsa.html"/>
    <hyperlink ref="F511" r:id="rId1423" display="http://www.sports-reference.com/cfb/schools/tulsa/2016.html"/>
    <hyperlink ref="I511" r:id="rId1424" display="http://www.sports-reference.com/cfb/schools/tulane/2016.html"/>
    <hyperlink ref="C512" r:id="rId1425" display="http://www.sports-reference.com/cfb/boxscores/2016-10-22-ucla.html"/>
    <hyperlink ref="F512" r:id="rId1426" display="http://www.sports-reference.com/cfb/schools/utah/2016.html"/>
    <hyperlink ref="I512" r:id="rId1427" display="http://www.sports-reference.com/cfb/schools/ucla/2016.html"/>
    <hyperlink ref="C513" r:id="rId1428" display="http://www.sports-reference.com/cfb/boxscores/2016-10-22-utah-state.html"/>
    <hyperlink ref="F513" r:id="rId1429" display="http://www.sports-reference.com/cfb/schools/utah-state/2016.html"/>
    <hyperlink ref="I513" r:id="rId1430" display="http://www.sports-reference.com/cfb/schools/fresno-state/2016.html"/>
    <hyperlink ref="C514" r:id="rId1431" display="http://www.sports-reference.com/cfb/boxscores/2016-10-22-vanderbilt.html"/>
    <hyperlink ref="F514" r:id="rId1432" display="http://www.sports-reference.com/cfb/schools/vanderbilt/2016.html"/>
    <hyperlink ref="C515" r:id="rId1433" display="http://www.sports-reference.com/cfb/boxscores/2016-10-22-washington.html"/>
    <hyperlink ref="F515" r:id="rId1434" display="http://www.sports-reference.com/cfb/schools/washington/2016.html"/>
    <hyperlink ref="I515" r:id="rId1435" display="http://www.sports-reference.com/cfb/schools/oregon-state/2016.html"/>
    <hyperlink ref="C516" r:id="rId1436" display="http://www.sports-reference.com/cfb/boxscores/2016-10-22-arizona-state.html"/>
    <hyperlink ref="F516" r:id="rId1437" display="http://www.sports-reference.com/cfb/schools/washington-state/2016.html"/>
    <hyperlink ref="I516" r:id="rId1438" display="http://www.sports-reference.com/cfb/schools/arizona-state/2016.html"/>
    <hyperlink ref="C517" r:id="rId1439" display="http://www.sports-reference.com/cfb/boxscores/2016-10-22-west-virginia.html"/>
    <hyperlink ref="F517" r:id="rId1440" display="http://www.sports-reference.com/cfb/schools/west-virginia/2016.html"/>
    <hyperlink ref="I517" r:id="rId1441" display="http://www.sports-reference.com/cfb/schools/texas-christian/2016.html"/>
    <hyperlink ref="C518" r:id="rId1442" display="http://www.sports-reference.com/cfb/boxscores/2016-10-22-western-kentucky.html"/>
    <hyperlink ref="F518" r:id="rId1443" display="http://www.sports-reference.com/cfb/schools/western-kentucky/2016.html"/>
    <hyperlink ref="I518" r:id="rId1444" display="http://www.sports-reference.com/cfb/schools/old-dominion/2016.html"/>
    <hyperlink ref="C519" r:id="rId1445" display="http://www.sports-reference.com/cfb/boxscores/2016-10-22-western-michigan.html"/>
    <hyperlink ref="F519" r:id="rId1446" display="http://www.sports-reference.com/cfb/schools/western-michigan/2016.html"/>
    <hyperlink ref="I519" r:id="rId1447" display="http://www.sports-reference.com/cfb/schools/eastern-michigan/2016.html"/>
    <hyperlink ref="C520" r:id="rId1448" display="http://www.sports-reference.com/cfb/boxscores/2016-10-22-iowa.html"/>
    <hyperlink ref="F520" r:id="rId1449" display="http://www.sports-reference.com/cfb/schools/wisconsin/2016.html"/>
    <hyperlink ref="I520" r:id="rId1450" display="http://www.sports-reference.com/cfb/schools/iowa/2016.html"/>
    <hyperlink ref="C521" r:id="rId1451" display="http://www.sports-reference.com/cfb/boxscores/2016-10-22-nevada.html"/>
    <hyperlink ref="F521" r:id="rId1452" display="http://www.sports-reference.com/cfb/schools/wyoming/2016.html"/>
    <hyperlink ref="I521" r:id="rId1453" display="http://www.sports-reference.com/cfb/schools/nevada/2016.html"/>
    <hyperlink ref="C522" r:id="rId1454" display="http://www.sports-reference.com/cfb/boxscores/2016-10-27-georgia-southern.html"/>
    <hyperlink ref="F522" r:id="rId1455" display="http://www.sports-reference.com/cfb/schools/appalachian-state/2016.html"/>
    <hyperlink ref="I522" r:id="rId1456" display="http://www.sports-reference.com/cfb/schools/georgia-southern/2016.html"/>
    <hyperlink ref="C523" r:id="rId1457" display="http://www.sports-reference.com/cfb/boxscores/2016-10-27-buffalo.html"/>
    <hyperlink ref="F523" r:id="rId1458" display="http://www.sports-reference.com/cfb/schools/buffalo/2016.html"/>
    <hyperlink ref="I523" r:id="rId1459" display="http://www.sports-reference.com/cfb/schools/akron/2016.html"/>
    <hyperlink ref="C524" r:id="rId1460" display="http://www.sports-reference.com/cfb/boxscores/2016-10-27-toledo.html"/>
    <hyperlink ref="F524" r:id="rId1461" display="http://www.sports-reference.com/cfb/schools/ohio/2016.html"/>
    <hyperlink ref="I524" r:id="rId1462" display="http://www.sports-reference.com/cfb/schools/toledo/2016.html"/>
    <hyperlink ref="C525" r:id="rId1463" display="http://www.sports-reference.com/cfb/boxscores/2016-10-27-southern-california.html"/>
    <hyperlink ref="F525" r:id="rId1464" display="http://www.sports-reference.com/cfb/schools/southern-california/2016.html"/>
    <hyperlink ref="I525" r:id="rId1465" display="http://www.sports-reference.com/cfb/schools/california/2016.html"/>
    <hyperlink ref="C526" r:id="rId1466" display="http://www.sports-reference.com/cfb/boxscores/2016-10-27-pittsburgh.html"/>
    <hyperlink ref="F526" r:id="rId1467" display="http://www.sports-reference.com/cfb/schools/virginia-tech/2016.html"/>
    <hyperlink ref="I526" r:id="rId1468" display="http://www.sports-reference.com/cfb/schools/pittsburgh/2016.html"/>
    <hyperlink ref="C527" r:id="rId1469" display="http://www.sports-reference.com/cfb/boxscores/2016-10-28-fresno-state.html"/>
    <hyperlink ref="F527" r:id="rId1470" display="http://www.sports-reference.com/cfb/schools/air-force/2016.html"/>
    <hyperlink ref="I527" r:id="rId1471" display="http://www.sports-reference.com/cfb/schools/fresno-state/2016.html"/>
    <hyperlink ref="C528" r:id="rId1472" display="http://www.sports-reference.com/cfb/boxscores/2016-10-28-utah-state.html"/>
    <hyperlink ref="F528" r:id="rId1473" display="http://www.sports-reference.com/cfb/schools/san-diego-state/2016.html"/>
    <hyperlink ref="I528" r:id="rId1474" display="http://www.sports-reference.com/cfb/schools/utah-state/2016.html"/>
    <hyperlink ref="C529" r:id="rId1475" display="http://www.sports-reference.com/cfb/boxscores/2016-10-28-south-florida.html"/>
    <hyperlink ref="F529" r:id="rId1476" display="http://www.sports-reference.com/cfb/schools/south-florida/2016.html"/>
    <hyperlink ref="I529" r:id="rId1477" display="http://www.sports-reference.com/cfb/schools/navy/2016.html"/>
    <hyperlink ref="C530" r:id="rId1478" display="http://www.sports-reference.com/cfb/boxscores/2016-10-29-arkansas-state.html"/>
    <hyperlink ref="F530" r:id="rId1479" display="http://www.sports-reference.com/cfb/schools/arkansas-state/2016.html"/>
    <hyperlink ref="I530" r:id="rId1480" display="http://www.sports-reference.com/cfb/schools/louisiana-monroe/2016.html"/>
    <hyperlink ref="C531" r:id="rId1481" display="http://www.sports-reference.com/cfb/boxscores/2016-10-29-wake-forest.html"/>
    <hyperlink ref="F531" r:id="rId1482" display="http://www.sports-reference.com/cfb/schools/army/2016.html"/>
    <hyperlink ref="I531" r:id="rId1483" display="http://www.sports-reference.com/cfb/schools/wake-forest/2016.html"/>
    <hyperlink ref="C532" r:id="rId1484" display="http://www.sports-reference.com/cfb/boxscores/2016-10-29-mississippi.html"/>
    <hyperlink ref="F532" r:id="rId1485" display="http://www.sports-reference.com/cfb/schools/auburn/2016.html"/>
    <hyperlink ref="I532" r:id="rId1486" display="http://www.sports-reference.com/cfb/schools/mississippi/2016.html"/>
    <hyperlink ref="C533" r:id="rId1487" display="http://www.sports-reference.com/cfb/boxscores/2016-10-29-north-carolina-state.html"/>
    <hyperlink ref="F533" r:id="rId1488" display="http://www.sports-reference.com/cfb/schools/boston-college/2016.html"/>
    <hyperlink ref="I533" r:id="rId1489" display="http://www.sports-reference.com/cfb/schools/north-carolina-state/2016.html"/>
    <hyperlink ref="C534" r:id="rId1490" display="http://www.sports-reference.com/cfb/boxscores/2016-10-29-florida-state.html"/>
    <hyperlink ref="F534" r:id="rId1491" display="http://www.sports-reference.com/cfb/schools/clemson/2016.html"/>
    <hyperlink ref="I534" r:id="rId1492" display="http://www.sports-reference.com/cfb/schools/florida-state/2016.html"/>
    <hyperlink ref="C535" r:id="rId1493" display="http://www.sports-reference.com/cfb/boxscores/2016-10-29-east-carolina.html"/>
    <hyperlink ref="F535" r:id="rId1494" display="http://www.sports-reference.com/cfb/schools/east-carolina/2016.html"/>
    <hyperlink ref="I535" r:id="rId1495" display="http://www.sports-reference.com/cfb/schools/connecticut/2016.html"/>
    <hyperlink ref="C536" r:id="rId1496" display="http://www.sports-reference.com/cfb/boxscores/2016-10-29-georgia.html"/>
    <hyperlink ref="F536" r:id="rId1497" display="http://www.sports-reference.com/cfb/schools/florida/2016.html"/>
    <hyperlink ref="I536" r:id="rId1498" display="http://www.sports-reference.com/cfb/schools/georgia/2016.html"/>
    <hyperlink ref="C537" r:id="rId1499" display="http://www.sports-reference.com/cfb/boxscores/2016-10-29-georgia-tech.html"/>
    <hyperlink ref="F537" r:id="rId1500" display="http://www.sports-reference.com/cfb/schools/georgia-tech/2016.html"/>
    <hyperlink ref="I537" r:id="rId1501" display="http://www.sports-reference.com/cfb/schools/duke/2016.html"/>
    <hyperlink ref="C538" r:id="rId1502" display="http://www.sports-reference.com/cfb/boxscores/2016-10-29-houston.html"/>
    <hyperlink ref="F538" r:id="rId1503" display="http://www.sports-reference.com/cfb/schools/houston/2016.html"/>
    <hyperlink ref="I538" r:id="rId1504" display="http://www.sports-reference.com/cfb/schools/central-florida/2016.html"/>
    <hyperlink ref="C539" r:id="rId1505" display="http://www.sports-reference.com/cfb/boxscores/2016-10-29-indiana.html"/>
    <hyperlink ref="F539" r:id="rId1506" display="http://www.sports-reference.com/cfb/schools/indiana/2016.html"/>
    <hyperlink ref="I539" r:id="rId1507" display="http://www.sports-reference.com/cfb/schools/maryland/2016.html"/>
    <hyperlink ref="C540" r:id="rId1508" display="http://www.sports-reference.com/cfb/boxscores/2016-10-29-iowa-state.html"/>
    <hyperlink ref="F540" r:id="rId1509" display="http://www.sports-reference.com/cfb/schools/kansas-state/2016.html"/>
    <hyperlink ref="I540" r:id="rId1510" display="http://www.sports-reference.com/cfb/schools/iowa-state/2016.html"/>
    <hyperlink ref="C541" r:id="rId1511" display="http://www.sports-reference.com/cfb/boxscores/2016-10-29-central-michigan.html"/>
    <hyperlink ref="F541" r:id="rId1512" display="http://www.sports-reference.com/cfb/schools/kent-state/2016.html"/>
    <hyperlink ref="I541" r:id="rId1513" display="http://www.sports-reference.com/cfb/schools/central-michigan/2016.html"/>
    <hyperlink ref="C542" r:id="rId1514" display="http://www.sports-reference.com/cfb/boxscores/2016-10-29-missouri.html"/>
    <hyperlink ref="F542" r:id="rId1515" display="http://www.sports-reference.com/cfb/schools/kentucky/2016.html"/>
    <hyperlink ref="I542" r:id="rId1516" display="http://www.sports-reference.com/cfb/schools/missouri/2016.html"/>
    <hyperlink ref="C543" r:id="rId1517" display="http://www.sports-reference.com/cfb/boxscores/2016-10-29-louisiana-tech.html"/>
    <hyperlink ref="F543" r:id="rId1518" display="http://www.sports-reference.com/cfb/schools/louisiana-tech/2016.html"/>
    <hyperlink ref="I543" r:id="rId1519" display="http://www.sports-reference.com/cfb/schools/rice/2016.html"/>
    <hyperlink ref="C544" r:id="rId1520" display="http://www.sports-reference.com/cfb/boxscores/2016-10-29-virginia.html"/>
    <hyperlink ref="F544" r:id="rId1521" display="http://www.sports-reference.com/cfb/schools/louisville/2016.html"/>
    <hyperlink ref="I544" r:id="rId1522" display="http://www.sports-reference.com/cfb/schools/virginia/2016.html"/>
    <hyperlink ref="C545" r:id="rId1523" display="http://www.sports-reference.com/cfb/boxscores/2016-10-29-massachusetts.html"/>
    <hyperlink ref="F545" r:id="rId1524" display="http://www.sports-reference.com/cfb/schools/massachusetts/2016.html"/>
    <hyperlink ref="C546" r:id="rId1525" display="http://www.sports-reference.com/cfb/boxscores/2016-10-29-eastern-michigan.html"/>
    <hyperlink ref="F546" r:id="rId1526" display="http://www.sports-reference.com/cfb/schools/miami-oh/2016.html"/>
    <hyperlink ref="I546" r:id="rId1527" display="http://www.sports-reference.com/cfb/schools/eastern-michigan/2016.html"/>
    <hyperlink ref="C547" r:id="rId1528" display="http://www.sports-reference.com/cfb/boxscores/2016-10-29-michigan-state.html"/>
    <hyperlink ref="F547" r:id="rId1529" display="http://www.sports-reference.com/cfb/schools/michigan/2016.html"/>
    <hyperlink ref="I547" r:id="rId1530" display="http://www.sports-reference.com/cfb/schools/michigan-state/2016.html"/>
    <hyperlink ref="C548" r:id="rId1531" display="http://www.sports-reference.com/cfb/boxscores/2016-10-29-florida-international.html"/>
    <hyperlink ref="F548" r:id="rId1532" display="http://www.sports-reference.com/cfb/schools/middle-tennessee-state/2016.html"/>
    <hyperlink ref="I548" r:id="rId1533" display="http://www.sports-reference.com/cfb/schools/florida-international/2016.html"/>
    <hyperlink ref="C549" r:id="rId1534" display="http://www.sports-reference.com/cfb/boxscores/2016-10-29-illinois.html"/>
    <hyperlink ref="F549" r:id="rId1535" display="http://www.sports-reference.com/cfb/schools/minnesota/2016.html"/>
    <hyperlink ref="I549" r:id="rId1536" display="http://www.sports-reference.com/cfb/schools/illinois/2016.html"/>
    <hyperlink ref="C550" r:id="rId1537" display="http://www.sports-reference.com/cfb/boxscores/2016-10-29-mississippi-state.html"/>
    <hyperlink ref="F550" r:id="rId1538" display="http://www.sports-reference.com/cfb/schools/mississippi-state/2016.html"/>
    <hyperlink ref="C551" r:id="rId1539" display="http://www.sports-reference.com/cfb/boxscores/2016-10-29-hawaii.html"/>
    <hyperlink ref="F551" r:id="rId1540" display="http://www.sports-reference.com/cfb/schools/new-mexico/2016.html"/>
    <hyperlink ref="I551" r:id="rId1541" display="http://www.sports-reference.com/cfb/schools/hawaii/2016.html"/>
    <hyperlink ref="C552" r:id="rId1542" display="http://www.sports-reference.com/cfb/boxscores/2016-10-29-notre-dame.html"/>
    <hyperlink ref="F552" r:id="rId1543" display="http://www.sports-reference.com/cfb/schools/notre-dame/2016.html"/>
    <hyperlink ref="I552" r:id="rId1544" display="http://www.sports-reference.com/cfb/schools/miami-fl/2016.html"/>
    <hyperlink ref="C553" r:id="rId1545" display="http://www.sports-reference.com/cfb/boxscores/2016-10-29-ohio-state.html"/>
    <hyperlink ref="F553" r:id="rId1546" display="http://www.sports-reference.com/cfb/schools/ohio-state/2016.html"/>
    <hyperlink ref="I553" r:id="rId1547" display="http://www.sports-reference.com/cfb/schools/northwestern/2016.html"/>
    <hyperlink ref="C554" r:id="rId1548" display="http://www.sports-reference.com/cfb/boxscores/2016-10-29-oklahoma.html"/>
    <hyperlink ref="F554" r:id="rId1549" display="http://www.sports-reference.com/cfb/schools/oklahoma/2016.html"/>
    <hyperlink ref="I554" r:id="rId1550" display="http://www.sports-reference.com/cfb/schools/kansas/2016.html"/>
    <hyperlink ref="C555" r:id="rId1551" display="http://www.sports-reference.com/cfb/boxscores/2016-10-29-oklahoma-state.html"/>
    <hyperlink ref="F555" r:id="rId1552" display="http://www.sports-reference.com/cfb/schools/oklahoma-state/2016.html"/>
    <hyperlink ref="I555" r:id="rId1553" display="http://www.sports-reference.com/cfb/schools/west-virginia/2016.html"/>
    <hyperlink ref="C556" r:id="rId1554" display="http://www.sports-reference.com/cfb/boxscores/2016-10-29-texas-el-paso.html"/>
    <hyperlink ref="F556" r:id="rId1555" display="http://www.sports-reference.com/cfb/schools/old-dominion/2016.html"/>
    <hyperlink ref="I556" r:id="rId1556" display="http://www.sports-reference.com/cfb/schools/texas-el-paso/2016.html"/>
    <hyperlink ref="C557" r:id="rId1557" display="http://www.sports-reference.com/cfb/boxscores/2016-10-29-oregon.html"/>
    <hyperlink ref="F557" r:id="rId1558" display="http://www.sports-reference.com/cfb/schools/oregon/2016.html"/>
    <hyperlink ref="I557" r:id="rId1559" display="http://www.sports-reference.com/cfb/schools/arizona-state/2016.html"/>
    <hyperlink ref="C558" r:id="rId1560" display="http://www.sports-reference.com/cfb/boxscores/2016-10-29-purdue.html"/>
    <hyperlink ref="F558" r:id="rId1561" display="http://www.sports-reference.com/cfb/schools/penn-state/2016.html"/>
    <hyperlink ref="I558" r:id="rId1562" display="http://www.sports-reference.com/cfb/schools/purdue/2016.html"/>
    <hyperlink ref="C559" r:id="rId1563" display="http://www.sports-reference.com/cfb/boxscores/2016-10-29-san-jose-state.html"/>
    <hyperlink ref="F559" r:id="rId1564" display="http://www.sports-reference.com/cfb/schools/san-jose-state/2016.html"/>
    <hyperlink ref="I559" r:id="rId1565" display="http://www.sports-reference.com/cfb/schools/nevada-las-vegas/2016.html"/>
    <hyperlink ref="C560" r:id="rId1566" display="http://www.sports-reference.com/cfb/boxscores/2016-10-29-south-alabama.html"/>
    <hyperlink ref="F560" r:id="rId1567" display="http://www.sports-reference.com/cfb/schools/south-alabama/2016.html"/>
    <hyperlink ref="I560" r:id="rId1568" display="http://www.sports-reference.com/cfb/schools/georgia-state/2016.html"/>
    <hyperlink ref="C561" r:id="rId1569" display="http://www.sports-reference.com/cfb/boxscores/2016-10-29-south-carolina.html"/>
    <hyperlink ref="F561" r:id="rId1570" display="http://www.sports-reference.com/cfb/schools/south-carolina/2016.html"/>
    <hyperlink ref="I561" r:id="rId1571" display="http://www.sports-reference.com/cfb/schools/tennessee/2016.html"/>
    <hyperlink ref="C562" r:id="rId1572" display="http://www.sports-reference.com/cfb/boxscores/2016-10-29-tulane.html"/>
    <hyperlink ref="F562" r:id="rId1573" display="http://www.sports-reference.com/cfb/schools/southern-methodist/2016.html"/>
    <hyperlink ref="I562" r:id="rId1574" display="http://www.sports-reference.com/cfb/schools/tulane/2016.html"/>
    <hyperlink ref="C563" r:id="rId1575" display="http://www.sports-reference.com/cfb/boxscores/2016-10-29-southern-mississippi.html"/>
    <hyperlink ref="F563" r:id="rId1576" display="http://www.sports-reference.com/cfb/schools/southern-mississippi/2016.html"/>
    <hyperlink ref="I563" r:id="rId1577" display="http://www.sports-reference.com/cfb/schools/marshall/2016.html"/>
    <hyperlink ref="C564" r:id="rId1578" display="http://www.sports-reference.com/cfb/boxscores/2016-10-29-arizona.html"/>
    <hyperlink ref="F564" r:id="rId1579" display="http://www.sports-reference.com/cfb/schools/stanford/2016.html"/>
    <hyperlink ref="I564" r:id="rId1580" display="http://www.sports-reference.com/cfb/schools/arizona/2016.html"/>
    <hyperlink ref="C565" r:id="rId1581" display="http://www.sports-reference.com/cfb/boxscores/2016-10-29-temple.html"/>
    <hyperlink ref="F565" r:id="rId1582" display="http://www.sports-reference.com/cfb/schools/temple/2016.html"/>
    <hyperlink ref="I565" r:id="rId1583" display="http://www.sports-reference.com/cfb/schools/cincinnati/2016.html"/>
    <hyperlink ref="C566" r:id="rId1584" display="http://www.sports-reference.com/cfb/boxscores/2016-10-29-texas.html"/>
    <hyperlink ref="F566" r:id="rId1585" display="http://www.sports-reference.com/cfb/schools/texas/2016.html"/>
    <hyperlink ref="I566" r:id="rId1586" display="http://www.sports-reference.com/cfb/schools/baylor/2016.html"/>
    <hyperlink ref="C567" r:id="rId1587" display="http://www.sports-reference.com/cfb/boxscores/2016-10-29-texas-am.html"/>
    <hyperlink ref="F567" r:id="rId1588" display="http://www.sports-reference.com/cfb/schools/texas-am/2016.html"/>
    <hyperlink ref="I567" r:id="rId1589" display="http://www.sports-reference.com/cfb/schools/new-mexico-state/2016.html"/>
    <hyperlink ref="C568" r:id="rId1590" display="http://www.sports-reference.com/cfb/boxscores/2016-10-29-texas-christian.html"/>
    <hyperlink ref="F568" r:id="rId1591" display="http://www.sports-reference.com/cfb/schools/texas-tech/2016.html"/>
    <hyperlink ref="I568" r:id="rId1592" display="http://www.sports-reference.com/cfb/schools/texas-christian/2016.html"/>
    <hyperlink ref="C569" r:id="rId1593" display="http://www.sports-reference.com/cfb/boxscores/2016-10-29-texas-san-antonio.html"/>
    <hyperlink ref="F569" r:id="rId1594" display="http://www.sports-reference.com/cfb/schools/texas-san-antonio/2016.html"/>
    <hyperlink ref="I569" r:id="rId1595" display="http://www.sports-reference.com/cfb/schools/north-texas/2016.html"/>
    <hyperlink ref="C570" r:id="rId1596" display="http://www.sports-reference.com/cfb/boxscores/2016-10-29-memphis.html"/>
    <hyperlink ref="F570" r:id="rId1597" display="http://www.sports-reference.com/cfb/schools/tulsa/2016.html"/>
    <hyperlink ref="I570" r:id="rId1598" display="http://www.sports-reference.com/cfb/schools/memphis/2016.html"/>
    <hyperlink ref="C571" r:id="rId1599" display="http://www.sports-reference.com/cfb/boxscores/2016-10-29-utah.html"/>
    <hyperlink ref="F571" r:id="rId1600" display="http://www.sports-reference.com/cfb/schools/washington/2016.html"/>
    <hyperlink ref="I571" r:id="rId1601" display="http://www.sports-reference.com/cfb/schools/utah/2016.html"/>
    <hyperlink ref="C572" r:id="rId1602" display="http://www.sports-reference.com/cfb/boxscores/2016-10-29-oregon-state.html"/>
    <hyperlink ref="F572" r:id="rId1603" display="http://www.sports-reference.com/cfb/schools/washington-state/2016.html"/>
    <hyperlink ref="I572" r:id="rId1604" display="http://www.sports-reference.com/cfb/schools/oregon-state/2016.html"/>
    <hyperlink ref="C573" r:id="rId1605" display="http://www.sports-reference.com/cfb/boxscores/2016-10-29-florida-atlantic.html"/>
    <hyperlink ref="F573" r:id="rId1606" display="http://www.sports-reference.com/cfb/schools/western-kentucky/2016.html"/>
    <hyperlink ref="I573" r:id="rId1607" display="http://www.sports-reference.com/cfb/schools/florida-atlantic/2016.html"/>
    <hyperlink ref="C574" r:id="rId1608" display="http://www.sports-reference.com/cfb/boxscores/2016-10-29-wisconsin.html"/>
    <hyperlink ref="F574" r:id="rId1609" display="http://www.sports-reference.com/cfb/schools/wisconsin/2016.html"/>
    <hyperlink ref="I574" r:id="rId1610" display="http://www.sports-reference.com/cfb/schools/nebraska/2016.html"/>
    <hyperlink ref="C575" r:id="rId1611" display="http://www.sports-reference.com/cfb/boxscores/2016-10-29-wyoming.html"/>
    <hyperlink ref="F575" r:id="rId1612" display="http://www.sports-reference.com/cfb/schools/wyoming/2016.html"/>
    <hyperlink ref="I575" r:id="rId1613" display="http://www.sports-reference.com/cfb/schools/boise-state/2016.html"/>
    <hyperlink ref="C576" r:id="rId1614" display="http://www.sports-reference.com/cfb/boxscores/2016-11-01-northern-illinois.html"/>
    <hyperlink ref="F576" r:id="rId1615" display="http://www.sports-reference.com/cfb/schools/northern-illinois/2016.html"/>
    <hyperlink ref="I576" r:id="rId1616" display="http://www.sports-reference.com/cfb/schools/bowling-green-state/2016.html"/>
    <hyperlink ref="C577" r:id="rId1617" display="http://www.sports-reference.com/cfb/boxscores/2016-11-01-ball-state.html"/>
    <hyperlink ref="F577" r:id="rId1618" display="http://www.sports-reference.com/cfb/schools/western-michigan/2016.html"/>
    <hyperlink ref="I577" r:id="rId1619" display="http://www.sports-reference.com/cfb/schools/ball-state/2016.html"/>
    <hyperlink ref="C578" r:id="rId1620" display="http://www.sports-reference.com/cfb/boxscores/2016-11-02-akron.html"/>
    <hyperlink ref="F578" r:id="rId1621" display="http://www.sports-reference.com/cfb/schools/toledo/2016.html"/>
    <hyperlink ref="I578" r:id="rId1622" display="http://www.sports-reference.com/cfb/schools/akron/2016.html"/>
    <hyperlink ref="C579" r:id="rId1623" display="http://www.sports-reference.com/cfb/boxscores/2016-11-03-georgia-state.html"/>
    <hyperlink ref="F579" r:id="rId1624" display="http://www.sports-reference.com/cfb/schools/arkansas-state/2016.html"/>
    <hyperlink ref="I579" r:id="rId1625" display="http://www.sports-reference.com/cfb/schools/georgia-state/2016.html"/>
    <hyperlink ref="C580" r:id="rId1626" display="http://www.sports-reference.com/cfb/boxscores/2016-11-03-colorado.html"/>
    <hyperlink ref="F580" r:id="rId1627" display="http://www.sports-reference.com/cfb/schools/colorado/2016.html"/>
    <hyperlink ref="I580" r:id="rId1628" display="http://www.sports-reference.com/cfb/schools/ucla/2016.html"/>
    <hyperlink ref="C581" r:id="rId1629" display="http://www.sports-reference.com/cfb/boxscores/2016-11-03-ohio.html"/>
    <hyperlink ref="F581" r:id="rId1630" display="http://www.sports-reference.com/cfb/schools/ohio/2016.html"/>
    <hyperlink ref="I581" r:id="rId1631" display="http://www.sports-reference.com/cfb/schools/buffalo/2016.html"/>
    <hyperlink ref="C582" r:id="rId1632" display="http://www.sports-reference.com/cfb/boxscores/2016-11-03-iowa-state.html"/>
    <hyperlink ref="F582" r:id="rId1633" display="http://www.sports-reference.com/cfb/schools/oklahoma/2016.html"/>
    <hyperlink ref="I582" r:id="rId1634" display="http://www.sports-reference.com/cfb/schools/iowa-state/2016.html"/>
    <hyperlink ref="C583" r:id="rId1635" display="http://www.sports-reference.com/cfb/boxscores/2016-11-04-boise-state.html"/>
    <hyperlink ref="F583" r:id="rId1636" display="http://www.sports-reference.com/cfb/schools/boise-state/2016.html"/>
    <hyperlink ref="I583" r:id="rId1637" display="http://www.sports-reference.com/cfb/schools/san-jose-state/2016.html"/>
    <hyperlink ref="C584" r:id="rId1638" display="http://www.sports-reference.com/cfb/boxscores/2016-11-04-miami-oh.html"/>
    <hyperlink ref="F584" r:id="rId1639" display="http://www.sports-reference.com/cfb/schools/miami-oh/2016.html"/>
    <hyperlink ref="I584" r:id="rId1640" display="http://www.sports-reference.com/cfb/schools/central-michigan/2016.html"/>
    <hyperlink ref="C585" r:id="rId1641" display="http://www.sports-reference.com/cfb/boxscores/2016-11-04-connecticut.html"/>
    <hyperlink ref="F585" r:id="rId1642" display="http://www.sports-reference.com/cfb/schools/temple/2016.html"/>
    <hyperlink ref="I585" r:id="rId1643" display="http://www.sports-reference.com/cfb/schools/connecticut/2016.html"/>
    <hyperlink ref="C586" r:id="rId1644" display="http://www.sports-reference.com/cfb/boxscores/2016-11-05-army.html"/>
    <hyperlink ref="F586" r:id="rId1645" display="http://www.sports-reference.com/cfb/schools/air-force/2016.html"/>
    <hyperlink ref="I586" r:id="rId1646" display="http://www.sports-reference.com/cfb/schools/army/2016.html"/>
    <hyperlink ref="C587" r:id="rId1647" display="http://www.sports-reference.com/cfb/boxscores/2016-11-05-louisiana-state.html"/>
    <hyperlink ref="F587" r:id="rId1648" display="http://www.sports-reference.com/cfb/schools/alabama/2016.html"/>
    <hyperlink ref="I587" r:id="rId1649" display="http://www.sports-reference.com/cfb/schools/louisiana-state/2016.html"/>
    <hyperlink ref="C588" r:id="rId1650" display="http://www.sports-reference.com/cfb/boxscores/2016-11-05-appalachian-state.html"/>
    <hyperlink ref="F588" r:id="rId1651" display="http://www.sports-reference.com/cfb/schools/appalachian-state/2016.html"/>
    <hyperlink ref="I588" r:id="rId1652" display="http://www.sports-reference.com/cfb/schools/texas-state/2016.html"/>
    <hyperlink ref="C589" r:id="rId1653" display="http://www.sports-reference.com/cfb/boxscores/2016-11-05-arkansas.html"/>
    <hyperlink ref="F589" r:id="rId1654" display="http://www.sports-reference.com/cfb/schools/arkansas/2016.html"/>
    <hyperlink ref="I589" r:id="rId1655" display="http://www.sports-reference.com/cfb/schools/florida/2016.html"/>
    <hyperlink ref="C590" r:id="rId1656" display="http://www.sports-reference.com/cfb/boxscores/2016-11-05-auburn.html"/>
    <hyperlink ref="F590" r:id="rId1657" display="http://www.sports-reference.com/cfb/schools/auburn/2016.html"/>
    <hyperlink ref="I590" r:id="rId1658" display="http://www.sports-reference.com/cfb/schools/vanderbilt/2016.html"/>
    <hyperlink ref="C591" r:id="rId1659" display="http://www.sports-reference.com/cfb/boxscores/2016-11-05-cincinnati.html"/>
    <hyperlink ref="F591" r:id="rId1660" display="http://www.sports-reference.com/cfb/schools/brigham-young/2016.html"/>
    <hyperlink ref="I591" r:id="rId1661" display="http://www.sports-reference.com/cfb/schools/cincinnati/2016.html"/>
    <hyperlink ref="C592" r:id="rId1662" display="http://www.sports-reference.com/cfb/boxscores/2016-11-05-central-florida.html"/>
    <hyperlink ref="F592" r:id="rId1663" display="http://www.sports-reference.com/cfb/schools/central-florida/2016.html"/>
    <hyperlink ref="I592" r:id="rId1664" display="http://www.sports-reference.com/cfb/schools/tulane/2016.html"/>
    <hyperlink ref="C593" r:id="rId1665" display="http://www.sports-reference.com/cfb/boxscores/2016-11-05-southern-mississippi.html"/>
    <hyperlink ref="F593" r:id="rId1666" display="http://www.sports-reference.com/cfb/schools/charlotte/2016.html"/>
    <hyperlink ref="I593" r:id="rId1667" display="http://www.sports-reference.com/cfb/schools/southern-mississippi/2016.html"/>
    <hyperlink ref="C594" r:id="rId1668" display="http://www.sports-reference.com/cfb/boxscores/2016-11-05-clemson.html"/>
    <hyperlink ref="F594" r:id="rId1669" display="http://www.sports-reference.com/cfb/schools/clemson/2016.html"/>
    <hyperlink ref="I594" r:id="rId1670" display="http://www.sports-reference.com/cfb/schools/syracuse/2016.html"/>
    <hyperlink ref="C595" r:id="rId1671" display="http://www.sports-reference.com/cfb/boxscores/2016-11-05-colorado-state.html"/>
    <hyperlink ref="F595" r:id="rId1672" display="http://www.sports-reference.com/cfb/schools/colorado-state/2016.html"/>
    <hyperlink ref="I595" r:id="rId1673" display="http://www.sports-reference.com/cfb/schools/fresno-state/2016.html"/>
    <hyperlink ref="C596" r:id="rId1674" display="http://www.sports-reference.com/cfb/boxscores/2016-11-05-rice.html"/>
    <hyperlink ref="F596" r:id="rId1675" display="http://www.sports-reference.com/cfb/schools/florida-atlantic/2016.html"/>
    <hyperlink ref="I596" r:id="rId1676" display="http://www.sports-reference.com/cfb/schools/rice/2016.html"/>
    <hyperlink ref="C597" r:id="rId1677" display="http://www.sports-reference.com/cfb/boxscores/2016-11-05-north-carolina-state.html"/>
    <hyperlink ref="F597" r:id="rId1678" display="http://www.sports-reference.com/cfb/schools/florida-state/2016.html"/>
    <hyperlink ref="I597" r:id="rId1679" display="http://www.sports-reference.com/cfb/schools/north-carolina-state/2016.html"/>
    <hyperlink ref="C598" r:id="rId1680" display="http://www.sports-reference.com/cfb/boxscores/2016-11-05-kentucky.html"/>
    <hyperlink ref="F598" r:id="rId1681" display="http://www.sports-reference.com/cfb/schools/georgia/2016.html"/>
    <hyperlink ref="I598" r:id="rId1682" display="http://www.sports-reference.com/cfb/schools/kentucky/2016.html"/>
    <hyperlink ref="C599" r:id="rId1683" display="http://www.sports-reference.com/cfb/boxscores/2016-11-05-louisiana-lafayette.html"/>
    <hyperlink ref="F599" r:id="rId1684" display="http://www.sports-reference.com/cfb/schools/idaho/2016.html"/>
    <hyperlink ref="I599" r:id="rId1685" display="http://www.sports-reference.com/cfb/schools/louisiana-lafayette/2016.html"/>
    <hyperlink ref="C600" r:id="rId1686" display="http://www.sports-reference.com/cfb/boxscores/2016-11-05-illinois.html"/>
    <hyperlink ref="F600" r:id="rId1687" display="http://www.sports-reference.com/cfb/schools/illinois/2016.html"/>
    <hyperlink ref="I600" r:id="rId1688" display="http://www.sports-reference.com/cfb/schools/michigan-state/2016.html"/>
    <hyperlink ref="C601" r:id="rId1689" display="http://www.sports-reference.com/cfb/boxscores/2016-11-05-rutgers.html"/>
    <hyperlink ref="F601" r:id="rId1690" display="http://www.sports-reference.com/cfb/schools/indiana/2016.html"/>
    <hyperlink ref="I601" r:id="rId1691" display="http://www.sports-reference.com/cfb/schools/rutgers/2016.html"/>
    <hyperlink ref="C602" r:id="rId1692" display="http://www.sports-reference.com/cfb/boxscores/2016-11-05-north-texas.html"/>
    <hyperlink ref="F602" r:id="rId1693" display="http://www.sports-reference.com/cfb/schools/louisiana-tech/2016.html"/>
    <hyperlink ref="I602" r:id="rId1694" display="http://www.sports-reference.com/cfb/schools/north-texas/2016.html"/>
    <hyperlink ref="C603" r:id="rId1695" display="http://www.sports-reference.com/cfb/boxscores/2016-11-05-louisiana-monroe.html"/>
    <hyperlink ref="F603" r:id="rId1696" display="http://www.sports-reference.com/cfb/schools/louisiana-monroe/2016.html"/>
    <hyperlink ref="I603" r:id="rId1697" display="http://www.sports-reference.com/cfb/schools/south-alabama/2016.html"/>
    <hyperlink ref="C604" r:id="rId1698" display="http://www.sports-reference.com/cfb/boxscores/2016-11-05-boston-college.html"/>
    <hyperlink ref="F604" r:id="rId1699" display="http://www.sports-reference.com/cfb/schools/louisville/2016.html"/>
    <hyperlink ref="I604" r:id="rId1700" display="http://www.sports-reference.com/cfb/schools/boston-college/2016.html"/>
    <hyperlink ref="C605" r:id="rId1701" display="http://www.sports-reference.com/cfb/boxscores/2016-11-05-southern-methodist.html"/>
    <hyperlink ref="F605" r:id="rId1702" display="http://www.sports-reference.com/cfb/schools/memphis/2016.html"/>
    <hyperlink ref="I605" r:id="rId1703" display="http://www.sports-reference.com/cfb/schools/southern-methodist/2016.html"/>
    <hyperlink ref="C606" r:id="rId1704" display="http://www.sports-reference.com/cfb/boxscores/2016-11-05-miami-fl.html"/>
    <hyperlink ref="F606" r:id="rId1705" display="http://www.sports-reference.com/cfb/schools/miami-fl/2016.html"/>
    <hyperlink ref="I606" r:id="rId1706" display="http://www.sports-reference.com/cfb/schools/pittsburgh/2016.html"/>
    <hyperlink ref="C607" r:id="rId1707" display="http://www.sports-reference.com/cfb/boxscores/2016-11-05-michigan.html"/>
    <hyperlink ref="F607" r:id="rId1708" display="http://www.sports-reference.com/cfb/schools/michigan/2016.html"/>
    <hyperlink ref="I607" r:id="rId1709" display="http://www.sports-reference.com/cfb/schools/maryland/2016.html"/>
    <hyperlink ref="C608" r:id="rId1710" display="http://www.sports-reference.com/cfb/boxscores/2016-11-05-minnesota.html"/>
    <hyperlink ref="F608" r:id="rId1711" display="http://www.sports-reference.com/cfb/schools/minnesota/2016.html"/>
    <hyperlink ref="I608" r:id="rId1712" display="http://www.sports-reference.com/cfb/schools/purdue/2016.html"/>
    <hyperlink ref="C609" r:id="rId1713" display="http://www.sports-reference.com/cfb/boxscores/2016-11-05-mississippi.html"/>
    <hyperlink ref="F609" r:id="rId1714" display="http://www.sports-reference.com/cfb/schools/mississippi/2016.html"/>
    <hyperlink ref="I609" r:id="rId1715" display="http://www.sports-reference.com/cfb/schools/georgia-southern/2016.html"/>
    <hyperlink ref="C610" r:id="rId1716" display="http://www.sports-reference.com/cfb/boxscores/2016-11-05-mississippi-state.html"/>
    <hyperlink ref="F610" r:id="rId1717" display="http://www.sports-reference.com/cfb/schools/mississippi-state/2016.html"/>
    <hyperlink ref="I610" r:id="rId1718" display="http://www.sports-reference.com/cfb/schools/texas-am/2016.html"/>
    <hyperlink ref="C611" r:id="rId1719" display="http://www.sports-reference.com/cfb/boxscores/2016-11-05-notre-dame.html"/>
    <hyperlink ref="F611" r:id="rId1720" display="http://www.sports-reference.com/cfb/schools/navy/2016.html"/>
    <hyperlink ref="I611" r:id="rId1721" display="http://www.sports-reference.com/cfb/schools/notre-dame/2016.html"/>
    <hyperlink ref="C612" r:id="rId1722" display="http://www.sports-reference.com/cfb/boxscores/2016-11-05-new-mexico.html"/>
    <hyperlink ref="F612" r:id="rId1723" display="http://www.sports-reference.com/cfb/schools/new-mexico/2016.html"/>
    <hyperlink ref="I612" r:id="rId1724" display="http://www.sports-reference.com/cfb/schools/nevada/2016.html"/>
    <hyperlink ref="C613" r:id="rId1725" display="http://www.sports-reference.com/cfb/boxscores/2016-11-05-north-carolina.html"/>
    <hyperlink ref="F613" r:id="rId1726" display="http://www.sports-reference.com/cfb/schools/north-carolina/2016.html"/>
    <hyperlink ref="I613" r:id="rId1727" display="http://www.sports-reference.com/cfb/schools/georgia-tech/2016.html"/>
    <hyperlink ref="C614" r:id="rId1728" display="http://www.sports-reference.com/cfb/boxscores/2016-11-05-ohio-state.html"/>
    <hyperlink ref="F614" r:id="rId1729" display="http://www.sports-reference.com/cfb/schools/ohio-state/2016.html"/>
    <hyperlink ref="I614" r:id="rId1730" display="http://www.sports-reference.com/cfb/schools/nebraska/2016.html"/>
    <hyperlink ref="C615" r:id="rId1731" display="http://www.sports-reference.com/cfb/boxscores/2016-11-05-kansas-state.html"/>
    <hyperlink ref="F615" r:id="rId1732" display="http://www.sports-reference.com/cfb/schools/oklahoma-state/2016.html"/>
    <hyperlink ref="I615" r:id="rId1733" display="http://www.sports-reference.com/cfb/schools/kansas-state/2016.html"/>
    <hyperlink ref="C616" r:id="rId1734" display="http://www.sports-reference.com/cfb/boxscores/2016-11-05-old-dominion.html"/>
    <hyperlink ref="F616" r:id="rId1735" display="http://www.sports-reference.com/cfb/schools/old-dominion/2016.html"/>
    <hyperlink ref="I616" r:id="rId1736" display="http://www.sports-reference.com/cfb/schools/marshall/2016.html"/>
    <hyperlink ref="C617" r:id="rId1737" display="http://www.sports-reference.com/cfb/boxscores/2016-11-05-penn-state.html"/>
    <hyperlink ref="F617" r:id="rId1738" display="http://www.sports-reference.com/cfb/schools/penn-state/2016.html"/>
    <hyperlink ref="I617" r:id="rId1739" display="http://www.sports-reference.com/cfb/schools/iowa/2016.html"/>
    <hyperlink ref="C618" r:id="rId1740" display="http://www.sports-reference.com/cfb/boxscores/2016-11-05-san-diego-state.html"/>
    <hyperlink ref="F618" r:id="rId1741" display="http://www.sports-reference.com/cfb/schools/san-diego-state/2016.html"/>
    <hyperlink ref="I618" r:id="rId1742" display="http://www.sports-reference.com/cfb/schools/hawaii/2016.html"/>
    <hyperlink ref="C619" r:id="rId1743" display="http://www.sports-reference.com/cfb/boxscores/2016-11-05-south-carolina.html"/>
    <hyperlink ref="F619" r:id="rId1744" display="http://www.sports-reference.com/cfb/schools/south-carolina/2016.html"/>
    <hyperlink ref="I619" r:id="rId1745" display="http://www.sports-reference.com/cfb/schools/missouri/2016.html"/>
    <hyperlink ref="C620" r:id="rId1746" display="http://www.sports-reference.com/cfb/boxscores/2016-11-05-southern-california.html"/>
    <hyperlink ref="F620" r:id="rId1747" display="http://www.sports-reference.com/cfb/schools/southern-california/2016.html"/>
    <hyperlink ref="I620" r:id="rId1748" display="http://www.sports-reference.com/cfb/schools/oregon/2016.html"/>
    <hyperlink ref="C621" r:id="rId1749" display="http://www.sports-reference.com/cfb/boxscores/2016-11-05-stanford.html"/>
    <hyperlink ref="F621" r:id="rId1750" display="http://www.sports-reference.com/cfb/schools/stanford/2016.html"/>
    <hyperlink ref="I621" r:id="rId1751" display="http://www.sports-reference.com/cfb/schools/oregon-state/2016.html"/>
    <hyperlink ref="C622" r:id="rId1752" display="http://www.sports-reference.com/cfb/boxscores/2016-11-05-tennessee.html"/>
    <hyperlink ref="F622" r:id="rId1753" display="http://www.sports-reference.com/cfb/schools/tennessee/2016.html"/>
    <hyperlink ref="C623" r:id="rId1754" display="http://www.sports-reference.com/cfb/boxscores/2016-11-05-texas-tech.html"/>
    <hyperlink ref="F623" r:id="rId1755" display="http://www.sports-reference.com/cfb/schools/texas/2016.html"/>
    <hyperlink ref="I623" r:id="rId1756" display="http://www.sports-reference.com/cfb/schools/texas-tech/2016.html"/>
    <hyperlink ref="C624" r:id="rId1757" display="http://www.sports-reference.com/cfb/boxscores/2016-11-05-baylor.html"/>
    <hyperlink ref="F624" r:id="rId1758" display="http://www.sports-reference.com/cfb/schools/texas-christian/2016.html"/>
    <hyperlink ref="I624" r:id="rId1759" display="http://www.sports-reference.com/cfb/schools/baylor/2016.html"/>
    <hyperlink ref="C625" r:id="rId1760" display="http://www.sports-reference.com/cfb/boxscores/2016-11-05-texas-el-paso.html"/>
    <hyperlink ref="F625" r:id="rId1761" display="http://www.sports-reference.com/cfb/schools/texas-el-paso/2016.html"/>
    <hyperlink ref="C626" r:id="rId1762" display="http://www.sports-reference.com/cfb/boxscores/2016-11-05-middle-tennessee-state.html"/>
    <hyperlink ref="F626" r:id="rId1763" display="http://www.sports-reference.com/cfb/schools/texas-san-antonio/2016.html"/>
    <hyperlink ref="I626" r:id="rId1764" display="http://www.sports-reference.com/cfb/schools/middle-tennessee-state/2016.html"/>
    <hyperlink ref="C627" r:id="rId1765" display="http://www.sports-reference.com/cfb/boxscores/2016-11-05-troy.html"/>
    <hyperlink ref="F627" r:id="rId1766" display="http://www.sports-reference.com/cfb/schools/troy/2016.html"/>
    <hyperlink ref="I627" r:id="rId1767" display="http://www.sports-reference.com/cfb/schools/massachusetts/2016.html"/>
    <hyperlink ref="C628" r:id="rId1768" display="http://www.sports-reference.com/cfb/boxscores/2016-11-05-tulsa.html"/>
    <hyperlink ref="F628" r:id="rId1769" display="http://www.sports-reference.com/cfb/schools/tulsa/2016.html"/>
    <hyperlink ref="I628" r:id="rId1770" display="http://www.sports-reference.com/cfb/schools/east-carolina/2016.html"/>
    <hyperlink ref="C629" r:id="rId1771" display="http://www.sports-reference.com/cfb/boxscores/2016-11-05-duke.html"/>
    <hyperlink ref="F629" r:id="rId1772" display="http://www.sports-reference.com/cfb/schools/virginia-tech/2016.html"/>
    <hyperlink ref="I629" r:id="rId1773" display="http://www.sports-reference.com/cfb/schools/duke/2016.html"/>
    <hyperlink ref="C630" r:id="rId1774" display="http://www.sports-reference.com/cfb/boxscores/2016-11-05-wake-forest.html"/>
    <hyperlink ref="F630" r:id="rId1775" display="http://www.sports-reference.com/cfb/schools/wake-forest/2016.html"/>
    <hyperlink ref="I630" r:id="rId1776" display="http://www.sports-reference.com/cfb/schools/virginia/2016.html"/>
    <hyperlink ref="C631" r:id="rId1777" display="http://www.sports-reference.com/cfb/boxscores/2016-11-05-california.html"/>
    <hyperlink ref="F631" r:id="rId1778" display="http://www.sports-reference.com/cfb/schools/washington/2016.html"/>
    <hyperlink ref="I631" r:id="rId1779" display="http://www.sports-reference.com/cfb/schools/california/2016.html"/>
    <hyperlink ref="C632" r:id="rId1780" display="http://www.sports-reference.com/cfb/boxscores/2016-11-05-washington-state.html"/>
    <hyperlink ref="F632" r:id="rId1781" display="http://www.sports-reference.com/cfb/schools/washington-state/2016.html"/>
    <hyperlink ref="I632" r:id="rId1782" display="http://www.sports-reference.com/cfb/schools/arizona/2016.html"/>
    <hyperlink ref="C633" r:id="rId1783" display="http://www.sports-reference.com/cfb/boxscores/2016-11-05-west-virginia.html"/>
    <hyperlink ref="F633" r:id="rId1784" display="http://www.sports-reference.com/cfb/schools/west-virginia/2016.html"/>
    <hyperlink ref="I633" r:id="rId1785" display="http://www.sports-reference.com/cfb/schools/kansas/2016.html"/>
    <hyperlink ref="C634" r:id="rId1786" display="http://www.sports-reference.com/cfb/boxscores/2016-11-05-western-kentucky.html"/>
    <hyperlink ref="F634" r:id="rId1787" display="http://www.sports-reference.com/cfb/schools/western-kentucky/2016.html"/>
    <hyperlink ref="I634" r:id="rId1788" display="http://www.sports-reference.com/cfb/schools/florida-international/2016.html"/>
    <hyperlink ref="C635" r:id="rId1789" display="http://www.sports-reference.com/cfb/boxscores/2016-11-05-northwestern.html"/>
    <hyperlink ref="F635" r:id="rId1790" display="http://www.sports-reference.com/cfb/schools/wisconsin/2016.html"/>
    <hyperlink ref="I635" r:id="rId1791" display="http://www.sports-reference.com/cfb/schools/northwestern/2016.html"/>
    <hyperlink ref="C636" r:id="rId1792" display="http://www.sports-reference.com/cfb/boxscores/2016-11-05-wyoming.html"/>
    <hyperlink ref="F636" r:id="rId1793" display="http://www.sports-reference.com/cfb/schools/wyoming/2016.html"/>
    <hyperlink ref="I636" r:id="rId1794" display="http://www.sports-reference.com/cfb/schools/utah-state/2016.html"/>
    <hyperlink ref="C637" r:id="rId1795" display="http://www.sports-reference.com/cfb/boxscores/2016-11-08-ball-state.html"/>
    <hyperlink ref="F637" r:id="rId1796" display="http://www.sports-reference.com/cfb/schools/eastern-michigan/2016.html"/>
    <hyperlink ref="I637" r:id="rId1797" display="http://www.sports-reference.com/cfb/schools/ball-state/2016.html"/>
    <hyperlink ref="C638" r:id="rId1798" display="http://www.sports-reference.com/cfb/boxscores/2016-11-08-kent-state.html"/>
    <hyperlink ref="F638" r:id="rId1799" display="http://www.sports-reference.com/cfb/schools/western-michigan/2016.html"/>
    <hyperlink ref="I638" r:id="rId1800" display="http://www.sports-reference.com/cfb/schools/kent-state/2016.html"/>
    <hyperlink ref="C639" r:id="rId1801" display="http://www.sports-reference.com/cfb/boxscores/2016-11-09-akron.html"/>
    <hyperlink ref="F639" r:id="rId1802" display="http://www.sports-reference.com/cfb/schools/bowling-green-state/2016.html"/>
    <hyperlink ref="I639" r:id="rId1803" display="http://www.sports-reference.com/cfb/schools/akron/2016.html"/>
    <hyperlink ref="C640" r:id="rId1804" display="http://www.sports-reference.com/cfb/boxscores/2016-11-09-northern-illinois.html"/>
    <hyperlink ref="F640" r:id="rId1805" display="http://www.sports-reference.com/cfb/schools/toledo/2016.html"/>
    <hyperlink ref="I640" r:id="rId1806" display="http://www.sports-reference.com/cfb/schools/northern-illinois/2016.html"/>
    <hyperlink ref="C641" r:id="rId1807" display="http://www.sports-reference.com/cfb/boxscores/2016-11-10-duke.html"/>
    <hyperlink ref="F641" r:id="rId1808" display="http://www.sports-reference.com/cfb/schools/duke/2016.html"/>
    <hyperlink ref="I641" r:id="rId1809" display="http://www.sports-reference.com/cfb/schools/north-carolina/2016.html"/>
    <hyperlink ref="C642" r:id="rId1810" display="http://www.sports-reference.com/cfb/boxscores/2016-11-10-georgia-southern.html"/>
    <hyperlink ref="F642" r:id="rId1811" display="http://www.sports-reference.com/cfb/schools/louisiana-lafayette/2016.html"/>
    <hyperlink ref="I642" r:id="rId1812" display="http://www.sports-reference.com/cfb/schools/georgia-southern/2016.html"/>
    <hyperlink ref="C643" r:id="rId1813" display="http://www.sports-reference.com/cfb/boxscores/2016-11-10-arizona-state.html"/>
    <hyperlink ref="F643" r:id="rId1814" display="http://www.sports-reference.com/cfb/schools/utah/2016.html"/>
    <hyperlink ref="I643" r:id="rId1815" display="http://www.sports-reference.com/cfb/schools/arizona-state/2016.html"/>
    <hyperlink ref="C644" r:id="rId1816" display="http://www.sports-reference.com/cfb/boxscores/2016-11-11-florida-state.html"/>
    <hyperlink ref="F644" r:id="rId1817" display="http://www.sports-reference.com/cfb/schools/florida-state/2016.html"/>
    <hyperlink ref="I644" r:id="rId1818" display="http://www.sports-reference.com/cfb/schools/boston-college/2016.html"/>
    <hyperlink ref="C645" r:id="rId1819" display="http://www.sports-reference.com/cfb/boxscores/2016-11-12-air-force.html"/>
    <hyperlink ref="F645" r:id="rId1820" display="http://www.sports-reference.com/cfb/schools/air-force/2016.html"/>
    <hyperlink ref="I645" r:id="rId1821" display="http://www.sports-reference.com/cfb/schools/colorado-state/2016.html"/>
    <hyperlink ref="C646" r:id="rId1822" display="http://www.sports-reference.com/cfb/boxscores/2016-11-12-alabama.html"/>
    <hyperlink ref="F646" r:id="rId1823" display="http://www.sports-reference.com/cfb/schools/alabama/2016.html"/>
    <hyperlink ref="I646" r:id="rId1824" display="http://www.sports-reference.com/cfb/schools/mississippi-state/2016.html"/>
    <hyperlink ref="C647" r:id="rId1825" display="http://www.sports-reference.com/cfb/boxscores/2016-11-12-arkansas-state.html"/>
    <hyperlink ref="F647" r:id="rId1826" display="http://www.sports-reference.com/cfb/schools/arkansas-state/2016.html"/>
    <hyperlink ref="I647" r:id="rId1827" display="http://www.sports-reference.com/cfb/schools/new-mexico-state/2016.html"/>
    <hyperlink ref="C648" r:id="rId1828" display="http://www.sports-reference.com/cfb/boxscores/2016-11-12-hawaii.html"/>
    <hyperlink ref="F648" r:id="rId1829" display="http://www.sports-reference.com/cfb/schools/boise-state/2016.html"/>
    <hyperlink ref="I648" r:id="rId1830" display="http://www.sports-reference.com/cfb/schools/hawaii/2016.html"/>
    <hyperlink ref="C649" r:id="rId1831" display="http://www.sports-reference.com/cfb/boxscores/2016-11-12-brigham-young.html"/>
    <hyperlink ref="F649" r:id="rId1832" display="http://www.sports-reference.com/cfb/schools/brigham-young/2016.html"/>
    <hyperlink ref="C650" r:id="rId1833" display="http://www.sports-reference.com/cfb/boxscores/2016-11-12-central-florida.html"/>
    <hyperlink ref="F650" r:id="rId1834" display="http://www.sports-reference.com/cfb/schools/central-florida/2016.html"/>
    <hyperlink ref="I650" r:id="rId1835" display="http://www.sports-reference.com/cfb/schools/cincinnati/2016.html"/>
    <hyperlink ref="C651" r:id="rId1836" display="http://www.sports-reference.com/cfb/boxscores/2016-11-12-arizona.html"/>
    <hyperlink ref="F651" r:id="rId1837" display="http://www.sports-reference.com/cfb/schools/colorado/2016.html"/>
    <hyperlink ref="I651" r:id="rId1838" display="http://www.sports-reference.com/cfb/schools/arizona/2016.html"/>
    <hyperlink ref="C652" r:id="rId1839" display="http://www.sports-reference.com/cfb/boxscores/2016-11-12-florida.html"/>
    <hyperlink ref="F652" r:id="rId1840" display="http://www.sports-reference.com/cfb/schools/florida/2016.html"/>
    <hyperlink ref="I652" r:id="rId1841" display="http://www.sports-reference.com/cfb/schools/south-carolina/2016.html"/>
    <hyperlink ref="C653" r:id="rId1842" display="http://www.sports-reference.com/cfb/boxscores/2016-11-12-florida-atlantic.html"/>
    <hyperlink ref="F653" r:id="rId1843" display="http://www.sports-reference.com/cfb/schools/florida-atlantic/2016.html"/>
    <hyperlink ref="I653" r:id="rId1844" display="http://www.sports-reference.com/cfb/schools/texas-el-paso/2016.html"/>
    <hyperlink ref="C654" r:id="rId1845" display="http://www.sports-reference.com/cfb/boxscores/2016-11-12-georgia.html"/>
    <hyperlink ref="F654" r:id="rId1846" display="http://www.sports-reference.com/cfb/schools/georgia/2016.html"/>
    <hyperlink ref="I654" r:id="rId1847" display="http://www.sports-reference.com/cfb/schools/auburn/2016.html"/>
    <hyperlink ref="C655" r:id="rId1848" display="http://www.sports-reference.com/cfb/boxscores/2016-11-12-virginia-tech.html"/>
    <hyperlink ref="F655" r:id="rId1849" display="http://www.sports-reference.com/cfb/schools/georgia-tech/2016.html"/>
    <hyperlink ref="I655" r:id="rId1850" display="http://www.sports-reference.com/cfb/schools/virginia-tech/2016.html"/>
    <hyperlink ref="C656" r:id="rId1851" display="http://www.sports-reference.com/cfb/boxscores/2016-11-12-houston.html"/>
    <hyperlink ref="F656" r:id="rId1852" display="http://www.sports-reference.com/cfb/schools/houston/2016.html"/>
    <hyperlink ref="I656" r:id="rId1853" display="http://www.sports-reference.com/cfb/schools/tulane/2016.html"/>
    <hyperlink ref="C657" r:id="rId1854" display="http://www.sports-reference.com/cfb/boxscores/2016-11-12-texas-state.html"/>
    <hyperlink ref="F657" r:id="rId1855" display="http://www.sports-reference.com/cfb/schools/idaho/2016.html"/>
    <hyperlink ref="I657" r:id="rId1856" display="http://www.sports-reference.com/cfb/schools/texas-state/2016.html"/>
    <hyperlink ref="C658" r:id="rId1857" display="http://www.sports-reference.com/cfb/boxscores/2016-11-12-iowa.html"/>
    <hyperlink ref="F658" r:id="rId1858" display="http://www.sports-reference.com/cfb/schools/iowa/2016.html"/>
    <hyperlink ref="I658" r:id="rId1859" display="http://www.sports-reference.com/cfb/schools/michigan/2016.html"/>
    <hyperlink ref="C659" r:id="rId1860" display="http://www.sports-reference.com/cfb/boxscores/2016-11-12-kansas.html"/>
    <hyperlink ref="F659" r:id="rId1861" display="http://www.sports-reference.com/cfb/schools/iowa-state/2016.html"/>
    <hyperlink ref="I659" r:id="rId1862" display="http://www.sports-reference.com/cfb/schools/kansas/2016.html"/>
    <hyperlink ref="C660" r:id="rId1863" display="http://www.sports-reference.com/cfb/boxscores/2016-11-12-arkansas.html"/>
    <hyperlink ref="F660" r:id="rId1864" display="http://www.sports-reference.com/cfb/schools/louisiana-state/2016.html"/>
    <hyperlink ref="I660" r:id="rId1865" display="http://www.sports-reference.com/cfb/schools/arkansas/2016.html"/>
    <hyperlink ref="C661" r:id="rId1866" display="http://www.sports-reference.com/cfb/boxscores/2016-11-12-louisiana-tech.html"/>
    <hyperlink ref="F661" r:id="rId1867" display="http://www.sports-reference.com/cfb/schools/louisiana-tech/2016.html"/>
    <hyperlink ref="I661" r:id="rId1868" display="http://www.sports-reference.com/cfb/schools/texas-san-antonio/2016.html"/>
    <hyperlink ref="C662" r:id="rId1869" display="http://www.sports-reference.com/cfb/boxscores/2016-11-12-georgia-state.html"/>
    <hyperlink ref="F662" r:id="rId1870" display="http://www.sports-reference.com/cfb/schools/louisiana-monroe/2016.html"/>
    <hyperlink ref="I662" r:id="rId1871" display="http://www.sports-reference.com/cfb/schools/georgia-state/2016.html"/>
    <hyperlink ref="C663" r:id="rId1872" display="http://www.sports-reference.com/cfb/boxscores/2016-11-12-louisville.html"/>
    <hyperlink ref="F663" r:id="rId1873" display="http://www.sports-reference.com/cfb/schools/louisville/2016.html"/>
    <hyperlink ref="I663" r:id="rId1874" display="http://www.sports-reference.com/cfb/schools/wake-forest/2016.html"/>
    <hyperlink ref="C664" r:id="rId1875" display="http://www.sports-reference.com/cfb/boxscores/2016-11-12-marshall.html"/>
    <hyperlink ref="F664" r:id="rId1876" display="http://www.sports-reference.com/cfb/schools/marshall/2016.html"/>
    <hyperlink ref="I664" r:id="rId1877" display="http://www.sports-reference.com/cfb/schools/middle-tennessee-state/2016.html"/>
    <hyperlink ref="C665" r:id="rId1878" display="http://www.sports-reference.com/cfb/boxscores/2016-11-12-virginia.html"/>
    <hyperlink ref="F665" r:id="rId1879" display="http://www.sports-reference.com/cfb/schools/miami-fl/2016.html"/>
    <hyperlink ref="I665" r:id="rId1880" display="http://www.sports-reference.com/cfb/schools/virginia/2016.html"/>
    <hyperlink ref="C666" r:id="rId1881" display="http://www.sports-reference.com/cfb/boxscores/2016-11-12-buffalo.html"/>
    <hyperlink ref="F666" r:id="rId1882" display="http://www.sports-reference.com/cfb/schools/miami-oh/2016.html"/>
    <hyperlink ref="I666" r:id="rId1883" display="http://www.sports-reference.com/cfb/schools/buffalo/2016.html"/>
    <hyperlink ref="C667" r:id="rId1884" display="http://www.sports-reference.com/cfb/boxscores/2016-11-12-michigan-state.html"/>
    <hyperlink ref="F667" r:id="rId1885" display="http://www.sports-reference.com/cfb/schools/michigan-state/2016.html"/>
    <hyperlink ref="I667" r:id="rId1886" display="http://www.sports-reference.com/cfb/schools/rutgers/2016.html"/>
    <hyperlink ref="C668" r:id="rId1887" display="http://www.sports-reference.com/cfb/boxscores/2016-11-12-texas-am.html"/>
    <hyperlink ref="F668" r:id="rId1888" display="http://www.sports-reference.com/cfb/schools/mississippi/2016.html"/>
    <hyperlink ref="I668" r:id="rId1889" display="http://www.sports-reference.com/cfb/schools/texas-am/2016.html"/>
    <hyperlink ref="C669" r:id="rId1890" display="http://www.sports-reference.com/cfb/boxscores/2016-11-12-missouri.html"/>
    <hyperlink ref="F669" r:id="rId1891" display="http://www.sports-reference.com/cfb/schools/missouri/2016.html"/>
    <hyperlink ref="I669" r:id="rId1892" display="http://www.sports-reference.com/cfb/schools/vanderbilt/2016.html"/>
    <hyperlink ref="C670" r:id="rId1893" display="http://www.sports-reference.com/cfb/boxscores/2016-11-12-navy.html"/>
    <hyperlink ref="F670" r:id="rId1894" display="http://www.sports-reference.com/cfb/schools/navy/2016.html"/>
    <hyperlink ref="I670" r:id="rId1895" display="http://www.sports-reference.com/cfb/schools/tulsa/2016.html"/>
    <hyperlink ref="C671" r:id="rId1896" display="http://www.sports-reference.com/cfb/boxscores/2016-11-12-nebraska.html"/>
    <hyperlink ref="F671" r:id="rId1897" display="http://www.sports-reference.com/cfb/schools/nebraska/2016.html"/>
    <hyperlink ref="I671" r:id="rId1898" display="http://www.sports-reference.com/cfb/schools/minnesota/2016.html"/>
    <hyperlink ref="C672" r:id="rId1899" display="http://www.sports-reference.com/cfb/boxscores/2016-11-12-nevada-las-vegas.html"/>
    <hyperlink ref="F672" r:id="rId1900" display="http://www.sports-reference.com/cfb/schools/nevada-las-vegas/2016.html"/>
    <hyperlink ref="I672" r:id="rId1901" display="http://www.sports-reference.com/cfb/schools/wyoming/2016.html"/>
    <hyperlink ref="C673" r:id="rId1902" display="http://www.sports-reference.com/cfb/boxscores/2016-11-12-utah-state.html"/>
    <hyperlink ref="F673" r:id="rId1903" display="http://www.sports-reference.com/cfb/schools/new-mexico/2016.html"/>
    <hyperlink ref="I673" r:id="rId1904" display="http://www.sports-reference.com/cfb/schools/utah-state/2016.html"/>
    <hyperlink ref="C674" r:id="rId1905" display="http://www.sports-reference.com/cfb/boxscores/2016-11-12-syracuse.html"/>
    <hyperlink ref="F674" r:id="rId1906" display="http://www.sports-reference.com/cfb/schools/north-carolina-state/2016.html"/>
    <hyperlink ref="I674" r:id="rId1907" display="http://www.sports-reference.com/cfb/schools/syracuse/2016.html"/>
    <hyperlink ref="C675" r:id="rId1908" display="http://www.sports-reference.com/cfb/boxscores/2016-11-12-purdue.html"/>
    <hyperlink ref="F675" r:id="rId1909" display="http://www.sports-reference.com/cfb/schools/northwestern/2016.html"/>
    <hyperlink ref="I675" r:id="rId1910" display="http://www.sports-reference.com/cfb/schools/purdue/2016.html"/>
    <hyperlink ref="C676" r:id="rId1911" display="http://www.sports-reference.com/cfb/boxscores/2016-11-12-army.html"/>
    <hyperlink ref="F676" r:id="rId1912" display="http://www.sports-reference.com/cfb/schools/notre-dame/2016.html"/>
    <hyperlink ref="I676" r:id="rId1913" display="http://www.sports-reference.com/cfb/schools/army/2016.html"/>
    <hyperlink ref="C677" r:id="rId1914" display="http://www.sports-reference.com/cfb/boxscores/2016-11-12-maryland.html"/>
    <hyperlink ref="F677" r:id="rId1915" display="http://www.sports-reference.com/cfb/schools/ohio-state/2016.html"/>
    <hyperlink ref="I677" r:id="rId1916" display="http://www.sports-reference.com/cfb/schools/maryland/2016.html"/>
    <hyperlink ref="C678" r:id="rId1917" display="http://www.sports-reference.com/cfb/boxscores/2016-11-12-oklahoma.html"/>
    <hyperlink ref="F678" r:id="rId1918" display="http://www.sports-reference.com/cfb/schools/oklahoma/2016.html"/>
    <hyperlink ref="I678" r:id="rId1919" display="http://www.sports-reference.com/cfb/schools/baylor/2016.html"/>
    <hyperlink ref="C679" r:id="rId1920" display="http://www.sports-reference.com/cfb/boxscores/2016-11-12-oklahoma-state.html"/>
    <hyperlink ref="F679" r:id="rId1921" display="http://www.sports-reference.com/cfb/schools/oklahoma-state/2016.html"/>
    <hyperlink ref="I679" r:id="rId1922" display="http://www.sports-reference.com/cfb/schools/texas-tech/2016.html"/>
    <hyperlink ref="C680" r:id="rId1923" display="http://www.sports-reference.com/cfb/boxscores/2016-11-12-old-dominion.html"/>
    <hyperlink ref="F680" r:id="rId1924" display="http://www.sports-reference.com/cfb/schools/old-dominion/2016.html"/>
    <hyperlink ref="I680" r:id="rId1925" display="http://www.sports-reference.com/cfb/schools/southern-mississippi/2016.html"/>
    <hyperlink ref="C681" r:id="rId1926" display="http://www.sports-reference.com/cfb/boxscores/2016-11-12-indiana.html"/>
    <hyperlink ref="F681" r:id="rId1927" display="http://www.sports-reference.com/cfb/schools/penn-state/2016.html"/>
    <hyperlink ref="I681" r:id="rId1928" display="http://www.sports-reference.com/cfb/schools/indiana/2016.html"/>
    <hyperlink ref="C682" r:id="rId1929" display="http://www.sports-reference.com/cfb/boxscores/2016-11-12-clemson.html"/>
    <hyperlink ref="F682" r:id="rId1930" display="http://www.sports-reference.com/cfb/schools/pittsburgh/2016.html"/>
    <hyperlink ref="I682" r:id="rId1931" display="http://www.sports-reference.com/cfb/schools/clemson/2016.html"/>
    <hyperlink ref="C683" r:id="rId1932" display="http://www.sports-reference.com/cfb/boxscores/2016-11-12-charlotte.html"/>
    <hyperlink ref="F683" r:id="rId1933" display="http://www.sports-reference.com/cfb/schools/rice/2016.html"/>
    <hyperlink ref="I683" r:id="rId1934" display="http://www.sports-reference.com/cfb/schools/charlotte/2016.html"/>
    <hyperlink ref="C684" r:id="rId1935" display="http://www.sports-reference.com/cfb/boxscores/2016-11-12-nevada.html"/>
    <hyperlink ref="F684" r:id="rId1936" display="http://www.sports-reference.com/cfb/schools/san-diego-state/2016.html"/>
    <hyperlink ref="I684" r:id="rId1937" display="http://www.sports-reference.com/cfb/schools/nevada/2016.html"/>
    <hyperlink ref="C685" r:id="rId1938" display="http://www.sports-reference.com/cfb/boxscores/2016-11-12-memphis.html"/>
    <hyperlink ref="F685" r:id="rId1939" display="http://www.sports-reference.com/cfb/schools/south-florida/2016.html"/>
    <hyperlink ref="I685" r:id="rId1940" display="http://www.sports-reference.com/cfb/schools/memphis/2016.html"/>
    <hyperlink ref="C686" r:id="rId1941" display="http://www.sports-reference.com/cfb/boxscores/2016-11-12-washington.html"/>
    <hyperlink ref="F686" r:id="rId1942" display="http://www.sports-reference.com/cfb/schools/southern-california/2016.html"/>
    <hyperlink ref="I686" r:id="rId1943" display="http://www.sports-reference.com/cfb/schools/washington/2016.html"/>
    <hyperlink ref="C687" r:id="rId1944" display="http://www.sports-reference.com/cfb/boxscores/2016-11-12-east-carolina.html"/>
    <hyperlink ref="F687" r:id="rId1945" display="http://www.sports-reference.com/cfb/schools/southern-methodist/2016.html"/>
    <hyperlink ref="I687" r:id="rId1946" display="http://www.sports-reference.com/cfb/schools/east-carolina/2016.html"/>
    <hyperlink ref="C688" r:id="rId1947" display="http://www.sports-reference.com/cfb/boxscores/2016-11-12-oregon.html"/>
    <hyperlink ref="F688" r:id="rId1948" display="http://www.sports-reference.com/cfb/schools/stanford/2016.html"/>
    <hyperlink ref="I688" r:id="rId1949" display="http://www.sports-reference.com/cfb/schools/oregon/2016.html"/>
    <hyperlink ref="C689" r:id="rId1950" display="http://www.sports-reference.com/cfb/boxscores/2016-11-12-tennessee.html"/>
    <hyperlink ref="F689" r:id="rId1951" display="http://www.sports-reference.com/cfb/schools/tennessee/2016.html"/>
    <hyperlink ref="I689" r:id="rId1952" display="http://www.sports-reference.com/cfb/schools/kentucky/2016.html"/>
    <hyperlink ref="C690" r:id="rId1953" display="http://www.sports-reference.com/cfb/boxscores/2016-11-12-troy.html"/>
    <hyperlink ref="F690" r:id="rId1954" display="http://www.sports-reference.com/cfb/schools/troy/2016.html"/>
    <hyperlink ref="I690" r:id="rId1955" display="http://www.sports-reference.com/cfb/schools/appalachian-state/2016.html"/>
    <hyperlink ref="C691" r:id="rId1956" display="http://www.sports-reference.com/cfb/boxscores/2016-11-12-ucla.html"/>
    <hyperlink ref="F691" r:id="rId1957" display="http://www.sports-reference.com/cfb/schools/ucla/2016.html"/>
    <hyperlink ref="I691" r:id="rId1958" display="http://www.sports-reference.com/cfb/schools/oregon-state/2016.html"/>
    <hyperlink ref="C692" r:id="rId1959" display="http://www.sports-reference.com/cfb/boxscores/2016-11-12-washington-state.html"/>
    <hyperlink ref="F692" r:id="rId1960" display="http://www.sports-reference.com/cfb/schools/washington-state/2016.html"/>
    <hyperlink ref="I692" r:id="rId1961" display="http://www.sports-reference.com/cfb/schools/california/2016.html"/>
    <hyperlink ref="C693" r:id="rId1962" display="http://www.sports-reference.com/cfb/boxscores/2016-11-12-texas.html"/>
    <hyperlink ref="F693" r:id="rId1963" display="http://www.sports-reference.com/cfb/schools/west-virginia/2016.html"/>
    <hyperlink ref="I693" r:id="rId1964" display="http://www.sports-reference.com/cfb/schools/texas/2016.html"/>
    <hyperlink ref="C694" r:id="rId1965" display="http://www.sports-reference.com/cfb/boxscores/2016-11-12-western-kentucky.html"/>
    <hyperlink ref="F694" r:id="rId1966" display="http://www.sports-reference.com/cfb/schools/western-kentucky/2016.html"/>
    <hyperlink ref="I694" r:id="rId1967" display="http://www.sports-reference.com/cfb/schools/north-texas/2016.html"/>
    <hyperlink ref="C695" r:id="rId1968" display="http://www.sports-reference.com/cfb/boxscores/2016-11-12-wisconsin.html"/>
    <hyperlink ref="F695" r:id="rId1969" display="http://www.sports-reference.com/cfb/schools/wisconsin/2016.html"/>
    <hyperlink ref="I695" r:id="rId1970" display="http://www.sports-reference.com/cfb/schools/illinois/2016.html"/>
    <hyperlink ref="C696" r:id="rId1971" display="http://www.sports-reference.com/cfb/boxscores/2016-11-15-bowling-green-state.html"/>
    <hyperlink ref="F696" r:id="rId1972" display="http://www.sports-reference.com/cfb/schools/bowling-green-state/2016.html"/>
    <hyperlink ref="I696" r:id="rId1973" display="http://www.sports-reference.com/cfb/schools/kent-state/2016.html"/>
    <hyperlink ref="C697" r:id="rId1974" display="http://www.sports-reference.com/cfb/boxscores/2016-11-15-central-michigan.html"/>
    <hyperlink ref="F697" r:id="rId1975" display="http://www.sports-reference.com/cfb/schools/central-michigan/2016.html"/>
    <hyperlink ref="I697" r:id="rId1976" display="http://www.sports-reference.com/cfb/schools/ohio/2016.html"/>
    <hyperlink ref="C698" r:id="rId1977" display="http://www.sports-reference.com/cfb/boxscores/2016-11-16-eastern-michigan.html"/>
    <hyperlink ref="F698" r:id="rId1978" display="http://www.sports-reference.com/cfb/schools/northern-illinois/2016.html"/>
    <hyperlink ref="I698" r:id="rId1979" display="http://www.sports-reference.com/cfb/schools/eastern-michigan/2016.html"/>
    <hyperlink ref="C699" r:id="rId1980" display="http://www.sports-reference.com/cfb/boxscores/2016-11-16-toledo.html"/>
    <hyperlink ref="F699" r:id="rId1981" display="http://www.sports-reference.com/cfb/schools/toledo/2016.html"/>
    <hyperlink ref="I699" r:id="rId1982" display="http://www.sports-reference.com/cfb/schools/ball-state/2016.html"/>
    <hyperlink ref="C700" r:id="rId1983" display="http://www.sports-reference.com/cfb/boxscores/2016-11-17-troy.html"/>
    <hyperlink ref="F700" r:id="rId1984" display="http://www.sports-reference.com/cfb/schools/arkansas-state/2016.html"/>
    <hyperlink ref="I700" r:id="rId1985" display="http://www.sports-reference.com/cfb/schools/troy/2016.html"/>
    <hyperlink ref="C701" r:id="rId1986" display="http://www.sports-reference.com/cfb/boxscores/2016-11-17-houston.html"/>
    <hyperlink ref="F701" r:id="rId1987" display="http://www.sports-reference.com/cfb/schools/houston/2016.html"/>
    <hyperlink ref="I701" r:id="rId1988" display="http://www.sports-reference.com/cfb/schools/louisville/2016.html"/>
    <hyperlink ref="C702" r:id="rId1989" display="http://www.sports-reference.com/cfb/boxscores/2016-11-18-boise-state.html"/>
    <hyperlink ref="F702" r:id="rId1990" display="http://www.sports-reference.com/cfb/schools/boise-state/2016.html"/>
    <hyperlink ref="I702" r:id="rId1991" display="http://www.sports-reference.com/cfb/schools/nevada-las-vegas/2016.html"/>
    <hyperlink ref="C703" r:id="rId1992" display="http://www.sports-reference.com/cfb/boxscores/2016-11-18-cincinnati.html"/>
    <hyperlink ref="F703" r:id="rId1993" display="http://www.sports-reference.com/cfb/schools/memphis/2016.html"/>
    <hyperlink ref="I703" r:id="rId1994" display="http://www.sports-reference.com/cfb/schools/cincinnati/2016.html"/>
    <hyperlink ref="C704" r:id="rId1995" display="http://www.sports-reference.com/cfb/boxscores/2016-11-19-san-jose-state.html"/>
    <hyperlink ref="F704" r:id="rId1996" display="http://www.sports-reference.com/cfb/schools/air-force/2016.html"/>
    <hyperlink ref="I704" r:id="rId1997" display="http://www.sports-reference.com/cfb/schools/san-jose-state/2016.html"/>
    <hyperlink ref="C705" r:id="rId1998" display="http://www.sports-reference.com/cfb/boxscores/2016-11-19-alabama.html"/>
    <hyperlink ref="F705" r:id="rId1999" display="http://www.sports-reference.com/cfb/schools/alabama/2016.html"/>
    <hyperlink ref="C706" r:id="rId2000" display="http://www.sports-reference.com/cfb/boxscores/2016-11-19-appalachian-state.html"/>
    <hyperlink ref="F706" r:id="rId2001" display="http://www.sports-reference.com/cfb/schools/appalachian-state/2016.html"/>
    <hyperlink ref="I706" r:id="rId2002" display="http://www.sports-reference.com/cfb/schools/louisiana-monroe/2016.html"/>
    <hyperlink ref="C707" r:id="rId2003" display="http://www.sports-reference.com/cfb/boxscores/2016-11-19-mississippi-state.html"/>
    <hyperlink ref="F707" r:id="rId2004" display="http://www.sports-reference.com/cfb/schools/arkansas/2016.html"/>
    <hyperlink ref="I707" r:id="rId2005" display="http://www.sports-reference.com/cfb/schools/mississippi-state/2016.html"/>
    <hyperlink ref="C708" r:id="rId2006" display="http://www.sports-reference.com/cfb/boxscores/2016-11-19-army.html"/>
    <hyperlink ref="F708" r:id="rId2007" display="http://www.sports-reference.com/cfb/schools/army/2016.html"/>
    <hyperlink ref="C709" r:id="rId2008" display="http://www.sports-reference.com/cfb/boxscores/2016-11-19-auburn.html"/>
    <hyperlink ref="F709" r:id="rId2009" display="http://www.sports-reference.com/cfb/schools/auburn/2016.html"/>
    <hyperlink ref="C710" r:id="rId2010" display="http://www.sports-reference.com/cfb/boxscores/2016-11-19-boston-college.html"/>
    <hyperlink ref="F710" r:id="rId2011" display="http://www.sports-reference.com/cfb/schools/boston-college/2016.html"/>
    <hyperlink ref="I710" r:id="rId2012" display="http://www.sports-reference.com/cfb/schools/connecticut/2016.html"/>
    <hyperlink ref="C711" r:id="rId2013" display="http://www.sports-reference.com/cfb/boxscores/2016-11-19-brigham-young.html"/>
    <hyperlink ref="F711" r:id="rId2014" display="http://www.sports-reference.com/cfb/schools/brigham-young/2016.html"/>
    <hyperlink ref="I711" r:id="rId2015" display="http://www.sports-reference.com/cfb/schools/massachusetts/2016.html"/>
    <hyperlink ref="C712" r:id="rId2016" display="http://www.sports-reference.com/cfb/boxscores/2016-11-19-wake-forest.html"/>
    <hyperlink ref="F712" r:id="rId2017" display="http://www.sports-reference.com/cfb/schools/clemson/2016.html"/>
    <hyperlink ref="I712" r:id="rId2018" display="http://www.sports-reference.com/cfb/schools/wake-forest/2016.html"/>
    <hyperlink ref="C713" r:id="rId2019" display="http://www.sports-reference.com/cfb/boxscores/2016-11-19-colorado.html"/>
    <hyperlink ref="F713" r:id="rId2020" display="http://www.sports-reference.com/cfb/schools/colorado/2016.html"/>
    <hyperlink ref="I713" r:id="rId2021" display="http://www.sports-reference.com/cfb/schools/washington-state/2016.html"/>
    <hyperlink ref="C714" r:id="rId2022" display="http://www.sports-reference.com/cfb/boxscores/2016-11-19-colorado-state.html"/>
    <hyperlink ref="F714" r:id="rId2023" display="http://www.sports-reference.com/cfb/schools/colorado-state/2016.html"/>
    <hyperlink ref="I714" r:id="rId2024" display="http://www.sports-reference.com/cfb/schools/new-mexico/2016.html"/>
    <hyperlink ref="C715" r:id="rId2025" display="http://www.sports-reference.com/cfb/boxscores/2016-11-19-louisiana-state.html"/>
    <hyperlink ref="F715" r:id="rId2026" display="http://www.sports-reference.com/cfb/schools/florida/2016.html"/>
    <hyperlink ref="I715" r:id="rId2027" display="http://www.sports-reference.com/cfb/schools/louisiana-state/2016.html"/>
    <hyperlink ref="C716" r:id="rId2028" display="http://www.sports-reference.com/cfb/boxscores/2016-11-19-florida-international.html"/>
    <hyperlink ref="F716" r:id="rId2029" display="http://www.sports-reference.com/cfb/schools/florida-international/2016.html"/>
    <hyperlink ref="I716" r:id="rId2030" display="http://www.sports-reference.com/cfb/schools/marshall/2016.html"/>
    <hyperlink ref="C717" r:id="rId2031" display="http://www.sports-reference.com/cfb/boxscores/2016-11-19-syracuse.html"/>
    <hyperlink ref="F717" r:id="rId2032" display="http://www.sports-reference.com/cfb/schools/florida-state/2016.html"/>
    <hyperlink ref="I717" r:id="rId2033" display="http://www.sports-reference.com/cfb/schools/syracuse/2016.html"/>
    <hyperlink ref="C718" r:id="rId2034" display="http://www.sports-reference.com/cfb/boxscores/2016-11-19-georgia.html"/>
    <hyperlink ref="F718" r:id="rId2035" display="http://www.sports-reference.com/cfb/schools/georgia/2016.html"/>
    <hyperlink ref="I718" r:id="rId2036" display="http://www.sports-reference.com/cfb/schools/louisiana-lafayette/2016.html"/>
    <hyperlink ref="C719" r:id="rId2037" display="http://www.sports-reference.com/cfb/boxscores/2016-11-19-georgia-state.html"/>
    <hyperlink ref="F719" r:id="rId2038" display="http://www.sports-reference.com/cfb/schools/georgia-state/2016.html"/>
    <hyperlink ref="I719" r:id="rId2039" display="http://www.sports-reference.com/cfb/schools/georgia-southern/2016.html"/>
    <hyperlink ref="C720" r:id="rId2040" display="http://www.sports-reference.com/cfb/boxscores/2016-11-19-georgia-tech.html"/>
    <hyperlink ref="F720" r:id="rId2041" display="http://www.sports-reference.com/cfb/schools/georgia-tech/2016.html"/>
    <hyperlink ref="I720" r:id="rId2042" display="http://www.sports-reference.com/cfb/schools/virginia/2016.html"/>
    <hyperlink ref="C721" r:id="rId2043" display="http://www.sports-reference.com/cfb/boxscores/2016-11-19-fresno-state.html"/>
    <hyperlink ref="F721" r:id="rId2044" display="http://www.sports-reference.com/cfb/schools/hawaii/2016.html"/>
    <hyperlink ref="I721" r:id="rId2045" display="http://www.sports-reference.com/cfb/schools/fresno-state/2016.html"/>
    <hyperlink ref="C722" r:id="rId2046" display="http://www.sports-reference.com/cfb/boxscores/2016-11-19-illinois.html"/>
    <hyperlink ref="F722" r:id="rId2047" display="http://www.sports-reference.com/cfb/schools/iowa/2016.html"/>
    <hyperlink ref="I722" r:id="rId2048" display="http://www.sports-reference.com/cfb/schools/illinois/2016.html"/>
    <hyperlink ref="C723" r:id="rId2049" display="http://www.sports-reference.com/cfb/boxscores/2016-11-19-iowa-state.html"/>
    <hyperlink ref="F723" r:id="rId2050" display="http://www.sports-reference.com/cfb/schools/iowa-state/2016.html"/>
    <hyperlink ref="I723" r:id="rId2051" display="http://www.sports-reference.com/cfb/schools/texas-tech/2016.html"/>
    <hyperlink ref="C724" r:id="rId2052" display="http://www.sports-reference.com/cfb/boxscores/2016-11-19-kansas.html"/>
    <hyperlink ref="F724" r:id="rId2053" display="http://www.sports-reference.com/cfb/schools/kansas/2016.html"/>
    <hyperlink ref="I724" r:id="rId2054" display="http://www.sports-reference.com/cfb/schools/texas/2016.html"/>
    <hyperlink ref="C725" r:id="rId2055" display="http://www.sports-reference.com/cfb/boxscores/2016-11-19-baylor.html"/>
    <hyperlink ref="F725" r:id="rId2056" display="http://www.sports-reference.com/cfb/schools/kansas-state/2016.html"/>
    <hyperlink ref="I725" r:id="rId2057" display="http://www.sports-reference.com/cfb/schools/baylor/2016.html"/>
    <hyperlink ref="C726" r:id="rId2058" display="http://www.sports-reference.com/cfb/boxscores/2016-11-19-kentucky.html"/>
    <hyperlink ref="F726" r:id="rId2059" display="http://www.sports-reference.com/cfb/schools/kentucky/2016.html"/>
    <hyperlink ref="C727" r:id="rId2060" display="http://www.sports-reference.com/cfb/boxscores/2016-11-19-north-carolina-state.html"/>
    <hyperlink ref="F727" r:id="rId2061" display="http://www.sports-reference.com/cfb/schools/miami-fl/2016.html"/>
    <hyperlink ref="I727" r:id="rId2062" display="http://www.sports-reference.com/cfb/schools/north-carolina-state/2016.html"/>
    <hyperlink ref="C728" r:id="rId2063" display="http://www.sports-reference.com/cfb/boxscores/2016-11-19-michigan.html"/>
    <hyperlink ref="F728" r:id="rId2064" display="http://www.sports-reference.com/cfb/schools/michigan/2016.html"/>
    <hyperlink ref="I728" r:id="rId2065" display="http://www.sports-reference.com/cfb/schools/indiana/2016.html"/>
    <hyperlink ref="C729" r:id="rId2066" display="http://www.sports-reference.com/cfb/boxscores/2016-11-19-charlotte.html"/>
    <hyperlink ref="F729" r:id="rId2067" display="http://www.sports-reference.com/cfb/schools/middle-tennessee-state/2016.html"/>
    <hyperlink ref="I729" r:id="rId2068" display="http://www.sports-reference.com/cfb/schools/charlotte/2016.html"/>
    <hyperlink ref="C730" r:id="rId2069" display="http://www.sports-reference.com/cfb/boxscores/2016-11-19-minnesota.html"/>
    <hyperlink ref="F730" r:id="rId2070" display="http://www.sports-reference.com/cfb/schools/minnesota/2016.html"/>
    <hyperlink ref="I730" r:id="rId2071" display="http://www.sports-reference.com/cfb/schools/northwestern/2016.html"/>
    <hyperlink ref="C731" r:id="rId2072" display="http://www.sports-reference.com/cfb/boxscores/2016-11-19-east-carolina.html"/>
    <hyperlink ref="F731" r:id="rId2073" display="http://www.sports-reference.com/cfb/schools/navy/2016.html"/>
    <hyperlink ref="I731" r:id="rId2074" display="http://www.sports-reference.com/cfb/schools/east-carolina/2016.html"/>
    <hyperlink ref="C732" r:id="rId2075" display="http://www.sports-reference.com/cfb/boxscores/2016-11-19-nebraska.html"/>
    <hyperlink ref="F732" r:id="rId2076" display="http://www.sports-reference.com/cfb/schools/nebraska/2016.html"/>
    <hyperlink ref="I732" r:id="rId2077" display="http://www.sports-reference.com/cfb/schools/maryland/2016.html"/>
    <hyperlink ref="C733" r:id="rId2078" display="http://www.sports-reference.com/cfb/boxscores/2016-11-19-nevada.html"/>
    <hyperlink ref="F733" r:id="rId2079" display="http://www.sports-reference.com/cfb/schools/nevada/2016.html"/>
    <hyperlink ref="I733" r:id="rId2080" display="http://www.sports-reference.com/cfb/schools/utah-state/2016.html"/>
    <hyperlink ref="C734" r:id="rId2081" display="http://www.sports-reference.com/cfb/boxscores/2016-11-19-new-mexico-state.html"/>
    <hyperlink ref="F734" r:id="rId2082" display="http://www.sports-reference.com/cfb/schools/new-mexico-state/2016.html"/>
    <hyperlink ref="I734" r:id="rId2083" display="http://www.sports-reference.com/cfb/schools/texas-state/2016.html"/>
    <hyperlink ref="C735" r:id="rId2084" display="http://www.sports-reference.com/cfb/boxscores/2016-11-19-north-carolina.html"/>
    <hyperlink ref="F735" r:id="rId2085" display="http://www.sports-reference.com/cfb/schools/north-carolina/2016.html"/>
    <hyperlink ref="C736" r:id="rId2086" display="http://www.sports-reference.com/cfb/boxscores/2016-11-19-north-texas.html"/>
    <hyperlink ref="F736" r:id="rId2087" display="http://www.sports-reference.com/cfb/schools/north-texas/2016.html"/>
    <hyperlink ref="I736" r:id="rId2088" display="http://www.sports-reference.com/cfb/schools/southern-mississippi/2016.html"/>
    <hyperlink ref="C737" r:id="rId2089" display="http://www.sports-reference.com/cfb/boxscores/2016-11-19-michigan-state.html"/>
    <hyperlink ref="F737" r:id="rId2090" display="http://www.sports-reference.com/cfb/schools/ohio-state/2016.html"/>
    <hyperlink ref="I737" r:id="rId2091" display="http://www.sports-reference.com/cfb/schools/michigan-state/2016.html"/>
    <hyperlink ref="C738" r:id="rId2092" display="http://www.sports-reference.com/cfb/boxscores/2016-11-19-west-virginia.html"/>
    <hyperlink ref="F738" r:id="rId2093" display="http://www.sports-reference.com/cfb/schools/oklahoma/2016.html"/>
    <hyperlink ref="I738" r:id="rId2094" display="http://www.sports-reference.com/cfb/schools/west-virginia/2016.html"/>
    <hyperlink ref="C739" r:id="rId2095" display="http://www.sports-reference.com/cfb/boxscores/2016-11-19-texas-christian.html"/>
    <hyperlink ref="F739" r:id="rId2096" display="http://www.sports-reference.com/cfb/schools/oklahoma-state/2016.html"/>
    <hyperlink ref="I739" r:id="rId2097" display="http://www.sports-reference.com/cfb/schools/texas-christian/2016.html"/>
    <hyperlink ref="C740" r:id="rId2098" display="http://www.sports-reference.com/cfb/boxscores/2016-11-19-florida-atlantic.html"/>
    <hyperlink ref="F740" r:id="rId2099" display="http://www.sports-reference.com/cfb/schools/old-dominion/2016.html"/>
    <hyperlink ref="I740" r:id="rId2100" display="http://www.sports-reference.com/cfb/schools/florida-atlantic/2016.html"/>
    <hyperlink ref="C741" r:id="rId2101" display="http://www.sports-reference.com/cfb/boxscores/2016-11-19-utah.html"/>
    <hyperlink ref="F741" r:id="rId2102" display="http://www.sports-reference.com/cfb/schools/oregon/2016.html"/>
    <hyperlink ref="I741" r:id="rId2103" display="http://www.sports-reference.com/cfb/schools/utah/2016.html"/>
    <hyperlink ref="C742" r:id="rId2104" display="http://www.sports-reference.com/cfb/boxscores/2016-11-19-oregon-state.html"/>
    <hyperlink ref="F742" r:id="rId2105" display="http://www.sports-reference.com/cfb/schools/oregon-state/2016.html"/>
    <hyperlink ref="I742" r:id="rId2106" display="http://www.sports-reference.com/cfb/schools/arizona/2016.html"/>
    <hyperlink ref="C743" r:id="rId2107" display="http://www.sports-reference.com/cfb/boxscores/2016-11-19-rutgers.html"/>
    <hyperlink ref="F743" r:id="rId2108" display="http://www.sports-reference.com/cfb/schools/penn-state/2016.html"/>
    <hyperlink ref="I743" r:id="rId2109" display="http://www.sports-reference.com/cfb/schools/rutgers/2016.html"/>
    <hyperlink ref="C744" r:id="rId2110" display="http://www.sports-reference.com/cfb/boxscores/2016-11-19-pittsburgh.html"/>
    <hyperlink ref="F744" r:id="rId2111" display="http://www.sports-reference.com/cfb/schools/pittsburgh/2016.html"/>
    <hyperlink ref="I744" r:id="rId2112" display="http://www.sports-reference.com/cfb/schools/duke/2016.html"/>
    <hyperlink ref="C745" r:id="rId2113" display="http://www.sports-reference.com/cfb/boxscores/2016-11-19-rice.html"/>
    <hyperlink ref="F745" r:id="rId2114" display="http://www.sports-reference.com/cfb/schools/rice/2016.html"/>
    <hyperlink ref="I745" r:id="rId2115" display="http://www.sports-reference.com/cfb/schools/texas-el-paso/2016.html"/>
    <hyperlink ref="C746" r:id="rId2116" display="http://www.sports-reference.com/cfb/boxscores/2016-11-19-south-alabama.html"/>
    <hyperlink ref="F746" r:id="rId2117" display="http://www.sports-reference.com/cfb/schools/south-alabama/2016.html"/>
    <hyperlink ref="C747" r:id="rId2118" display="http://www.sports-reference.com/cfb/boxscores/2016-11-19-south-carolina.html"/>
    <hyperlink ref="F747" r:id="rId2119" display="http://www.sports-reference.com/cfb/schools/south-carolina/2016.html"/>
    <hyperlink ref="C748" r:id="rId2120" display="http://www.sports-reference.com/cfb/boxscores/2016-11-19-southern-methodist.html"/>
    <hyperlink ref="F748" r:id="rId2121" display="http://www.sports-reference.com/cfb/schools/south-florida/2016.html"/>
    <hyperlink ref="I748" r:id="rId2122" display="http://www.sports-reference.com/cfb/schools/southern-methodist/2016.html"/>
    <hyperlink ref="C749" r:id="rId2123" display="http://www.sports-reference.com/cfb/boxscores/2016-11-19-ucla.html"/>
    <hyperlink ref="F749" r:id="rId2124" display="http://www.sports-reference.com/cfb/schools/southern-california/2016.html"/>
    <hyperlink ref="I749" r:id="rId2125" display="http://www.sports-reference.com/cfb/schools/ucla/2016.html"/>
    <hyperlink ref="C750" r:id="rId2126" display="http://www.sports-reference.com/cfb/boxscores/2016-11-19-california.html"/>
    <hyperlink ref="F750" r:id="rId2127" display="http://www.sports-reference.com/cfb/schools/stanford/2016.html"/>
    <hyperlink ref="I750" r:id="rId2128" display="http://www.sports-reference.com/cfb/schools/california/2016.html"/>
    <hyperlink ref="C751" r:id="rId2129" display="http://www.sports-reference.com/cfb/boxscores/2016-11-19-tulane.html"/>
    <hyperlink ref="F751" r:id="rId2130" display="http://www.sports-reference.com/cfb/schools/temple/2016.html"/>
    <hyperlink ref="I751" r:id="rId2131" display="http://www.sports-reference.com/cfb/schools/tulane/2016.html"/>
    <hyperlink ref="C752" r:id="rId2132" display="http://www.sports-reference.com/cfb/boxscores/2016-11-19-tennessee.html"/>
    <hyperlink ref="F752" r:id="rId2133" display="http://www.sports-reference.com/cfb/schools/tennessee/2016.html"/>
    <hyperlink ref="I752" r:id="rId2134" display="http://www.sports-reference.com/cfb/schools/missouri/2016.html"/>
    <hyperlink ref="C753" r:id="rId2135" display="http://www.sports-reference.com/cfb/boxscores/2016-11-19-texas-am.html"/>
    <hyperlink ref="F753" r:id="rId2136" display="http://www.sports-reference.com/cfb/schools/texas-am/2016.html"/>
    <hyperlink ref="I753" r:id="rId2137" display="http://www.sports-reference.com/cfb/schools/texas-san-antonio/2016.html"/>
    <hyperlink ref="C754" r:id="rId2138" display="http://www.sports-reference.com/cfb/boxscores/2016-11-19-central-florida.html"/>
    <hyperlink ref="F754" r:id="rId2139" display="http://www.sports-reference.com/cfb/schools/tulsa/2016.html"/>
    <hyperlink ref="I754" r:id="rId2140" display="http://www.sports-reference.com/cfb/schools/central-florida/2016.html"/>
    <hyperlink ref="C755" r:id="rId2141" display="http://www.sports-reference.com/cfb/boxscores/2016-11-19-vanderbilt.html"/>
    <hyperlink ref="F755" r:id="rId2142" display="http://www.sports-reference.com/cfb/schools/vanderbilt/2016.html"/>
    <hyperlink ref="I755" r:id="rId2143" display="http://www.sports-reference.com/cfb/schools/mississippi/2016.html"/>
    <hyperlink ref="C756" r:id="rId2144" display="http://www.sports-reference.com/cfb/boxscores/2016-11-19-notre-dame.html"/>
    <hyperlink ref="F756" r:id="rId2145" display="http://www.sports-reference.com/cfb/schools/virginia-tech/2016.html"/>
    <hyperlink ref="I756" r:id="rId2146" display="http://www.sports-reference.com/cfb/schools/notre-dame/2016.html"/>
    <hyperlink ref="C757" r:id="rId2147" display="http://www.sports-reference.com/cfb/boxscores/2016-11-19-washington.html"/>
    <hyperlink ref="F757" r:id="rId2148" display="http://www.sports-reference.com/cfb/schools/washington/2016.html"/>
    <hyperlink ref="I757" r:id="rId2149" display="http://www.sports-reference.com/cfb/schools/arizona-state/2016.html"/>
    <hyperlink ref="C758" r:id="rId2150" display="http://www.sports-reference.com/cfb/boxscores/2016-11-19-western-michigan.html"/>
    <hyperlink ref="F758" r:id="rId2151" display="http://www.sports-reference.com/cfb/schools/western-michigan/2016.html"/>
    <hyperlink ref="I758" r:id="rId2152" display="http://www.sports-reference.com/cfb/schools/buffalo/2016.html"/>
    <hyperlink ref="C759" r:id="rId2153" display="http://www.sports-reference.com/cfb/boxscores/2016-11-19-purdue.html"/>
    <hyperlink ref="F759" r:id="rId2154" display="http://www.sports-reference.com/cfb/schools/wisconsin/2016.html"/>
    <hyperlink ref="I759" r:id="rId2155" display="http://www.sports-reference.com/cfb/schools/purdue/2016.html"/>
    <hyperlink ref="C760" r:id="rId2156" display="http://www.sports-reference.com/cfb/boxscores/2016-11-19-wyoming.html"/>
    <hyperlink ref="F760" r:id="rId2157" display="http://www.sports-reference.com/cfb/schools/wyoming/2016.html"/>
    <hyperlink ref="I760" r:id="rId2158" display="http://www.sports-reference.com/cfb/schools/san-diego-state/2016.html"/>
    <hyperlink ref="C761" r:id="rId2159" display="http://www.sports-reference.com/cfb/boxscores/2016-11-22-eastern-michigan.html"/>
    <hyperlink ref="F761" r:id="rId2160" display="http://www.sports-reference.com/cfb/schools/eastern-michigan/2016.html"/>
    <hyperlink ref="I761" r:id="rId2161" display="http://www.sports-reference.com/cfb/schools/central-michigan/2016.html"/>
    <hyperlink ref="C762" r:id="rId2162" display="http://www.sports-reference.com/cfb/boxscores/2016-11-22-miami-oh.html"/>
    <hyperlink ref="F762" r:id="rId2163" display="http://www.sports-reference.com/cfb/schools/miami-oh/2016.html"/>
    <hyperlink ref="I762" r:id="rId2164" display="http://www.sports-reference.com/cfb/schools/ball-state/2016.html"/>
    <hyperlink ref="C763" r:id="rId2165" display="http://www.sports-reference.com/cfb/boxscores/2016-11-22-ohio.html"/>
    <hyperlink ref="F763" r:id="rId2166" display="http://www.sports-reference.com/cfb/schools/ohio/2016.html"/>
    <hyperlink ref="I763" r:id="rId2167" display="http://www.sports-reference.com/cfb/schools/akron/2016.html"/>
    <hyperlink ref="C764" r:id="rId2168" display="http://www.sports-reference.com/cfb/boxscores/2016-11-24-texas-am.html"/>
    <hyperlink ref="F764" r:id="rId2169" display="http://www.sports-reference.com/cfb/schools/louisiana-state/2016.html"/>
    <hyperlink ref="I764" r:id="rId2170" display="http://www.sports-reference.com/cfb/schools/texas-am/2016.html"/>
    <hyperlink ref="C765" r:id="rId2171" display="http://www.sports-reference.com/cfb/boxscores/2016-11-25-air-force.html"/>
    <hyperlink ref="F765" r:id="rId2172" display="http://www.sports-reference.com/cfb/schools/air-force/2016.html"/>
    <hyperlink ref="I765" r:id="rId2173" display="http://www.sports-reference.com/cfb/schools/boise-state/2016.html"/>
    <hyperlink ref="C766" r:id="rId2174" display="http://www.sports-reference.com/cfb/boxscores/2016-11-25-arizona.html"/>
    <hyperlink ref="F766" r:id="rId2175" display="http://www.sports-reference.com/cfb/schools/arizona/2016.html"/>
    <hyperlink ref="I766" r:id="rId2176" display="http://www.sports-reference.com/cfb/schools/arizona-state/2016.html"/>
    <hyperlink ref="C767" r:id="rId2177" display="http://www.sports-reference.com/cfb/boxscores/2016-11-25-bowling-green-state.html"/>
    <hyperlink ref="F767" r:id="rId2178" display="http://www.sports-reference.com/cfb/schools/bowling-green-state/2016.html"/>
    <hyperlink ref="I767" r:id="rId2179" display="http://www.sports-reference.com/cfb/schools/buffalo/2016.html"/>
    <hyperlink ref="C768" r:id="rId2180" display="http://www.sports-reference.com/cfb/boxscores/2016-11-25-iowa.html"/>
    <hyperlink ref="F768" r:id="rId2181" display="http://www.sports-reference.com/cfb/schools/iowa/2016.html"/>
    <hyperlink ref="I768" r:id="rId2182" display="http://www.sports-reference.com/cfb/schools/nebraska/2016.html"/>
    <hyperlink ref="C769" r:id="rId2183" display="http://www.sports-reference.com/cfb/boxscores/2016-11-25-memphis.html"/>
    <hyperlink ref="F769" r:id="rId2184" display="http://www.sports-reference.com/cfb/schools/memphis/2016.html"/>
    <hyperlink ref="I769" r:id="rId2185" display="http://www.sports-reference.com/cfb/schools/houston/2016.html"/>
    <hyperlink ref="C770" r:id="rId2186" display="http://www.sports-reference.com/cfb/boxscores/2016-11-25-missouri.html"/>
    <hyperlink ref="F770" r:id="rId2187" display="http://www.sports-reference.com/cfb/schools/missouri/2016.html"/>
    <hyperlink ref="I770" r:id="rId2188" display="http://www.sports-reference.com/cfb/schools/arkansas/2016.html"/>
    <hyperlink ref="C771" r:id="rId2189" display="http://www.sports-reference.com/cfb/boxscores/2016-11-25-north-carolina.html"/>
    <hyperlink ref="F771" r:id="rId2190" display="http://www.sports-reference.com/cfb/schools/north-carolina-state/2016.html"/>
    <hyperlink ref="I771" r:id="rId2191" display="http://www.sports-reference.com/cfb/schools/north-carolina/2016.html"/>
    <hyperlink ref="C772" r:id="rId2192" display="http://www.sports-reference.com/cfb/boxscores/2016-11-25-kent-state.html"/>
    <hyperlink ref="F772" r:id="rId2193" display="http://www.sports-reference.com/cfb/schools/northern-illinois/2016.html"/>
    <hyperlink ref="I772" r:id="rId2194" display="http://www.sports-reference.com/cfb/schools/kent-state/2016.html"/>
    <hyperlink ref="C773" r:id="rId2195" display="http://www.sports-reference.com/cfb/boxscores/2016-11-25-southern-mississippi.html"/>
    <hyperlink ref="F773" r:id="rId2196" display="http://www.sports-reference.com/cfb/schools/southern-mississippi/2016.html"/>
    <hyperlink ref="I773" r:id="rId2197" display="http://www.sports-reference.com/cfb/schools/louisiana-tech/2016.html"/>
    <hyperlink ref="C774" r:id="rId2198" display="http://www.sports-reference.com/cfb/boxscores/2016-11-25-texas.html"/>
    <hyperlink ref="F774" r:id="rId2199" display="http://www.sports-reference.com/cfb/schools/texas-christian/2016.html"/>
    <hyperlink ref="I774" r:id="rId2200" display="http://www.sports-reference.com/cfb/schools/texas/2016.html"/>
    <hyperlink ref="C775" r:id="rId2201" display="http://www.sports-reference.com/cfb/boxscores/2016-11-25-texas-tech.html"/>
    <hyperlink ref="F775" r:id="rId2202" display="http://www.sports-reference.com/cfb/schools/texas-tech/2016.html"/>
    <hyperlink ref="I775" r:id="rId2203" display="http://www.sports-reference.com/cfb/schools/baylor/2016.html"/>
    <hyperlink ref="C776" r:id="rId2204" display="http://www.sports-reference.com/cfb/boxscores/2016-11-25-tulsa.html"/>
    <hyperlink ref="F776" r:id="rId2205" display="http://www.sports-reference.com/cfb/schools/tulsa/2016.html"/>
    <hyperlink ref="I776" r:id="rId2206" display="http://www.sports-reference.com/cfb/schools/cincinnati/2016.html"/>
    <hyperlink ref="C777" r:id="rId2207" display="http://www.sports-reference.com/cfb/boxscores/2016-11-25-washington-state.html"/>
    <hyperlink ref="F777" r:id="rId2208" display="http://www.sports-reference.com/cfb/schools/washington/2016.html"/>
    <hyperlink ref="I777" r:id="rId2209" display="http://www.sports-reference.com/cfb/schools/washington-state/2016.html"/>
    <hyperlink ref="C778" r:id="rId2210" display="http://www.sports-reference.com/cfb/boxscores/2016-11-25-western-michigan.html"/>
    <hyperlink ref="F778" r:id="rId2211" display="http://www.sports-reference.com/cfb/schools/western-michigan/2016.html"/>
    <hyperlink ref="I778" r:id="rId2212" display="http://www.sports-reference.com/cfb/schools/toledo/2016.html"/>
    <hyperlink ref="C779" r:id="rId2213" display="http://www.sports-reference.com/cfb/boxscores/2016-11-26-alabama.html"/>
    <hyperlink ref="F779" r:id="rId2214" display="http://www.sports-reference.com/cfb/schools/alabama/2016.html"/>
    <hyperlink ref="I779" r:id="rId2215" display="http://www.sports-reference.com/cfb/schools/auburn/2016.html"/>
    <hyperlink ref="C780" r:id="rId2216" display="http://www.sports-reference.com/cfb/boxscores/2016-11-26-new-mexico-state.html"/>
    <hyperlink ref="F780" r:id="rId2217" display="http://www.sports-reference.com/cfb/schools/appalachian-state/2016.html"/>
    <hyperlink ref="I780" r:id="rId2218" display="http://www.sports-reference.com/cfb/schools/new-mexico-state/2016.html"/>
    <hyperlink ref="C781" r:id="rId2219" display="http://www.sports-reference.com/cfb/boxscores/2016-11-26-wake-forest.html"/>
    <hyperlink ref="F781" r:id="rId2220" display="http://www.sports-reference.com/cfb/schools/boston-college/2016.html"/>
    <hyperlink ref="I781" r:id="rId2221" display="http://www.sports-reference.com/cfb/schools/wake-forest/2016.html"/>
    <hyperlink ref="C782" r:id="rId2222" display="http://www.sports-reference.com/cfb/boxscores/2016-11-26-brigham-young.html"/>
    <hyperlink ref="F782" r:id="rId2223" display="http://www.sports-reference.com/cfb/schools/brigham-young/2016.html"/>
    <hyperlink ref="I782" r:id="rId2224" display="http://www.sports-reference.com/cfb/schools/utah-state/2016.html"/>
    <hyperlink ref="C783" r:id="rId2225" display="http://www.sports-reference.com/cfb/boxscores/2016-11-26-california.html"/>
    <hyperlink ref="F783" r:id="rId2226" display="http://www.sports-reference.com/cfb/schools/california/2016.html"/>
    <hyperlink ref="I783" r:id="rId2227" display="http://www.sports-reference.com/cfb/schools/ucla/2016.html"/>
    <hyperlink ref="C784" r:id="rId2228" display="http://www.sports-reference.com/cfb/boxscores/2016-11-26-clemson.html"/>
    <hyperlink ref="F784" r:id="rId2229" display="http://www.sports-reference.com/cfb/schools/clemson/2016.html"/>
    <hyperlink ref="I784" r:id="rId2230" display="http://www.sports-reference.com/cfb/schools/south-carolina/2016.html"/>
    <hyperlink ref="C785" r:id="rId2231" display="http://www.sports-reference.com/cfb/boxscores/2016-11-26-colorado.html"/>
    <hyperlink ref="F785" r:id="rId2232" display="http://www.sports-reference.com/cfb/schools/colorado/2016.html"/>
    <hyperlink ref="I785" r:id="rId2233" display="http://www.sports-reference.com/cfb/schools/utah/2016.html"/>
    <hyperlink ref="C786" r:id="rId2234" display="http://www.sports-reference.com/cfb/boxscores/2016-11-26-san-diego-state.html"/>
    <hyperlink ref="F786" r:id="rId2235" display="http://www.sports-reference.com/cfb/schools/colorado-state/2016.html"/>
    <hyperlink ref="I786" r:id="rId2236" display="http://www.sports-reference.com/cfb/schools/san-diego-state/2016.html"/>
    <hyperlink ref="C787" r:id="rId2237" display="http://www.sports-reference.com/cfb/boxscores/2016-11-26-florida-state.html"/>
    <hyperlink ref="F787" r:id="rId2238" display="http://www.sports-reference.com/cfb/schools/florida-state/2016.html"/>
    <hyperlink ref="I787" r:id="rId2239" display="http://www.sports-reference.com/cfb/schools/florida/2016.html"/>
    <hyperlink ref="C788" r:id="rId2240" display="http://www.sports-reference.com/cfb/boxscores/2016-11-26-georgia.html"/>
    <hyperlink ref="F788" r:id="rId2241" display="http://www.sports-reference.com/cfb/schools/georgia-tech/2016.html"/>
    <hyperlink ref="I788" r:id="rId2242" display="http://www.sports-reference.com/cfb/schools/georgia/2016.html"/>
    <hyperlink ref="C789" r:id="rId2243" display="http://www.sports-reference.com/cfb/boxscores/2016-11-26-hawaii.html"/>
    <hyperlink ref="F789" r:id="rId2244" display="http://www.sports-reference.com/cfb/schools/hawaii/2016.html"/>
    <hyperlink ref="I789" r:id="rId2245" display="http://www.sports-reference.com/cfb/schools/massachusetts/2016.html"/>
    <hyperlink ref="C790" r:id="rId2246" display="http://www.sports-reference.com/cfb/boxscores/2016-11-26-idaho.html"/>
    <hyperlink ref="F790" r:id="rId2247" display="http://www.sports-reference.com/cfb/schools/idaho/2016.html"/>
    <hyperlink ref="I790" r:id="rId2248" display="http://www.sports-reference.com/cfb/schools/south-alabama/2016.html"/>
    <hyperlink ref="C791" r:id="rId2249" display="http://www.sports-reference.com/cfb/boxscores/2016-11-26-indiana.html"/>
    <hyperlink ref="F791" r:id="rId2250" display="http://www.sports-reference.com/cfb/schools/indiana/2016.html"/>
    <hyperlink ref="I791" r:id="rId2251" display="http://www.sports-reference.com/cfb/schools/purdue/2016.html"/>
    <hyperlink ref="C792" r:id="rId2252" display="http://www.sports-reference.com/cfb/boxscores/2016-11-26-kansas-state.html"/>
    <hyperlink ref="F792" r:id="rId2253" display="http://www.sports-reference.com/cfb/schools/kansas-state/2016.html"/>
    <hyperlink ref="I792" r:id="rId2254" display="http://www.sports-reference.com/cfb/schools/kansas/2016.html"/>
    <hyperlink ref="C793" r:id="rId2255" display="http://www.sports-reference.com/cfb/boxscores/2016-11-26-louisville.html"/>
    <hyperlink ref="F793" r:id="rId2256" display="http://www.sports-reference.com/cfb/schools/kentucky/2016.html"/>
    <hyperlink ref="I793" r:id="rId2257" display="http://www.sports-reference.com/cfb/schools/louisville/2016.html"/>
    <hyperlink ref="C794" r:id="rId2258" display="http://www.sports-reference.com/cfb/boxscores/2016-11-26-louisiana-lafayette.html"/>
    <hyperlink ref="F794" r:id="rId2259" display="http://www.sports-reference.com/cfb/schools/louisiana-lafayette/2016.html"/>
    <hyperlink ref="I794" r:id="rId2260" display="http://www.sports-reference.com/cfb/schools/arkansas-state/2016.html"/>
    <hyperlink ref="C795" r:id="rId2261" display="http://www.sports-reference.com/cfb/boxscores/2016-11-26-maryland.html"/>
    <hyperlink ref="F795" r:id="rId2262" display="http://www.sports-reference.com/cfb/schools/maryland/2016.html"/>
    <hyperlink ref="I795" r:id="rId2263" display="http://www.sports-reference.com/cfb/schools/rutgers/2016.html"/>
    <hyperlink ref="C796" r:id="rId2264" display="http://www.sports-reference.com/cfb/boxscores/2016-11-26-miami-fl.html"/>
    <hyperlink ref="F796" r:id="rId2265" display="http://www.sports-reference.com/cfb/schools/miami-fl/2016.html"/>
    <hyperlink ref="I796" r:id="rId2266" display="http://www.sports-reference.com/cfb/schools/duke/2016.html"/>
    <hyperlink ref="C797" r:id="rId2267" display="http://www.sports-reference.com/cfb/boxscores/2016-11-26-middle-tennessee-state.html"/>
    <hyperlink ref="F797" r:id="rId2268" display="http://www.sports-reference.com/cfb/schools/middle-tennessee-state/2016.html"/>
    <hyperlink ref="I797" r:id="rId2269" display="http://www.sports-reference.com/cfb/schools/florida-atlantic/2016.html"/>
    <hyperlink ref="C798" r:id="rId2270" display="http://www.sports-reference.com/cfb/boxscores/2016-11-26-mississippi.html"/>
    <hyperlink ref="F798" r:id="rId2271" display="http://www.sports-reference.com/cfb/schools/mississippi-state/2016.html"/>
    <hyperlink ref="I798" r:id="rId2272" display="http://www.sports-reference.com/cfb/schools/mississippi/2016.html"/>
    <hyperlink ref="C799" r:id="rId2273" display="http://www.sports-reference.com/cfb/boxscores/2016-11-26-southern-methodist.html"/>
    <hyperlink ref="F799" r:id="rId2274" display="http://www.sports-reference.com/cfb/schools/navy/2016.html"/>
    <hyperlink ref="I799" r:id="rId2275" display="http://www.sports-reference.com/cfb/schools/southern-methodist/2016.html"/>
    <hyperlink ref="C800" r:id="rId2276" display="http://www.sports-reference.com/cfb/boxscores/2016-11-26-nevada-las-vegas.html"/>
    <hyperlink ref="F800" r:id="rId2277" display="http://www.sports-reference.com/cfb/schools/nevada/2016.html"/>
    <hyperlink ref="I800" r:id="rId2278" display="http://www.sports-reference.com/cfb/schools/nevada-las-vegas/2016.html"/>
    <hyperlink ref="C801" r:id="rId2279" display="http://www.sports-reference.com/cfb/boxscores/2016-11-26-new-mexico.html"/>
    <hyperlink ref="F801" r:id="rId2280" display="http://www.sports-reference.com/cfb/schools/new-mexico/2016.html"/>
    <hyperlink ref="I801" r:id="rId2281" display="http://www.sports-reference.com/cfb/schools/wyoming/2016.html"/>
    <hyperlink ref="C802" r:id="rId2282" display="http://www.sports-reference.com/cfb/boxscores/2016-11-26-northwestern.html"/>
    <hyperlink ref="F802" r:id="rId2283" display="http://www.sports-reference.com/cfb/schools/northwestern/2016.html"/>
    <hyperlink ref="I802" r:id="rId2284" display="http://www.sports-reference.com/cfb/schools/illinois/2016.html"/>
    <hyperlink ref="C803" r:id="rId2285" display="http://www.sports-reference.com/cfb/boxscores/2016-11-26-ohio-state.html"/>
    <hyperlink ref="F803" r:id="rId2286" display="http://www.sports-reference.com/cfb/schools/ohio-state/2016.html"/>
    <hyperlink ref="I803" r:id="rId2287" display="http://www.sports-reference.com/cfb/schools/michigan/2016.html"/>
    <hyperlink ref="C804" r:id="rId2288" display="http://www.sports-reference.com/cfb/boxscores/2016-11-26-old-dominion.html"/>
    <hyperlink ref="F804" r:id="rId2289" display="http://www.sports-reference.com/cfb/schools/old-dominion/2016.html"/>
    <hyperlink ref="I804" r:id="rId2290" display="http://www.sports-reference.com/cfb/schools/florida-international/2016.html"/>
    <hyperlink ref="C805" r:id="rId2291" display="http://www.sports-reference.com/cfb/boxscores/2016-11-26-oregon-state.html"/>
    <hyperlink ref="F805" r:id="rId2292" display="http://www.sports-reference.com/cfb/schools/oregon-state/2016.html"/>
    <hyperlink ref="I805" r:id="rId2293" display="http://www.sports-reference.com/cfb/schools/oregon/2016.html"/>
    <hyperlink ref="C806" r:id="rId2294" display="http://www.sports-reference.com/cfb/boxscores/2016-11-26-penn-state.html"/>
    <hyperlink ref="F806" r:id="rId2295" display="http://www.sports-reference.com/cfb/schools/penn-state/2016.html"/>
    <hyperlink ref="I806" r:id="rId2296" display="http://www.sports-reference.com/cfb/schools/michigan-state/2016.html"/>
    <hyperlink ref="C807" r:id="rId2297" display="http://www.sports-reference.com/cfb/boxscores/2016-11-26-pittsburgh.html"/>
    <hyperlink ref="F807" r:id="rId2298" display="http://www.sports-reference.com/cfb/schools/pittsburgh/2016.html"/>
    <hyperlink ref="I807" r:id="rId2299" display="http://www.sports-reference.com/cfb/schools/syracuse/2016.html"/>
    <hyperlink ref="C808" r:id="rId2300" display="http://www.sports-reference.com/cfb/boxscores/2016-11-26-fresno-state.html"/>
    <hyperlink ref="F808" r:id="rId2301" display="http://www.sports-reference.com/cfb/schools/san-jose-state/2016.html"/>
    <hyperlink ref="I808" r:id="rId2302" display="http://www.sports-reference.com/cfb/schools/fresno-state/2016.html"/>
    <hyperlink ref="C809" r:id="rId2303" display="http://www.sports-reference.com/cfb/boxscores/2016-11-26-south-florida.html"/>
    <hyperlink ref="F809" r:id="rId2304" display="http://www.sports-reference.com/cfb/schools/south-florida/2016.html"/>
    <hyperlink ref="I809" r:id="rId2305" display="http://www.sports-reference.com/cfb/schools/central-florida/2016.html"/>
    <hyperlink ref="C810" r:id="rId2306" display="http://www.sports-reference.com/cfb/boxscores/2016-11-26-southern-california.html"/>
    <hyperlink ref="F810" r:id="rId2307" display="http://www.sports-reference.com/cfb/schools/southern-california/2016.html"/>
    <hyperlink ref="I810" r:id="rId2308" display="http://www.sports-reference.com/cfb/schools/notre-dame/2016.html"/>
    <hyperlink ref="C811" r:id="rId2309" display="http://www.sports-reference.com/cfb/boxscores/2016-11-26-stanford.html"/>
    <hyperlink ref="F811" r:id="rId2310" display="http://www.sports-reference.com/cfb/schools/stanford/2016.html"/>
    <hyperlink ref="I811" r:id="rId2311" display="http://www.sports-reference.com/cfb/schools/rice/2016.html"/>
    <hyperlink ref="C812" r:id="rId2312" display="http://www.sports-reference.com/cfb/boxscores/2016-11-26-temple.html"/>
    <hyperlink ref="F812" r:id="rId2313" display="http://www.sports-reference.com/cfb/schools/temple/2016.html"/>
    <hyperlink ref="I812" r:id="rId2314" display="http://www.sports-reference.com/cfb/schools/east-carolina/2016.html"/>
    <hyperlink ref="C813" r:id="rId2315" display="http://www.sports-reference.com/cfb/boxscores/2016-11-26-texas-el-paso.html"/>
    <hyperlink ref="F813" r:id="rId2316" display="http://www.sports-reference.com/cfb/schools/texas-el-paso/2016.html"/>
    <hyperlink ref="I813" r:id="rId2317" display="http://www.sports-reference.com/cfb/schools/north-texas/2016.html"/>
    <hyperlink ref="C814" r:id="rId2318" display="http://www.sports-reference.com/cfb/boxscores/2016-11-26-texas-san-antonio.html"/>
    <hyperlink ref="F814" r:id="rId2319" display="http://www.sports-reference.com/cfb/schools/texas-san-antonio/2016.html"/>
    <hyperlink ref="I814" r:id="rId2320" display="http://www.sports-reference.com/cfb/schools/charlotte/2016.html"/>
    <hyperlink ref="C815" r:id="rId2321" display="http://www.sports-reference.com/cfb/boxscores/2016-11-26-texas-state.html"/>
    <hyperlink ref="F815" r:id="rId2322" display="http://www.sports-reference.com/cfb/schools/troy/2016.html"/>
    <hyperlink ref="I815" r:id="rId2323" display="http://www.sports-reference.com/cfb/schools/texas-state/2016.html"/>
    <hyperlink ref="C816" r:id="rId2324" display="http://www.sports-reference.com/cfb/boxscores/2016-11-26-connecticut.html"/>
    <hyperlink ref="F816" r:id="rId2325" display="http://www.sports-reference.com/cfb/schools/tulane/2016.html"/>
    <hyperlink ref="I816" r:id="rId2326" display="http://www.sports-reference.com/cfb/schools/connecticut/2016.html"/>
    <hyperlink ref="C817" r:id="rId2327" display="http://www.sports-reference.com/cfb/boxscores/2016-11-26-vanderbilt.html"/>
    <hyperlink ref="F817" r:id="rId2328" display="http://www.sports-reference.com/cfb/schools/vanderbilt/2016.html"/>
    <hyperlink ref="I817" r:id="rId2329" display="http://www.sports-reference.com/cfb/schools/tennessee/2016.html"/>
    <hyperlink ref="C818" r:id="rId2330" display="http://www.sports-reference.com/cfb/boxscores/2016-11-26-virginia-tech.html"/>
    <hyperlink ref="F818" r:id="rId2331" display="http://www.sports-reference.com/cfb/schools/virginia-tech/2016.html"/>
    <hyperlink ref="I818" r:id="rId2332" display="http://www.sports-reference.com/cfb/schools/virginia/2016.html"/>
    <hyperlink ref="C819" r:id="rId2333" display="http://www.sports-reference.com/cfb/boxscores/2016-11-26-iowa-state.html"/>
    <hyperlink ref="F819" r:id="rId2334" display="http://www.sports-reference.com/cfb/schools/west-virginia/2016.html"/>
    <hyperlink ref="I819" r:id="rId2335" display="http://www.sports-reference.com/cfb/schools/iowa-state/2016.html"/>
    <hyperlink ref="C820" r:id="rId2336" display="http://www.sports-reference.com/cfb/boxscores/2016-11-26-marshall.html"/>
    <hyperlink ref="F820" r:id="rId2337" display="http://www.sports-reference.com/cfb/schools/western-kentucky/2016.html"/>
    <hyperlink ref="I820" r:id="rId2338" display="http://www.sports-reference.com/cfb/schools/marshall/2016.html"/>
    <hyperlink ref="C821" r:id="rId2339" display="http://www.sports-reference.com/cfb/boxscores/2016-11-26-wisconsin.html"/>
    <hyperlink ref="F821" r:id="rId2340" display="http://www.sports-reference.com/cfb/schools/wisconsin/2016.html"/>
    <hyperlink ref="I821" r:id="rId2341" display="http://www.sports-reference.com/cfb/schools/minnesota/2016.html"/>
    <hyperlink ref="C822" r:id="rId2342" display="http://www.sports-reference.com/cfb/boxscores/2016-12-02-washington.html"/>
    <hyperlink ref="F822" r:id="rId2343" display="http://www.sports-reference.com/cfb/schools/washington/2016.html"/>
    <hyperlink ref="I822" r:id="rId2344" display="http://www.sports-reference.com/cfb/schools/colorado/2016.html"/>
    <hyperlink ref="C823" r:id="rId2345" display="http://www.sports-reference.com/cfb/boxscores/2016-12-02-ohio.html"/>
    <hyperlink ref="F823" r:id="rId2346" display="http://www.sports-reference.com/cfb/schools/western-michigan/2016.html"/>
    <hyperlink ref="I823" r:id="rId2347" display="http://www.sports-reference.com/cfb/schools/ohio/2016.html"/>
    <hyperlink ref="C824" r:id="rId2348" display="http://www.sports-reference.com/cfb/boxscores/2016-12-03-florida.html"/>
    <hyperlink ref="F824" r:id="rId2349" display="http://www.sports-reference.com/cfb/schools/alabama/2016.html"/>
    <hyperlink ref="I824" r:id="rId2350" display="http://www.sports-reference.com/cfb/schools/florida/2016.html"/>
    <hyperlink ref="C825" r:id="rId2351" display="http://www.sports-reference.com/cfb/boxscores/2016-12-03-texas-state.html"/>
    <hyperlink ref="F825" r:id="rId2352" display="http://www.sports-reference.com/cfb/schools/arkansas-state/2016.html"/>
    <hyperlink ref="I825" r:id="rId2353" display="http://www.sports-reference.com/cfb/schools/texas-state/2016.html"/>
    <hyperlink ref="C826" r:id="rId2354" display="http://www.sports-reference.com/cfb/boxscores/2016-12-03-virginia-tech.html"/>
    <hyperlink ref="F826" r:id="rId2355" display="http://www.sports-reference.com/cfb/schools/clemson/2016.html"/>
    <hyperlink ref="I826" r:id="rId2356" display="http://www.sports-reference.com/cfb/schools/virginia-tech/2016.html"/>
    <hyperlink ref="C827" r:id="rId2357" display="http://www.sports-reference.com/cfb/boxscores/2016-12-03-georgia-southern.html"/>
    <hyperlink ref="F827" r:id="rId2358" display="http://www.sports-reference.com/cfb/schools/georgia-southern/2016.html"/>
    <hyperlink ref="I827" r:id="rId2359" display="http://www.sports-reference.com/cfb/schools/troy/2016.html"/>
    <hyperlink ref="C828" r:id="rId2360" display="http://www.sports-reference.com/cfb/boxscores/2016-12-03-idaho.html"/>
    <hyperlink ref="F828" r:id="rId2361" display="http://www.sports-reference.com/cfb/schools/idaho/2016.html"/>
    <hyperlink ref="I828" r:id="rId2362" display="http://www.sports-reference.com/cfb/schools/georgia-state/2016.html"/>
    <hyperlink ref="C829" r:id="rId2363" display="http://www.sports-reference.com/cfb/boxscores/2016-12-03-texas-christian.html"/>
    <hyperlink ref="F829" r:id="rId2364" display="http://www.sports-reference.com/cfb/schools/kansas-state/2016.html"/>
    <hyperlink ref="I829" r:id="rId2365" display="http://www.sports-reference.com/cfb/schools/texas-christian/2016.html"/>
    <hyperlink ref="C830" r:id="rId2366" display="http://www.sports-reference.com/cfb/boxscores/2016-12-03-louisiana-monroe.html"/>
    <hyperlink ref="F830" r:id="rId2367" display="http://www.sports-reference.com/cfb/schools/louisiana-lafayette/2016.html"/>
    <hyperlink ref="I830" r:id="rId2368" display="http://www.sports-reference.com/cfb/schools/louisiana-monroe/2016.html"/>
    <hyperlink ref="C831" r:id="rId2369" display="http://www.sports-reference.com/cfb/boxscores/2016-12-03-oklahoma.html"/>
    <hyperlink ref="F831" r:id="rId2370" display="http://www.sports-reference.com/cfb/schools/oklahoma/2016.html"/>
    <hyperlink ref="I831" r:id="rId2371" display="http://www.sports-reference.com/cfb/schools/oklahoma-state/2016.html"/>
    <hyperlink ref="C832" r:id="rId2372" display="http://www.sports-reference.com/cfb/boxscores/2016-12-03-wisconsin.html"/>
    <hyperlink ref="F832" r:id="rId2373" display="http://www.sports-reference.com/cfb/schools/penn-state/2016.html"/>
    <hyperlink ref="I832" r:id="rId2374" display="http://www.sports-reference.com/cfb/schools/wisconsin/2016.html"/>
    <hyperlink ref="C833" r:id="rId2375" display="http://www.sports-reference.com/cfb/boxscores/2016-12-03-wyoming.html"/>
    <hyperlink ref="F833" r:id="rId2376" display="http://www.sports-reference.com/cfb/schools/san-diego-state/2016.html"/>
    <hyperlink ref="I833" r:id="rId2377" display="http://www.sports-reference.com/cfb/schools/wyoming/2016.html"/>
    <hyperlink ref="C834" r:id="rId2378" display="http://www.sports-reference.com/cfb/boxscores/2016-12-03-south-alabama.html"/>
    <hyperlink ref="F834" r:id="rId2379" display="http://www.sports-reference.com/cfb/schools/south-alabama/2016.html"/>
    <hyperlink ref="I834" r:id="rId2380" display="http://www.sports-reference.com/cfb/schools/new-mexico-state/2016.html"/>
    <hyperlink ref="C835" r:id="rId2381" display="http://www.sports-reference.com/cfb/boxscores/2016-12-03-navy.html"/>
    <hyperlink ref="F835" r:id="rId2382" display="http://www.sports-reference.com/cfb/schools/temple/2016.html"/>
    <hyperlink ref="I835" r:id="rId2383" display="http://www.sports-reference.com/cfb/schools/navy/2016.html"/>
    <hyperlink ref="C836" r:id="rId2384" display="http://www.sports-reference.com/cfb/boxscores/2016-12-03-west-virginia.html"/>
    <hyperlink ref="F836" r:id="rId2385" display="http://www.sports-reference.com/cfb/schools/west-virginia/2016.html"/>
    <hyperlink ref="I836" r:id="rId2386" display="http://www.sports-reference.com/cfb/schools/baylor/2016.html"/>
    <hyperlink ref="C837" r:id="rId2387" display="http://www.sports-reference.com/cfb/boxscores/2016-12-03-western-kentucky.html"/>
    <hyperlink ref="F837" r:id="rId2388" display="http://www.sports-reference.com/cfb/schools/western-kentucky/2016.html"/>
    <hyperlink ref="I837" r:id="rId2389" display="http://www.sports-reference.com/cfb/schools/louisiana-tech/2016.html"/>
  </hyperlinks>
  <pageMargins left="0.7" right="0.7" top="0.75" bottom="0.75" header="0.3" footer="0.3"/>
  <pageSetup orientation="portrait" r:id="rId239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6"/>
  <sheetViews>
    <sheetView workbookViewId="0">
      <selection activeCell="E222" sqref="E222"/>
    </sheetView>
  </sheetViews>
  <sheetFormatPr defaultRowHeight="15" x14ac:dyDescent="0.25"/>
  <cols>
    <col min="1" max="1" width="24.85546875" customWidth="1"/>
    <col min="8" max="8" width="12.5703125" customWidth="1"/>
  </cols>
  <sheetData>
    <row r="1" spans="1:2" x14ac:dyDescent="0.25">
      <c r="A1" t="s">
        <v>227</v>
      </c>
      <c r="B1" t="s">
        <v>161</v>
      </c>
    </row>
    <row r="2" spans="1:2" x14ac:dyDescent="0.25">
      <c r="A2" t="s">
        <v>63</v>
      </c>
      <c r="B2">
        <v>1</v>
      </c>
    </row>
    <row r="3" spans="1:2" x14ac:dyDescent="0.25">
      <c r="A3" t="s">
        <v>65</v>
      </c>
      <c r="B3">
        <v>2</v>
      </c>
    </row>
    <row r="4" spans="1:2" x14ac:dyDescent="0.25">
      <c r="A4" t="s">
        <v>67</v>
      </c>
      <c r="B4">
        <v>3</v>
      </c>
    </row>
    <row r="5" spans="1:2" x14ac:dyDescent="0.25">
      <c r="A5" t="s">
        <v>79</v>
      </c>
      <c r="B5">
        <v>4</v>
      </c>
    </row>
    <row r="6" spans="1:2" x14ac:dyDescent="0.25">
      <c r="A6" t="s">
        <v>38</v>
      </c>
      <c r="B6">
        <v>5</v>
      </c>
    </row>
    <row r="7" spans="1:2" x14ac:dyDescent="0.25">
      <c r="A7" t="s">
        <v>27</v>
      </c>
      <c r="B7">
        <v>6</v>
      </c>
    </row>
    <row r="8" spans="1:2" x14ac:dyDescent="0.25">
      <c r="A8" t="s">
        <v>15</v>
      </c>
      <c r="B8">
        <v>7</v>
      </c>
    </row>
    <row r="9" spans="1:2" x14ac:dyDescent="0.25">
      <c r="A9" t="s">
        <v>89</v>
      </c>
      <c r="B9">
        <v>8</v>
      </c>
    </row>
    <row r="10" spans="1:2" x14ac:dyDescent="0.25">
      <c r="A10" t="s">
        <v>93</v>
      </c>
      <c r="B10">
        <v>9</v>
      </c>
    </row>
    <row r="11" spans="1:2" x14ac:dyDescent="0.25">
      <c r="A11" t="s">
        <v>82</v>
      </c>
      <c r="B11">
        <v>10</v>
      </c>
    </row>
    <row r="12" spans="1:2" x14ac:dyDescent="0.25">
      <c r="A12" t="s">
        <v>96</v>
      </c>
      <c r="B12">
        <v>11</v>
      </c>
    </row>
    <row r="13" spans="1:2" x14ac:dyDescent="0.25">
      <c r="A13" t="s">
        <v>102</v>
      </c>
      <c r="B13">
        <v>12</v>
      </c>
    </row>
    <row r="14" spans="1:2" x14ac:dyDescent="0.25">
      <c r="A14" t="s">
        <v>104</v>
      </c>
      <c r="B14">
        <v>13</v>
      </c>
    </row>
    <row r="15" spans="1:2" x14ac:dyDescent="0.25">
      <c r="A15" t="s">
        <v>123</v>
      </c>
      <c r="B15">
        <v>14</v>
      </c>
    </row>
    <row r="16" spans="1:2" x14ac:dyDescent="0.25">
      <c r="A16" t="s">
        <v>39</v>
      </c>
      <c r="B16">
        <v>15</v>
      </c>
    </row>
    <row r="17" spans="1:2" x14ac:dyDescent="0.25">
      <c r="A17" t="s">
        <v>1</v>
      </c>
      <c r="B17">
        <v>16</v>
      </c>
    </row>
    <row r="18" spans="1:2" x14ac:dyDescent="0.25">
      <c r="A18" t="s">
        <v>50</v>
      </c>
      <c r="B18">
        <v>17</v>
      </c>
    </row>
    <row r="19" spans="1:2" x14ac:dyDescent="0.25">
      <c r="A19" t="s">
        <v>51</v>
      </c>
      <c r="B19">
        <v>18</v>
      </c>
    </row>
    <row r="20" spans="1:2" x14ac:dyDescent="0.25">
      <c r="A20" t="s">
        <v>43</v>
      </c>
      <c r="B20">
        <v>19</v>
      </c>
    </row>
    <row r="21" spans="1:2" x14ac:dyDescent="0.25">
      <c r="A21" t="s">
        <v>141</v>
      </c>
      <c r="B21">
        <v>20</v>
      </c>
    </row>
    <row r="22" spans="1:2" x14ac:dyDescent="0.25">
      <c r="A22" t="s">
        <v>217</v>
      </c>
      <c r="B22">
        <v>21</v>
      </c>
    </row>
    <row r="23" spans="1:2" x14ac:dyDescent="0.25">
      <c r="A23" t="s">
        <v>32</v>
      </c>
      <c r="B23">
        <v>22</v>
      </c>
    </row>
    <row r="24" spans="1:2" x14ac:dyDescent="0.25">
      <c r="A24" t="s">
        <v>218</v>
      </c>
      <c r="B24">
        <v>23</v>
      </c>
    </row>
    <row r="25" spans="1:2" x14ac:dyDescent="0.25">
      <c r="A25" t="s">
        <v>22</v>
      </c>
      <c r="B25">
        <v>24</v>
      </c>
    </row>
    <row r="26" spans="1:2" x14ac:dyDescent="0.25">
      <c r="A26" t="s">
        <v>107</v>
      </c>
      <c r="B26">
        <v>25</v>
      </c>
    </row>
    <row r="27" spans="1:2" x14ac:dyDescent="0.25">
      <c r="A27" t="s">
        <v>6</v>
      </c>
      <c r="B27">
        <v>26</v>
      </c>
    </row>
    <row r="28" spans="1:2" x14ac:dyDescent="0.25">
      <c r="A28" t="s">
        <v>125</v>
      </c>
      <c r="B28">
        <v>27</v>
      </c>
    </row>
    <row r="29" spans="1:2" x14ac:dyDescent="0.25">
      <c r="A29" t="s">
        <v>69</v>
      </c>
      <c r="B29">
        <v>28</v>
      </c>
    </row>
    <row r="30" spans="1:2" x14ac:dyDescent="0.25">
      <c r="A30" t="s">
        <v>71</v>
      </c>
      <c r="B30">
        <v>29</v>
      </c>
    </row>
    <row r="31" spans="1:2" x14ac:dyDescent="0.25">
      <c r="A31" t="s">
        <v>73</v>
      </c>
      <c r="B31">
        <v>30</v>
      </c>
    </row>
    <row r="32" spans="1:2" x14ac:dyDescent="0.25">
      <c r="A32" t="s">
        <v>97</v>
      </c>
      <c r="B32">
        <v>31</v>
      </c>
    </row>
    <row r="33" spans="1:2" x14ac:dyDescent="0.25">
      <c r="A33" t="s">
        <v>98</v>
      </c>
      <c r="B33">
        <v>32</v>
      </c>
    </row>
    <row r="34" spans="1:2" x14ac:dyDescent="0.25">
      <c r="A34" t="s">
        <v>112</v>
      </c>
      <c r="B34">
        <v>33</v>
      </c>
    </row>
    <row r="35" spans="1:2" x14ac:dyDescent="0.25">
      <c r="A35" t="s">
        <v>144</v>
      </c>
      <c r="B35">
        <v>34</v>
      </c>
    </row>
    <row r="36" spans="1:2" x14ac:dyDescent="0.25">
      <c r="A36" t="s">
        <v>114</v>
      </c>
      <c r="B36">
        <v>35</v>
      </c>
    </row>
    <row r="37" spans="1:2" x14ac:dyDescent="0.25">
      <c r="A37" t="s">
        <v>78</v>
      </c>
      <c r="B37">
        <v>36</v>
      </c>
    </row>
    <row r="38" spans="1:2" x14ac:dyDescent="0.25">
      <c r="A38" t="s">
        <v>37</v>
      </c>
      <c r="B38">
        <v>37</v>
      </c>
    </row>
    <row r="39" spans="1:2" x14ac:dyDescent="0.25">
      <c r="A39" t="s">
        <v>41</v>
      </c>
      <c r="B39">
        <v>38</v>
      </c>
    </row>
    <row r="40" spans="1:2" x14ac:dyDescent="0.25">
      <c r="A40" t="s">
        <v>44</v>
      </c>
      <c r="B40">
        <v>39</v>
      </c>
    </row>
    <row r="41" spans="1:2" x14ac:dyDescent="0.25">
      <c r="A41" t="s">
        <v>47</v>
      </c>
      <c r="B41">
        <v>40</v>
      </c>
    </row>
    <row r="42" spans="1:2" x14ac:dyDescent="0.25">
      <c r="A42" t="s">
        <v>49</v>
      </c>
      <c r="B42">
        <v>41</v>
      </c>
    </row>
    <row r="43" spans="1:2" x14ac:dyDescent="0.25">
      <c r="A43" t="s">
        <v>126</v>
      </c>
      <c r="B43">
        <v>42</v>
      </c>
    </row>
    <row r="44" spans="1:2" x14ac:dyDescent="0.25">
      <c r="A44" t="s">
        <v>75</v>
      </c>
      <c r="B44">
        <v>43</v>
      </c>
    </row>
    <row r="45" spans="1:2" x14ac:dyDescent="0.25">
      <c r="A45" t="s">
        <v>83</v>
      </c>
      <c r="B45">
        <v>44</v>
      </c>
    </row>
    <row r="46" spans="1:2" x14ac:dyDescent="0.25">
      <c r="A46" t="s">
        <v>85</v>
      </c>
      <c r="B46">
        <v>45</v>
      </c>
    </row>
    <row r="47" spans="1:2" x14ac:dyDescent="0.25">
      <c r="A47" t="s">
        <v>86</v>
      </c>
      <c r="B47">
        <v>46</v>
      </c>
    </row>
    <row r="48" spans="1:2" x14ac:dyDescent="0.25">
      <c r="A48" t="s">
        <v>20</v>
      </c>
      <c r="B48">
        <v>47</v>
      </c>
    </row>
    <row r="49" spans="1:2" x14ac:dyDescent="0.25">
      <c r="A49" t="s">
        <v>30</v>
      </c>
      <c r="B49">
        <v>48</v>
      </c>
    </row>
    <row r="50" spans="1:2" x14ac:dyDescent="0.25">
      <c r="A50" t="s">
        <v>222</v>
      </c>
      <c r="B50">
        <v>49</v>
      </c>
    </row>
    <row r="51" spans="1:2" x14ac:dyDescent="0.25">
      <c r="A51" t="s">
        <v>21</v>
      </c>
      <c r="B51">
        <v>50</v>
      </c>
    </row>
    <row r="52" spans="1:2" x14ac:dyDescent="0.25">
      <c r="A52" t="s">
        <v>46</v>
      </c>
      <c r="B52">
        <v>51</v>
      </c>
    </row>
    <row r="53" spans="1:2" x14ac:dyDescent="0.25">
      <c r="A53" t="s">
        <v>45</v>
      </c>
      <c r="B53">
        <v>52</v>
      </c>
    </row>
    <row r="54" spans="1:2" x14ac:dyDescent="0.25">
      <c r="A54" t="s">
        <v>53</v>
      </c>
      <c r="B54">
        <v>53</v>
      </c>
    </row>
    <row r="55" spans="1:2" x14ac:dyDescent="0.25">
      <c r="A55" t="s">
        <v>56</v>
      </c>
      <c r="B55">
        <v>54</v>
      </c>
    </row>
    <row r="56" spans="1:2" x14ac:dyDescent="0.25">
      <c r="A56" t="s">
        <v>128</v>
      </c>
      <c r="B56">
        <v>55</v>
      </c>
    </row>
    <row r="57" spans="1:2" x14ac:dyDescent="0.25">
      <c r="A57" t="s">
        <v>127</v>
      </c>
      <c r="B57">
        <v>56</v>
      </c>
    </row>
    <row r="58" spans="1:2" x14ac:dyDescent="0.25">
      <c r="A58" t="s">
        <v>204</v>
      </c>
      <c r="B58">
        <v>57</v>
      </c>
    </row>
    <row r="59" spans="1:2" x14ac:dyDescent="0.25">
      <c r="A59" t="s">
        <v>91</v>
      </c>
      <c r="B59">
        <v>58</v>
      </c>
    </row>
    <row r="60" spans="1:2" x14ac:dyDescent="0.25">
      <c r="A60" t="s">
        <v>197</v>
      </c>
      <c r="B60">
        <v>59</v>
      </c>
    </row>
    <row r="61" spans="1:2" x14ac:dyDescent="0.25">
      <c r="A61" t="s">
        <v>100</v>
      </c>
      <c r="B61">
        <v>60</v>
      </c>
    </row>
    <row r="62" spans="1:2" x14ac:dyDescent="0.25">
      <c r="A62" t="s">
        <v>94</v>
      </c>
      <c r="B62">
        <v>61</v>
      </c>
    </row>
    <row r="63" spans="1:2" x14ac:dyDescent="0.25">
      <c r="A63" t="s">
        <v>117</v>
      </c>
      <c r="B63">
        <v>62</v>
      </c>
    </row>
    <row r="64" spans="1:2" x14ac:dyDescent="0.25">
      <c r="A64" t="s">
        <v>129</v>
      </c>
      <c r="B64">
        <v>63</v>
      </c>
    </row>
    <row r="65" spans="1:2" x14ac:dyDescent="0.25">
      <c r="A65" t="s">
        <v>119</v>
      </c>
      <c r="B65">
        <v>64</v>
      </c>
    </row>
    <row r="66" spans="1:2" x14ac:dyDescent="0.25">
      <c r="A66" t="s">
        <v>199</v>
      </c>
      <c r="B66">
        <v>65</v>
      </c>
    </row>
    <row r="67" spans="1:2" x14ac:dyDescent="0.25">
      <c r="A67" t="s">
        <v>131</v>
      </c>
      <c r="B67">
        <v>66</v>
      </c>
    </row>
    <row r="68" spans="1:2" x14ac:dyDescent="0.25">
      <c r="A68" t="s">
        <v>8</v>
      </c>
      <c r="B68">
        <v>67</v>
      </c>
    </row>
    <row r="69" spans="1:2" x14ac:dyDescent="0.25">
      <c r="A69" t="s">
        <v>54</v>
      </c>
      <c r="B69">
        <v>68</v>
      </c>
    </row>
    <row r="70" spans="1:2" x14ac:dyDescent="0.25">
      <c r="A70" t="s">
        <v>61</v>
      </c>
      <c r="B70">
        <v>69</v>
      </c>
    </row>
    <row r="71" spans="1:2" x14ac:dyDescent="0.25">
      <c r="A71" t="s">
        <v>80</v>
      </c>
      <c r="B71">
        <v>70</v>
      </c>
    </row>
    <row r="72" spans="1:2" x14ac:dyDescent="0.25">
      <c r="A72" t="s">
        <v>110</v>
      </c>
      <c r="B72">
        <v>71</v>
      </c>
    </row>
    <row r="73" spans="1:2" x14ac:dyDescent="0.25">
      <c r="A73" t="s">
        <v>203</v>
      </c>
      <c r="B73">
        <v>72</v>
      </c>
    </row>
    <row r="74" spans="1:2" x14ac:dyDescent="0.25">
      <c r="A74" t="s">
        <v>33</v>
      </c>
      <c r="B74">
        <v>73</v>
      </c>
    </row>
    <row r="75" spans="1:2" x14ac:dyDescent="0.25">
      <c r="A75" t="s">
        <v>105</v>
      </c>
      <c r="B75">
        <v>74</v>
      </c>
    </row>
    <row r="76" spans="1:2" x14ac:dyDescent="0.25">
      <c r="A76" t="s">
        <v>70</v>
      </c>
      <c r="B76">
        <v>75</v>
      </c>
    </row>
    <row r="77" spans="1:2" x14ac:dyDescent="0.25">
      <c r="A77" t="s">
        <v>701</v>
      </c>
      <c r="B77">
        <v>76</v>
      </c>
    </row>
    <row r="78" spans="1:2" x14ac:dyDescent="0.25">
      <c r="A78" t="s">
        <v>28</v>
      </c>
      <c r="B78">
        <v>77</v>
      </c>
    </row>
    <row r="79" spans="1:2" x14ac:dyDescent="0.25">
      <c r="A79" t="s">
        <v>188</v>
      </c>
      <c r="B79">
        <v>78</v>
      </c>
    </row>
    <row r="80" spans="1:2" x14ac:dyDescent="0.25">
      <c r="A80" t="s">
        <v>137</v>
      </c>
      <c r="B80">
        <v>79</v>
      </c>
    </row>
    <row r="81" spans="1:2" x14ac:dyDescent="0.25">
      <c r="A81" t="s">
        <v>77</v>
      </c>
      <c r="B81">
        <v>80</v>
      </c>
    </row>
    <row r="82" spans="1:2" x14ac:dyDescent="0.25">
      <c r="A82" t="s">
        <v>194</v>
      </c>
      <c r="B82">
        <v>81</v>
      </c>
    </row>
    <row r="83" spans="1:2" x14ac:dyDescent="0.25">
      <c r="A83" t="s">
        <v>76</v>
      </c>
      <c r="B83">
        <v>82</v>
      </c>
    </row>
    <row r="84" spans="1:2" x14ac:dyDescent="0.25">
      <c r="A84" t="s">
        <v>165</v>
      </c>
      <c r="B84">
        <v>83</v>
      </c>
    </row>
    <row r="85" spans="1:2" x14ac:dyDescent="0.25">
      <c r="A85" t="s">
        <v>19</v>
      </c>
      <c r="B85">
        <v>84</v>
      </c>
    </row>
    <row r="86" spans="1:2" x14ac:dyDescent="0.25">
      <c r="A86" t="s">
        <v>195</v>
      </c>
      <c r="B86">
        <v>85</v>
      </c>
    </row>
    <row r="87" spans="1:2" x14ac:dyDescent="0.25">
      <c r="A87" t="s">
        <v>201</v>
      </c>
      <c r="B87">
        <v>86</v>
      </c>
    </row>
    <row r="88" spans="1:2" x14ac:dyDescent="0.25">
      <c r="A88" t="s">
        <v>109</v>
      </c>
      <c r="B88">
        <v>87</v>
      </c>
    </row>
    <row r="89" spans="1:2" x14ac:dyDescent="0.25">
      <c r="A89" t="s">
        <v>121</v>
      </c>
      <c r="B89">
        <v>88</v>
      </c>
    </row>
    <row r="90" spans="1:2" x14ac:dyDescent="0.25">
      <c r="A90" t="s">
        <v>0</v>
      </c>
      <c r="B90">
        <v>89</v>
      </c>
    </row>
    <row r="91" spans="1:2" x14ac:dyDescent="0.25">
      <c r="A91" t="s">
        <v>3</v>
      </c>
      <c r="B91">
        <v>90</v>
      </c>
    </row>
    <row r="92" spans="1:2" x14ac:dyDescent="0.25">
      <c r="A92" t="s">
        <v>186</v>
      </c>
      <c r="B92">
        <v>91</v>
      </c>
    </row>
    <row r="93" spans="1:2" x14ac:dyDescent="0.25">
      <c r="A93" t="s">
        <v>48</v>
      </c>
      <c r="B93">
        <v>92</v>
      </c>
    </row>
    <row r="94" spans="1:2" x14ac:dyDescent="0.25">
      <c r="A94" t="s">
        <v>7</v>
      </c>
      <c r="B94">
        <v>93</v>
      </c>
    </row>
    <row r="95" spans="1:2" x14ac:dyDescent="0.25">
      <c r="A95" t="s">
        <v>4</v>
      </c>
      <c r="B95">
        <v>94</v>
      </c>
    </row>
    <row r="96" spans="1:2" x14ac:dyDescent="0.25">
      <c r="A96" t="s">
        <v>12</v>
      </c>
      <c r="B96">
        <v>95</v>
      </c>
    </row>
    <row r="97" spans="1:2" x14ac:dyDescent="0.25">
      <c r="A97" t="s">
        <v>9</v>
      </c>
      <c r="B97">
        <v>96</v>
      </c>
    </row>
    <row r="98" spans="1:2" x14ac:dyDescent="0.25">
      <c r="A98" t="s">
        <v>193</v>
      </c>
      <c r="B98">
        <v>97</v>
      </c>
    </row>
    <row r="99" spans="1:2" x14ac:dyDescent="0.25">
      <c r="A99" t="s">
        <v>68</v>
      </c>
      <c r="B99">
        <v>98</v>
      </c>
    </row>
    <row r="100" spans="1:2" x14ac:dyDescent="0.25">
      <c r="A100" t="s">
        <v>95</v>
      </c>
      <c r="B100">
        <v>99</v>
      </c>
    </row>
    <row r="101" spans="1:2" x14ac:dyDescent="0.25">
      <c r="A101" t="s">
        <v>40</v>
      </c>
      <c r="B101">
        <v>100</v>
      </c>
    </row>
    <row r="102" spans="1:2" x14ac:dyDescent="0.25">
      <c r="A102" t="s">
        <v>64</v>
      </c>
      <c r="B102">
        <v>101</v>
      </c>
    </row>
    <row r="103" spans="1:2" x14ac:dyDescent="0.25">
      <c r="A103" t="s">
        <v>35</v>
      </c>
      <c r="B103">
        <v>102</v>
      </c>
    </row>
    <row r="104" spans="1:2" x14ac:dyDescent="0.25">
      <c r="A104" t="s">
        <v>26</v>
      </c>
      <c r="B104">
        <v>103</v>
      </c>
    </row>
    <row r="105" spans="1:2" x14ac:dyDescent="0.25">
      <c r="A105" t="s">
        <v>52</v>
      </c>
      <c r="B105">
        <v>104</v>
      </c>
    </row>
    <row r="106" spans="1:2" x14ac:dyDescent="0.25">
      <c r="A106" t="s">
        <v>58</v>
      </c>
      <c r="B106">
        <v>105</v>
      </c>
    </row>
    <row r="107" spans="1:2" x14ac:dyDescent="0.25">
      <c r="A107" t="s">
        <v>60</v>
      </c>
      <c r="B107">
        <v>106</v>
      </c>
    </row>
    <row r="108" spans="1:2" x14ac:dyDescent="0.25">
      <c r="A108" t="s">
        <v>196</v>
      </c>
      <c r="B108">
        <v>107</v>
      </c>
    </row>
    <row r="109" spans="1:2" x14ac:dyDescent="0.25">
      <c r="A109" t="s">
        <v>16</v>
      </c>
      <c r="B109">
        <v>108</v>
      </c>
    </row>
    <row r="110" spans="1:2" x14ac:dyDescent="0.25">
      <c r="A110" t="s">
        <v>90</v>
      </c>
      <c r="B110">
        <v>109</v>
      </c>
    </row>
    <row r="111" spans="1:2" x14ac:dyDescent="0.25">
      <c r="A111" t="s">
        <v>106</v>
      </c>
      <c r="B111">
        <v>110</v>
      </c>
    </row>
    <row r="112" spans="1:2" x14ac:dyDescent="0.25">
      <c r="A112" t="s">
        <v>31</v>
      </c>
      <c r="B112">
        <v>111</v>
      </c>
    </row>
    <row r="113" spans="1:2" x14ac:dyDescent="0.25">
      <c r="A113" t="s">
        <v>24</v>
      </c>
      <c r="B113">
        <v>112</v>
      </c>
    </row>
    <row r="114" spans="1:2" x14ac:dyDescent="0.25">
      <c r="A114" t="s">
        <v>113</v>
      </c>
      <c r="B114">
        <v>113</v>
      </c>
    </row>
    <row r="115" spans="1:2" x14ac:dyDescent="0.25">
      <c r="A115" t="s">
        <v>55</v>
      </c>
      <c r="B115">
        <v>114</v>
      </c>
    </row>
    <row r="116" spans="1:2" x14ac:dyDescent="0.25">
      <c r="A116" t="s">
        <v>42</v>
      </c>
      <c r="B116">
        <v>115</v>
      </c>
    </row>
    <row r="117" spans="1:2" x14ac:dyDescent="0.25">
      <c r="A117" t="s">
        <v>158</v>
      </c>
      <c r="B117">
        <v>116</v>
      </c>
    </row>
    <row r="118" spans="1:2" x14ac:dyDescent="0.25">
      <c r="A118" t="s">
        <v>135</v>
      </c>
      <c r="B118">
        <v>117</v>
      </c>
    </row>
    <row r="119" spans="1:2" x14ac:dyDescent="0.25">
      <c r="A119" t="s">
        <v>10</v>
      </c>
      <c r="B119">
        <v>118</v>
      </c>
    </row>
    <row r="120" spans="1:2" x14ac:dyDescent="0.25">
      <c r="A120" t="s">
        <v>191</v>
      </c>
      <c r="B120">
        <v>119</v>
      </c>
    </row>
    <row r="121" spans="1:2" x14ac:dyDescent="0.25">
      <c r="A121" t="s">
        <v>182</v>
      </c>
      <c r="B121">
        <v>120</v>
      </c>
    </row>
    <row r="122" spans="1:2" x14ac:dyDescent="0.25">
      <c r="A122" t="s">
        <v>17</v>
      </c>
      <c r="B122">
        <v>121</v>
      </c>
    </row>
    <row r="123" spans="1:2" x14ac:dyDescent="0.25">
      <c r="A123" t="s">
        <v>108</v>
      </c>
      <c r="B123">
        <v>122</v>
      </c>
    </row>
    <row r="124" spans="1:2" x14ac:dyDescent="0.25">
      <c r="A124" t="s">
        <v>62</v>
      </c>
      <c r="B124">
        <v>123</v>
      </c>
    </row>
    <row r="125" spans="1:2" x14ac:dyDescent="0.25">
      <c r="A125" t="s">
        <v>115</v>
      </c>
      <c r="B125">
        <v>124</v>
      </c>
    </row>
    <row r="126" spans="1:2" x14ac:dyDescent="0.25">
      <c r="A126" t="s">
        <v>132</v>
      </c>
      <c r="B126">
        <v>125</v>
      </c>
    </row>
    <row r="127" spans="1:2" x14ac:dyDescent="0.25">
      <c r="A127" t="s">
        <v>5</v>
      </c>
      <c r="B127">
        <v>126</v>
      </c>
    </row>
    <row r="128" spans="1:2" x14ac:dyDescent="0.25">
      <c r="A128" t="s">
        <v>87</v>
      </c>
      <c r="B128">
        <v>127</v>
      </c>
    </row>
    <row r="129" spans="1:2" x14ac:dyDescent="0.25">
      <c r="A129" t="s">
        <v>88</v>
      </c>
      <c r="B129">
        <v>128</v>
      </c>
    </row>
    <row r="130" spans="1:2" x14ac:dyDescent="0.25">
      <c r="A130" t="s">
        <v>168</v>
      </c>
      <c r="B130">
        <v>129</v>
      </c>
    </row>
    <row r="131" spans="1:2" x14ac:dyDescent="0.25">
      <c r="A131" t="s">
        <v>213</v>
      </c>
      <c r="B131">
        <v>130</v>
      </c>
    </row>
    <row r="132" spans="1:2" x14ac:dyDescent="0.25">
      <c r="A132" t="s">
        <v>829</v>
      </c>
      <c r="B132">
        <v>131</v>
      </c>
    </row>
    <row r="133" spans="1:2" x14ac:dyDescent="0.25">
      <c r="A133" t="s">
        <v>702</v>
      </c>
      <c r="B133">
        <v>132</v>
      </c>
    </row>
    <row r="134" spans="1:2" x14ac:dyDescent="0.25">
      <c r="A134" t="s">
        <v>154</v>
      </c>
      <c r="B134">
        <v>133</v>
      </c>
    </row>
    <row r="135" spans="1:2" x14ac:dyDescent="0.25">
      <c r="A135" t="s">
        <v>164</v>
      </c>
      <c r="B135">
        <v>134</v>
      </c>
    </row>
    <row r="136" spans="1:2" x14ac:dyDescent="0.25">
      <c r="A136" t="s">
        <v>122</v>
      </c>
      <c r="B136">
        <v>135</v>
      </c>
    </row>
    <row r="137" spans="1:2" x14ac:dyDescent="0.25">
      <c r="A137" t="s">
        <v>150</v>
      </c>
      <c r="B137">
        <v>136</v>
      </c>
    </row>
    <row r="138" spans="1:2" x14ac:dyDescent="0.25">
      <c r="A138" t="s">
        <v>719</v>
      </c>
      <c r="B138">
        <v>137</v>
      </c>
    </row>
    <row r="139" spans="1:2" x14ac:dyDescent="0.25">
      <c r="A139" t="s">
        <v>183</v>
      </c>
      <c r="B139">
        <v>138</v>
      </c>
    </row>
    <row r="140" spans="1:2" x14ac:dyDescent="0.25">
      <c r="A140" t="s">
        <v>200</v>
      </c>
      <c r="B140">
        <v>139</v>
      </c>
    </row>
    <row r="141" spans="1:2" x14ac:dyDescent="0.25">
      <c r="A141" t="s">
        <v>173</v>
      </c>
      <c r="B141">
        <v>140</v>
      </c>
    </row>
    <row r="142" spans="1:2" x14ac:dyDescent="0.25">
      <c r="A142" t="s">
        <v>84</v>
      </c>
      <c r="B142">
        <v>141</v>
      </c>
    </row>
    <row r="143" spans="1:2" x14ac:dyDescent="0.25">
      <c r="A143" t="s">
        <v>148</v>
      </c>
      <c r="B143">
        <v>142</v>
      </c>
    </row>
    <row r="144" spans="1:2" x14ac:dyDescent="0.25">
      <c r="A144" t="s">
        <v>111</v>
      </c>
      <c r="B144">
        <v>143</v>
      </c>
    </row>
    <row r="145" spans="1:2" x14ac:dyDescent="0.25">
      <c r="A145" t="s">
        <v>208</v>
      </c>
      <c r="B145">
        <v>144</v>
      </c>
    </row>
    <row r="146" spans="1:2" x14ac:dyDescent="0.25">
      <c r="A146" t="s">
        <v>163</v>
      </c>
      <c r="B146">
        <v>145</v>
      </c>
    </row>
    <row r="147" spans="1:2" x14ac:dyDescent="0.25">
      <c r="A147" t="s">
        <v>167</v>
      </c>
      <c r="B147">
        <v>146</v>
      </c>
    </row>
    <row r="148" spans="1:2" x14ac:dyDescent="0.25">
      <c r="A148" t="s">
        <v>175</v>
      </c>
      <c r="B148">
        <v>147</v>
      </c>
    </row>
    <row r="149" spans="1:2" x14ac:dyDescent="0.25">
      <c r="A149" t="s">
        <v>170</v>
      </c>
      <c r="B149">
        <v>148</v>
      </c>
    </row>
    <row r="150" spans="1:2" x14ac:dyDescent="0.25">
      <c r="A150" t="s">
        <v>145</v>
      </c>
      <c r="B150">
        <v>149</v>
      </c>
    </row>
    <row r="151" spans="1:2" x14ac:dyDescent="0.25">
      <c r="A151" t="s">
        <v>103</v>
      </c>
      <c r="B151">
        <v>150</v>
      </c>
    </row>
    <row r="152" spans="1:2" x14ac:dyDescent="0.25">
      <c r="A152" t="s">
        <v>11</v>
      </c>
      <c r="B152">
        <v>151</v>
      </c>
    </row>
    <row r="153" spans="1:2" x14ac:dyDescent="0.25">
      <c r="A153" t="s">
        <v>92</v>
      </c>
      <c r="B153">
        <v>152</v>
      </c>
    </row>
    <row r="154" spans="1:2" x14ac:dyDescent="0.25">
      <c r="A154" t="s">
        <v>211</v>
      </c>
      <c r="B154">
        <v>153</v>
      </c>
    </row>
    <row r="155" spans="1:2" x14ac:dyDescent="0.25">
      <c r="A155" t="s">
        <v>147</v>
      </c>
      <c r="B155">
        <v>154</v>
      </c>
    </row>
    <row r="156" spans="1:2" x14ac:dyDescent="0.25">
      <c r="A156" t="s">
        <v>583</v>
      </c>
      <c r="B156">
        <v>155</v>
      </c>
    </row>
    <row r="157" spans="1:2" x14ac:dyDescent="0.25">
      <c r="A157" t="s">
        <v>157</v>
      </c>
      <c r="B157">
        <v>156</v>
      </c>
    </row>
    <row r="158" spans="1:2" x14ac:dyDescent="0.25">
      <c r="A158" t="s">
        <v>209</v>
      </c>
      <c r="B158">
        <v>157</v>
      </c>
    </row>
    <row r="159" spans="1:2" x14ac:dyDescent="0.25">
      <c r="A159" t="s">
        <v>171</v>
      </c>
      <c r="B159">
        <v>158</v>
      </c>
    </row>
    <row r="160" spans="1:2" x14ac:dyDescent="0.25">
      <c r="A160" t="s">
        <v>970</v>
      </c>
      <c r="B160">
        <v>159</v>
      </c>
    </row>
    <row r="161" spans="1:2" x14ac:dyDescent="0.25">
      <c r="A161" t="s">
        <v>142</v>
      </c>
      <c r="B161">
        <v>160</v>
      </c>
    </row>
    <row r="162" spans="1:2" x14ac:dyDescent="0.25">
      <c r="A162" t="s">
        <v>36</v>
      </c>
      <c r="B162">
        <v>161</v>
      </c>
    </row>
    <row r="163" spans="1:2" x14ac:dyDescent="0.25">
      <c r="A163" t="s">
        <v>704</v>
      </c>
      <c r="B163">
        <v>162</v>
      </c>
    </row>
    <row r="164" spans="1:2" x14ac:dyDescent="0.25">
      <c r="A164" t="s">
        <v>716</v>
      </c>
      <c r="B164">
        <v>163</v>
      </c>
    </row>
    <row r="165" spans="1:2" x14ac:dyDescent="0.25">
      <c r="A165" t="s">
        <v>66</v>
      </c>
      <c r="B165">
        <v>164</v>
      </c>
    </row>
    <row r="166" spans="1:2" x14ac:dyDescent="0.25">
      <c r="A166" t="s">
        <v>185</v>
      </c>
      <c r="B166">
        <v>165</v>
      </c>
    </row>
    <row r="167" spans="1:2" x14ac:dyDescent="0.25">
      <c r="A167" t="s">
        <v>705</v>
      </c>
      <c r="B167">
        <v>166</v>
      </c>
    </row>
    <row r="168" spans="1:2" x14ac:dyDescent="0.25">
      <c r="A168" t="s">
        <v>153</v>
      </c>
      <c r="B168">
        <v>167</v>
      </c>
    </row>
    <row r="169" spans="1:2" x14ac:dyDescent="0.25">
      <c r="A169" t="s">
        <v>989</v>
      </c>
      <c r="B169">
        <v>168</v>
      </c>
    </row>
    <row r="170" spans="1:2" x14ac:dyDescent="0.25">
      <c r="A170" t="s">
        <v>116</v>
      </c>
      <c r="B170">
        <v>169</v>
      </c>
    </row>
    <row r="171" spans="1:2" x14ac:dyDescent="0.25">
      <c r="A171" t="s">
        <v>120</v>
      </c>
      <c r="B171">
        <v>170</v>
      </c>
    </row>
    <row r="172" spans="1:2" x14ac:dyDescent="0.25">
      <c r="A172" t="s">
        <v>133</v>
      </c>
      <c r="B172">
        <v>171</v>
      </c>
    </row>
    <row r="173" spans="1:2" x14ac:dyDescent="0.25">
      <c r="A173" t="s">
        <v>14</v>
      </c>
      <c r="B173">
        <v>172</v>
      </c>
    </row>
    <row r="174" spans="1:2" x14ac:dyDescent="0.25">
      <c r="A174" t="s">
        <v>867</v>
      </c>
      <c r="B174">
        <v>173</v>
      </c>
    </row>
    <row r="175" spans="1:2" x14ac:dyDescent="0.25">
      <c r="A175" t="s">
        <v>706</v>
      </c>
      <c r="B175">
        <v>174</v>
      </c>
    </row>
    <row r="176" spans="1:2" x14ac:dyDescent="0.25">
      <c r="A176" t="s">
        <v>74</v>
      </c>
      <c r="B176">
        <v>175</v>
      </c>
    </row>
    <row r="177" spans="1:2" x14ac:dyDescent="0.25">
      <c r="A177" t="s">
        <v>710</v>
      </c>
      <c r="B177">
        <v>176</v>
      </c>
    </row>
    <row r="178" spans="1:2" x14ac:dyDescent="0.25">
      <c r="A178" t="s">
        <v>172</v>
      </c>
      <c r="B178">
        <v>177</v>
      </c>
    </row>
    <row r="179" spans="1:2" x14ac:dyDescent="0.25">
      <c r="A179" t="s">
        <v>166</v>
      </c>
      <c r="B179">
        <v>178</v>
      </c>
    </row>
    <row r="180" spans="1:2" x14ac:dyDescent="0.25">
      <c r="A180" t="s">
        <v>134</v>
      </c>
      <c r="B180">
        <v>179</v>
      </c>
    </row>
    <row r="181" spans="1:2" x14ac:dyDescent="0.25">
      <c r="A181" t="s">
        <v>57</v>
      </c>
      <c r="B181">
        <v>180</v>
      </c>
    </row>
    <row r="182" spans="1:2" x14ac:dyDescent="0.25">
      <c r="A182" t="s">
        <v>140</v>
      </c>
      <c r="B182">
        <v>181</v>
      </c>
    </row>
    <row r="183" spans="1:2" x14ac:dyDescent="0.25">
      <c r="A183" t="s">
        <v>143</v>
      </c>
      <c r="B183">
        <v>182</v>
      </c>
    </row>
    <row r="184" spans="1:2" x14ac:dyDescent="0.25">
      <c r="A184" t="s">
        <v>156</v>
      </c>
      <c r="B184">
        <v>183</v>
      </c>
    </row>
    <row r="185" spans="1:2" x14ac:dyDescent="0.25">
      <c r="A185" t="s">
        <v>711</v>
      </c>
      <c r="B185">
        <v>184</v>
      </c>
    </row>
    <row r="186" spans="1:2" x14ac:dyDescent="0.25">
      <c r="A186" t="s">
        <v>189</v>
      </c>
      <c r="B186">
        <v>185</v>
      </c>
    </row>
    <row r="187" spans="1:2" x14ac:dyDescent="0.25">
      <c r="A187" t="s">
        <v>169</v>
      </c>
      <c r="B187">
        <v>186</v>
      </c>
    </row>
    <row r="188" spans="1:2" x14ac:dyDescent="0.25">
      <c r="A188" t="s">
        <v>198</v>
      </c>
      <c r="B188">
        <v>187</v>
      </c>
    </row>
    <row r="189" spans="1:2" x14ac:dyDescent="0.25">
      <c r="A189" t="s">
        <v>2</v>
      </c>
      <c r="B189">
        <v>188</v>
      </c>
    </row>
    <row r="190" spans="1:2" x14ac:dyDescent="0.25">
      <c r="A190" t="s">
        <v>23</v>
      </c>
      <c r="B190">
        <v>189</v>
      </c>
    </row>
    <row r="191" spans="1:2" x14ac:dyDescent="0.25">
      <c r="A191" t="s">
        <v>124</v>
      </c>
      <c r="B191">
        <v>190</v>
      </c>
    </row>
    <row r="192" spans="1:2" x14ac:dyDescent="0.25">
      <c r="A192" t="s">
        <v>205</v>
      </c>
      <c r="B192">
        <v>191</v>
      </c>
    </row>
    <row r="193" spans="1:2" x14ac:dyDescent="0.25">
      <c r="A193" t="s">
        <v>712</v>
      </c>
      <c r="B193">
        <v>192</v>
      </c>
    </row>
    <row r="194" spans="1:2" x14ac:dyDescent="0.25">
      <c r="A194" t="s">
        <v>152</v>
      </c>
      <c r="B194">
        <v>193</v>
      </c>
    </row>
    <row r="195" spans="1:2" x14ac:dyDescent="0.25">
      <c r="A195" t="s">
        <v>136</v>
      </c>
      <c r="B195">
        <v>194</v>
      </c>
    </row>
    <row r="196" spans="1:2" x14ac:dyDescent="0.25">
      <c r="A196" t="s">
        <v>174</v>
      </c>
      <c r="B196">
        <v>195</v>
      </c>
    </row>
    <row r="197" spans="1:2" x14ac:dyDescent="0.25">
      <c r="A197" t="s">
        <v>118</v>
      </c>
      <c r="B197">
        <v>196</v>
      </c>
    </row>
    <row r="198" spans="1:2" x14ac:dyDescent="0.25">
      <c r="A198" t="s">
        <v>18</v>
      </c>
      <c r="B198">
        <v>197</v>
      </c>
    </row>
    <row r="199" spans="1:2" x14ac:dyDescent="0.25">
      <c r="A199" t="s">
        <v>146</v>
      </c>
      <c r="B199">
        <v>198</v>
      </c>
    </row>
    <row r="200" spans="1:2" x14ac:dyDescent="0.25">
      <c r="A200" t="s">
        <v>159</v>
      </c>
      <c r="B200">
        <v>199</v>
      </c>
    </row>
    <row r="201" spans="1:2" x14ac:dyDescent="0.25">
      <c r="A201" t="s">
        <v>707</v>
      </c>
      <c r="B201">
        <v>200</v>
      </c>
    </row>
    <row r="202" spans="1:2" x14ac:dyDescent="0.25">
      <c r="A202" t="s">
        <v>99</v>
      </c>
      <c r="B202">
        <v>201</v>
      </c>
    </row>
    <row r="203" spans="1:2" x14ac:dyDescent="0.25">
      <c r="A203" t="s">
        <v>207</v>
      </c>
      <c r="B203">
        <v>202</v>
      </c>
    </row>
    <row r="204" spans="1:2" x14ac:dyDescent="0.25">
      <c r="A204" t="s">
        <v>155</v>
      </c>
      <c r="B204">
        <v>203</v>
      </c>
    </row>
    <row r="205" spans="1:2" x14ac:dyDescent="0.25">
      <c r="A205" t="s">
        <v>72</v>
      </c>
      <c r="B205">
        <v>204</v>
      </c>
    </row>
    <row r="206" spans="1:2" x14ac:dyDescent="0.25">
      <c r="A206" t="s">
        <v>210</v>
      </c>
      <c r="B206">
        <v>205</v>
      </c>
    </row>
    <row r="207" spans="1:2" x14ac:dyDescent="0.25">
      <c r="A207" t="s">
        <v>215</v>
      </c>
      <c r="B207">
        <v>206</v>
      </c>
    </row>
    <row r="208" spans="1:2" x14ac:dyDescent="0.25">
      <c r="A208" t="s">
        <v>192</v>
      </c>
      <c r="B208">
        <v>207</v>
      </c>
    </row>
    <row r="209" spans="1:2" x14ac:dyDescent="0.25">
      <c r="A209" t="s">
        <v>139</v>
      </c>
      <c r="B209">
        <v>208</v>
      </c>
    </row>
    <row r="210" spans="1:2" x14ac:dyDescent="0.25">
      <c r="A210" t="s">
        <v>25</v>
      </c>
      <c r="B210">
        <v>209</v>
      </c>
    </row>
    <row r="211" spans="1:2" x14ac:dyDescent="0.25">
      <c r="A211" t="s">
        <v>190</v>
      </c>
      <c r="B211">
        <v>210</v>
      </c>
    </row>
    <row r="212" spans="1:2" x14ac:dyDescent="0.25">
      <c r="A212" t="s">
        <v>151</v>
      </c>
      <c r="B212">
        <v>211</v>
      </c>
    </row>
    <row r="213" spans="1:2" x14ac:dyDescent="0.25">
      <c r="A213" t="s">
        <v>703</v>
      </c>
      <c r="B213">
        <v>212</v>
      </c>
    </row>
    <row r="214" spans="1:2" x14ac:dyDescent="0.25">
      <c r="A214" t="s">
        <v>81</v>
      </c>
      <c r="B214">
        <v>213</v>
      </c>
    </row>
    <row r="215" spans="1:2" x14ac:dyDescent="0.25">
      <c r="A215" t="s">
        <v>1008</v>
      </c>
      <c r="B215">
        <v>214</v>
      </c>
    </row>
    <row r="216" spans="1:2" x14ac:dyDescent="0.25">
      <c r="A216" t="s">
        <v>13</v>
      </c>
      <c r="B216">
        <v>215</v>
      </c>
    </row>
    <row r="217" spans="1:2" x14ac:dyDescent="0.25">
      <c r="A217" t="s">
        <v>34</v>
      </c>
      <c r="B217">
        <v>216</v>
      </c>
    </row>
    <row r="218" spans="1:2" x14ac:dyDescent="0.25">
      <c r="A218" t="s">
        <v>206</v>
      </c>
      <c r="B218">
        <v>217</v>
      </c>
    </row>
    <row r="219" spans="1:2" x14ac:dyDescent="0.25">
      <c r="A219" t="s">
        <v>29</v>
      </c>
      <c r="B219">
        <v>218</v>
      </c>
    </row>
    <row r="220" spans="1:2" x14ac:dyDescent="0.25">
      <c r="A220" t="s">
        <v>59</v>
      </c>
      <c r="B220">
        <v>219</v>
      </c>
    </row>
    <row r="221" spans="1:2" x14ac:dyDescent="0.25">
      <c r="A221" t="s">
        <v>138</v>
      </c>
      <c r="B221">
        <v>220</v>
      </c>
    </row>
    <row r="222" spans="1:2" x14ac:dyDescent="0.25">
      <c r="A222" t="s">
        <v>149</v>
      </c>
      <c r="B222">
        <v>221</v>
      </c>
    </row>
    <row r="223" spans="1:2" x14ac:dyDescent="0.25">
      <c r="A223" t="s">
        <v>202</v>
      </c>
      <c r="B223">
        <v>222</v>
      </c>
    </row>
    <row r="224" spans="1:2" x14ac:dyDescent="0.25">
      <c r="A224" t="s">
        <v>160</v>
      </c>
      <c r="B224">
        <v>223</v>
      </c>
    </row>
    <row r="225" spans="1:2" x14ac:dyDescent="0.25">
      <c r="A225" t="s">
        <v>176</v>
      </c>
      <c r="B225">
        <v>224</v>
      </c>
    </row>
    <row r="226" spans="1:2" x14ac:dyDescent="0.25">
      <c r="A226" t="s">
        <v>101</v>
      </c>
      <c r="B226">
        <v>225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0"/>
  <sheetViews>
    <sheetView topLeftCell="A811" workbookViewId="0">
      <selection activeCell="A816" sqref="A816"/>
    </sheetView>
  </sheetViews>
  <sheetFormatPr defaultRowHeight="15" x14ac:dyDescent="0.25"/>
  <cols>
    <col min="2" max="2" width="17.42578125" customWidth="1"/>
    <col min="3" max="3" width="20.5703125" customWidth="1"/>
    <col min="5" max="5" width="15.140625" customWidth="1"/>
    <col min="6" max="6" width="22" customWidth="1"/>
  </cols>
  <sheetData>
    <row r="1" spans="1:7" x14ac:dyDescent="0.25">
      <c r="A1" t="s">
        <v>228</v>
      </c>
      <c r="B1" t="s">
        <v>226</v>
      </c>
      <c r="C1" t="s">
        <v>229</v>
      </c>
      <c r="D1" t="s">
        <v>180</v>
      </c>
      <c r="E1" t="s">
        <v>226</v>
      </c>
      <c r="F1" t="s">
        <v>230</v>
      </c>
      <c r="G1" t="s">
        <v>180</v>
      </c>
    </row>
    <row r="2" spans="1:7" x14ac:dyDescent="0.25">
      <c r="A2">
        <f>Sheet1!B2</f>
        <v>1</v>
      </c>
      <c r="B2">
        <f>Sheet1!C2</f>
        <v>1</v>
      </c>
      <c r="C2">
        <f>VLOOKUP(Sheet1!D2,teams!A$2:B$226,2,FALSE)</f>
        <v>17</v>
      </c>
      <c r="D2">
        <f>Sheet1!E2</f>
        <v>51</v>
      </c>
      <c r="E2">
        <f>Sheet1!F2</f>
        <v>0</v>
      </c>
      <c r="F2">
        <f>VLOOKUP(Sheet1!G2,teams!A$2:B$226,2,FALSE)</f>
        <v>106</v>
      </c>
      <c r="G2">
        <f>Sheet1!H2</f>
        <v>31</v>
      </c>
    </row>
    <row r="3" spans="1:7" x14ac:dyDescent="0.25">
      <c r="A3">
        <f>Sheet1!B3</f>
        <v>2</v>
      </c>
      <c r="B3">
        <f>Sheet1!C3</f>
        <v>1</v>
      </c>
      <c r="C3">
        <f>VLOOKUP(Sheet1!D3,teams!A$2:B$226,2,FALSE)</f>
        <v>93</v>
      </c>
      <c r="D3">
        <f>Sheet1!E3</f>
        <v>49</v>
      </c>
      <c r="E3">
        <f>Sheet1!F3</f>
        <v>0</v>
      </c>
      <c r="F3">
        <f>VLOOKUP(Sheet1!G3,teams!A$2:B$226,2,FALSE)</f>
        <v>194</v>
      </c>
      <c r="G3">
        <f>Sheet1!H3</f>
        <v>3</v>
      </c>
    </row>
    <row r="4" spans="1:7" x14ac:dyDescent="0.25">
      <c r="A4">
        <f>Sheet1!B4</f>
        <v>2</v>
      </c>
      <c r="B4">
        <f>Sheet1!C4</f>
        <v>1</v>
      </c>
      <c r="C4">
        <f>VLOOKUP(Sheet1!D4,teams!A$2:B$226,2,FALSE)</f>
        <v>66</v>
      </c>
      <c r="D4">
        <f>Sheet1!E4</f>
        <v>28</v>
      </c>
      <c r="E4">
        <f>Sheet1!F4</f>
        <v>0</v>
      </c>
      <c r="F4">
        <f>VLOOKUP(Sheet1!G4,teams!A$2:B$226,2,FALSE)</f>
        <v>213</v>
      </c>
      <c r="G4">
        <f>Sheet1!H4</f>
        <v>7</v>
      </c>
    </row>
    <row r="5" spans="1:7" x14ac:dyDescent="0.25">
      <c r="A5">
        <f>Sheet1!B5</f>
        <v>2</v>
      </c>
      <c r="B5">
        <f>Sheet1!C5</f>
        <v>1</v>
      </c>
      <c r="C5">
        <f>VLOOKUP(Sheet1!D5,teams!A$2:B$226,2,FALSE)</f>
        <v>67</v>
      </c>
      <c r="D5">
        <f>Sheet1!E5</f>
        <v>24</v>
      </c>
      <c r="E5">
        <f>Sheet1!F5</f>
        <v>0</v>
      </c>
      <c r="F5">
        <f>VLOOKUP(Sheet1!G5,teams!A$2:B$226,2,FALSE)</f>
        <v>171</v>
      </c>
      <c r="G5">
        <f>Sheet1!H5</f>
        <v>21</v>
      </c>
    </row>
    <row r="6" spans="1:7" x14ac:dyDescent="0.25">
      <c r="A6">
        <f>Sheet1!B6</f>
        <v>2</v>
      </c>
      <c r="B6">
        <f>Sheet1!C6</f>
        <v>1</v>
      </c>
      <c r="C6">
        <f>VLOOKUP(Sheet1!D6,teams!A$2:B$226,2,FALSE)</f>
        <v>118</v>
      </c>
      <c r="D6">
        <f>Sheet1!E6</f>
        <v>20</v>
      </c>
      <c r="E6">
        <f>Sheet1!F6</f>
        <v>0</v>
      </c>
      <c r="F6">
        <f>VLOOKUP(Sheet1!G6,teams!A$2:B$226,2,FALSE)</f>
        <v>178</v>
      </c>
      <c r="G6">
        <f>Sheet1!H6</f>
        <v>17</v>
      </c>
    </row>
    <row r="7" spans="1:7" x14ac:dyDescent="0.25">
      <c r="A7">
        <f>Sheet1!B7</f>
        <v>2</v>
      </c>
      <c r="B7">
        <f>Sheet1!C7</f>
        <v>0</v>
      </c>
      <c r="C7">
        <f>VLOOKUP(Sheet1!D7,teams!A$2:B$226,2,FALSE)</f>
        <v>2</v>
      </c>
      <c r="D7">
        <f>Sheet1!E7</f>
        <v>34</v>
      </c>
      <c r="E7">
        <f>Sheet1!F7</f>
        <v>1</v>
      </c>
      <c r="F7">
        <f>VLOOKUP(Sheet1!G7,teams!A$2:B$226,2,FALSE)</f>
        <v>78</v>
      </c>
      <c r="G7">
        <f>Sheet1!H7</f>
        <v>13</v>
      </c>
    </row>
    <row r="8" spans="1:7" x14ac:dyDescent="0.25">
      <c r="A8">
        <f>Sheet1!B8</f>
        <v>2</v>
      </c>
      <c r="B8">
        <f>Sheet1!C8</f>
        <v>1</v>
      </c>
      <c r="C8">
        <f>VLOOKUP(Sheet1!D8,teams!A$2:B$226,2,FALSE)</f>
        <v>56</v>
      </c>
      <c r="D8">
        <f>Sheet1!E8</f>
        <v>70</v>
      </c>
      <c r="E8">
        <f>Sheet1!F8</f>
        <v>0</v>
      </c>
      <c r="F8">
        <f>VLOOKUP(Sheet1!G8,teams!A$2:B$226,2,FALSE)</f>
        <v>76</v>
      </c>
      <c r="G8">
        <f>Sheet1!H8</f>
        <v>14</v>
      </c>
    </row>
    <row r="9" spans="1:7" x14ac:dyDescent="0.25">
      <c r="A9">
        <f>Sheet1!B9</f>
        <v>2</v>
      </c>
      <c r="B9">
        <f>Sheet1!C9</f>
        <v>1</v>
      </c>
      <c r="C9">
        <f>VLOOKUP(Sheet1!D9,teams!A$2:B$226,2,FALSE)</f>
        <v>7</v>
      </c>
      <c r="D9">
        <f>Sheet1!E9</f>
        <v>30</v>
      </c>
      <c r="E9">
        <f>Sheet1!F9</f>
        <v>0</v>
      </c>
      <c r="F9">
        <f>VLOOKUP(Sheet1!G9,teams!A$2:B$226,2,FALSE)</f>
        <v>20</v>
      </c>
      <c r="G9">
        <f>Sheet1!H9</f>
        <v>23</v>
      </c>
    </row>
    <row r="10" spans="1:7" x14ac:dyDescent="0.25">
      <c r="A10">
        <f>Sheet1!B10</f>
        <v>2</v>
      </c>
      <c r="B10">
        <f>Sheet1!C10</f>
        <v>1</v>
      </c>
      <c r="C10">
        <f>VLOOKUP(Sheet1!D10,teams!A$2:B$226,2,FALSE)</f>
        <v>108</v>
      </c>
      <c r="D10">
        <f>Sheet1!E10</f>
        <v>63</v>
      </c>
      <c r="E10">
        <f>Sheet1!F10</f>
        <v>0</v>
      </c>
      <c r="F10">
        <f>VLOOKUP(Sheet1!G10,teams!A$2:B$226,2,FALSE)</f>
        <v>166</v>
      </c>
      <c r="G10">
        <f>Sheet1!H10</f>
        <v>13</v>
      </c>
    </row>
    <row r="11" spans="1:7" x14ac:dyDescent="0.25">
      <c r="A11">
        <f>Sheet1!B11</f>
        <v>2</v>
      </c>
      <c r="B11">
        <f>Sheet1!C11</f>
        <v>1</v>
      </c>
      <c r="C11">
        <f>VLOOKUP(Sheet1!D11,teams!A$2:B$226,2,FALSE)</f>
        <v>59</v>
      </c>
      <c r="D11">
        <f>Sheet1!E11</f>
        <v>48</v>
      </c>
      <c r="E11">
        <f>Sheet1!F11</f>
        <v>0</v>
      </c>
      <c r="F11">
        <f>VLOOKUP(Sheet1!G11,teams!A$2:B$226,2,FALSE)</f>
        <v>222</v>
      </c>
      <c r="G11">
        <f>Sheet1!H11</f>
        <v>14</v>
      </c>
    </row>
    <row r="12" spans="1:7" x14ac:dyDescent="0.25">
      <c r="A12">
        <f>Sheet1!B12</f>
        <v>2</v>
      </c>
      <c r="B12">
        <f>Sheet1!C12</f>
        <v>0</v>
      </c>
      <c r="C12">
        <f>VLOOKUP(Sheet1!D12,teams!A$2:B$226,2,FALSE)</f>
        <v>47</v>
      </c>
      <c r="D12">
        <f>Sheet1!E12</f>
        <v>13</v>
      </c>
      <c r="E12">
        <f>Sheet1!F12</f>
        <v>1</v>
      </c>
      <c r="F12">
        <f>VLOOKUP(Sheet1!G12,teams!A$2:B$226,2,FALSE)</f>
        <v>50</v>
      </c>
      <c r="G12">
        <f>Sheet1!H12</f>
        <v>10</v>
      </c>
    </row>
    <row r="13" spans="1:7" x14ac:dyDescent="0.25">
      <c r="A13">
        <f>Sheet1!B13</f>
        <v>2</v>
      </c>
      <c r="B13">
        <f>Sheet1!C13</f>
        <v>1</v>
      </c>
      <c r="C13">
        <f>VLOOKUP(Sheet1!D13,teams!A$2:B$226,2,FALSE)</f>
        <v>48</v>
      </c>
      <c r="D13">
        <f>Sheet1!E13</f>
        <v>20</v>
      </c>
      <c r="E13">
        <f>Sheet1!F13</f>
        <v>0</v>
      </c>
      <c r="F13">
        <f>VLOOKUP(Sheet1!G13,teams!A$2:B$226,2,FALSE)</f>
        <v>114</v>
      </c>
      <c r="G13">
        <f>Sheet1!H13</f>
        <v>13</v>
      </c>
    </row>
    <row r="14" spans="1:7" x14ac:dyDescent="0.25">
      <c r="A14">
        <f>Sheet1!B14</f>
        <v>2</v>
      </c>
      <c r="B14">
        <f>Sheet1!C14</f>
        <v>1</v>
      </c>
      <c r="C14">
        <f>VLOOKUP(Sheet1!D14,teams!A$2:B$226,2,FALSE)</f>
        <v>24</v>
      </c>
      <c r="D14">
        <f>Sheet1!E14</f>
        <v>24</v>
      </c>
      <c r="E14">
        <f>Sheet1!F14</f>
        <v>0</v>
      </c>
      <c r="F14">
        <f>VLOOKUP(Sheet1!G14,teams!A$2:B$226,2,FALSE)</f>
        <v>209</v>
      </c>
      <c r="G14">
        <f>Sheet1!H14</f>
        <v>0</v>
      </c>
    </row>
    <row r="15" spans="1:7" x14ac:dyDescent="0.25">
      <c r="A15">
        <f>Sheet1!B15</f>
        <v>2</v>
      </c>
      <c r="B15">
        <f>Sheet1!C15</f>
        <v>1</v>
      </c>
      <c r="C15">
        <f>VLOOKUP(Sheet1!D15,teams!A$2:B$226,2,FALSE)</f>
        <v>112</v>
      </c>
      <c r="D15">
        <f>Sheet1!E15</f>
        <v>45</v>
      </c>
      <c r="E15">
        <f>Sheet1!F15</f>
        <v>0</v>
      </c>
      <c r="F15">
        <f>VLOOKUP(Sheet1!G15,teams!A$2:B$226,2,FALSE)</f>
        <v>219</v>
      </c>
      <c r="G15">
        <f>Sheet1!H15</f>
        <v>6</v>
      </c>
    </row>
    <row r="16" spans="1:7" x14ac:dyDescent="0.25">
      <c r="A16">
        <f>Sheet1!B16</f>
        <v>2</v>
      </c>
      <c r="B16">
        <f>Sheet1!C16</f>
        <v>1</v>
      </c>
      <c r="C16">
        <f>VLOOKUP(Sheet1!D16,teams!A$2:B$226,2,FALSE)</f>
        <v>64</v>
      </c>
      <c r="D16">
        <f>Sheet1!E16</f>
        <v>7</v>
      </c>
      <c r="E16">
        <f>Sheet1!F16</f>
        <v>0</v>
      </c>
      <c r="F16">
        <f>VLOOKUP(Sheet1!G16,teams!A$2:B$226,2,FALSE)</f>
        <v>74</v>
      </c>
      <c r="G16">
        <f>Sheet1!H16</f>
        <v>3</v>
      </c>
    </row>
    <row r="17" spans="1:7" x14ac:dyDescent="0.25">
      <c r="A17">
        <f>Sheet1!B17</f>
        <v>2</v>
      </c>
      <c r="B17">
        <f>Sheet1!C17</f>
        <v>1</v>
      </c>
      <c r="C17">
        <f>VLOOKUP(Sheet1!D17,teams!A$2:B$226,2,FALSE)</f>
        <v>88</v>
      </c>
      <c r="D17">
        <f>Sheet1!E17</f>
        <v>46</v>
      </c>
      <c r="E17">
        <f>Sheet1!F17</f>
        <v>0</v>
      </c>
      <c r="F17">
        <f>VLOOKUP(Sheet1!G17,teams!A$2:B$226,2,FALSE)</f>
        <v>84</v>
      </c>
      <c r="G17">
        <f>Sheet1!H17</f>
        <v>14</v>
      </c>
    </row>
    <row r="18" spans="1:7" x14ac:dyDescent="0.25">
      <c r="A18">
        <f>Sheet1!B18</f>
        <v>2</v>
      </c>
      <c r="B18">
        <f>Sheet1!C18</f>
        <v>0</v>
      </c>
      <c r="C18">
        <f>VLOOKUP(Sheet1!D18,teams!A$2:B$226,2,FALSE)</f>
        <v>132</v>
      </c>
      <c r="D18">
        <f>Sheet1!E18</f>
        <v>22</v>
      </c>
      <c r="E18">
        <f>Sheet1!F18</f>
        <v>1</v>
      </c>
      <c r="F18">
        <f>VLOOKUP(Sheet1!G18,teams!A$2:B$226,2,FALSE)</f>
        <v>92</v>
      </c>
      <c r="G18">
        <f>Sheet1!H18</f>
        <v>16</v>
      </c>
    </row>
    <row r="19" spans="1:7" x14ac:dyDescent="0.25">
      <c r="A19">
        <f>Sheet1!B19</f>
        <v>2</v>
      </c>
      <c r="B19">
        <f>Sheet1!C19</f>
        <v>0</v>
      </c>
      <c r="C19">
        <f>VLOOKUP(Sheet1!D19,teams!A$2:B$226,2,FALSE)</f>
        <v>125</v>
      </c>
      <c r="D19">
        <f>Sheet1!E19</f>
        <v>28</v>
      </c>
      <c r="E19">
        <f>Sheet1!F19</f>
        <v>1</v>
      </c>
      <c r="F19">
        <f>VLOOKUP(Sheet1!G19,teams!A$2:B$226,2,FALSE)</f>
        <v>73</v>
      </c>
      <c r="G19">
        <f>Sheet1!H19</f>
        <v>13</v>
      </c>
    </row>
    <row r="20" spans="1:7" x14ac:dyDescent="0.25">
      <c r="A20">
        <f>Sheet1!B20</f>
        <v>2</v>
      </c>
      <c r="B20">
        <f>Sheet1!C20</f>
        <v>0</v>
      </c>
      <c r="C20">
        <f>VLOOKUP(Sheet1!D20,teams!A$2:B$226,2,FALSE)</f>
        <v>90</v>
      </c>
      <c r="D20">
        <f>Sheet1!E20</f>
        <v>31</v>
      </c>
      <c r="E20">
        <f>Sheet1!F20</f>
        <v>1</v>
      </c>
      <c r="F20">
        <f>VLOOKUP(Sheet1!G20,teams!A$2:B$226,2,FALSE)</f>
        <v>117</v>
      </c>
      <c r="G20">
        <f>Sheet1!H20</f>
        <v>21</v>
      </c>
    </row>
    <row r="21" spans="1:7" x14ac:dyDescent="0.25">
      <c r="A21">
        <f>Sheet1!B21</f>
        <v>2</v>
      </c>
      <c r="B21">
        <f>Sheet1!C21</f>
        <v>1</v>
      </c>
      <c r="C21">
        <f>VLOOKUP(Sheet1!D21,teams!A$2:B$226,2,FALSE)</f>
        <v>27</v>
      </c>
      <c r="D21">
        <f>Sheet1!E21</f>
        <v>55</v>
      </c>
      <c r="E21">
        <f>Sheet1!F21</f>
        <v>0</v>
      </c>
      <c r="F21">
        <f>VLOOKUP(Sheet1!G21,teams!A$2:B$226,2,FALSE)</f>
        <v>191</v>
      </c>
      <c r="G21">
        <f>Sheet1!H21</f>
        <v>7</v>
      </c>
    </row>
    <row r="22" spans="1:7" x14ac:dyDescent="0.25">
      <c r="A22">
        <f>Sheet1!B22</f>
        <v>2</v>
      </c>
      <c r="B22">
        <f>Sheet1!C22</f>
        <v>1</v>
      </c>
      <c r="C22">
        <f>VLOOKUP(Sheet1!D22,teams!A$2:B$226,2,FALSE)</f>
        <v>18</v>
      </c>
      <c r="D22">
        <f>Sheet1!E22</f>
        <v>44</v>
      </c>
      <c r="E22">
        <f>Sheet1!F22</f>
        <v>0</v>
      </c>
      <c r="F22">
        <f>VLOOKUP(Sheet1!G22,teams!A$2:B$226,2,FALSE)</f>
        <v>104</v>
      </c>
      <c r="G22">
        <f>Sheet1!H22</f>
        <v>7</v>
      </c>
    </row>
    <row r="23" spans="1:7" x14ac:dyDescent="0.25">
      <c r="A23">
        <f>Sheet1!B23</f>
        <v>2</v>
      </c>
      <c r="B23">
        <f>Sheet1!C23</f>
        <v>1</v>
      </c>
      <c r="C23">
        <f>VLOOKUP(Sheet1!D23,teams!A$2:B$226,2,FALSE)</f>
        <v>94</v>
      </c>
      <c r="D23">
        <f>Sheet1!E23</f>
        <v>61</v>
      </c>
      <c r="E23">
        <f>Sheet1!F23</f>
        <v>0</v>
      </c>
      <c r="F23">
        <f>VLOOKUP(Sheet1!G23,teams!A$2:B$226,2,FALSE)</f>
        <v>174</v>
      </c>
      <c r="G23">
        <f>Sheet1!H23</f>
        <v>14</v>
      </c>
    </row>
    <row r="24" spans="1:7" x14ac:dyDescent="0.25">
      <c r="A24">
        <f>Sheet1!B24</f>
        <v>2</v>
      </c>
      <c r="B24">
        <f>Sheet1!C24</f>
        <v>1</v>
      </c>
      <c r="C24">
        <f>VLOOKUP(Sheet1!D24,teams!A$2:B$226,2,FALSE)</f>
        <v>6</v>
      </c>
      <c r="D24">
        <f>Sheet1!E24</f>
        <v>28</v>
      </c>
      <c r="E24">
        <f>Sheet1!F24</f>
        <v>0</v>
      </c>
      <c r="F24">
        <f>VLOOKUP(Sheet1!G24,teams!A$2:B$226,2,FALSE)</f>
        <v>154</v>
      </c>
      <c r="G24">
        <f>Sheet1!H24</f>
        <v>13</v>
      </c>
    </row>
    <row r="25" spans="1:7" x14ac:dyDescent="0.25">
      <c r="A25">
        <f>Sheet1!B25</f>
        <v>2</v>
      </c>
      <c r="B25">
        <f>Sheet1!C25</f>
        <v>1</v>
      </c>
      <c r="C25">
        <f>VLOOKUP(Sheet1!D25,teams!A$2:B$226,2,FALSE)</f>
        <v>107</v>
      </c>
      <c r="D25">
        <f>Sheet1!E25</f>
        <v>30</v>
      </c>
      <c r="E25">
        <f>Sheet1!F25</f>
        <v>0</v>
      </c>
      <c r="F25">
        <f>VLOOKUP(Sheet1!G25,teams!A$2:B$226,2,FALSE)</f>
        <v>138</v>
      </c>
      <c r="G25">
        <f>Sheet1!H25</f>
        <v>27</v>
      </c>
    </row>
    <row r="26" spans="1:7" x14ac:dyDescent="0.25">
      <c r="A26">
        <f>Sheet1!B26</f>
        <v>2</v>
      </c>
      <c r="B26">
        <f>Sheet1!C26</f>
        <v>1</v>
      </c>
      <c r="C26">
        <f>VLOOKUP(Sheet1!D26,teams!A$2:B$226,2,FALSE)</f>
        <v>22</v>
      </c>
      <c r="D26">
        <f>Sheet1!E26</f>
        <v>26</v>
      </c>
      <c r="E26">
        <f>Sheet1!F26</f>
        <v>0</v>
      </c>
      <c r="F26">
        <f>VLOOKUP(Sheet1!G26,teams!A$2:B$226,2,FALSE)</f>
        <v>30</v>
      </c>
      <c r="G26">
        <f>Sheet1!H26</f>
        <v>13</v>
      </c>
    </row>
    <row r="27" spans="1:7" x14ac:dyDescent="0.25">
      <c r="A27">
        <f>Sheet1!B27</f>
        <v>2</v>
      </c>
      <c r="B27">
        <f>Sheet1!C27</f>
        <v>1</v>
      </c>
      <c r="C27">
        <f>VLOOKUP(Sheet1!D27,teams!A$2:B$226,2,FALSE)</f>
        <v>61</v>
      </c>
      <c r="D27">
        <f>Sheet1!E27</f>
        <v>33</v>
      </c>
      <c r="E27">
        <f>Sheet1!F27</f>
        <v>0</v>
      </c>
      <c r="F27">
        <f>VLOOKUP(Sheet1!G27,teams!A$2:B$226,2,FALSE)</f>
        <v>145</v>
      </c>
      <c r="G27">
        <f>Sheet1!H27</f>
        <v>7</v>
      </c>
    </row>
    <row r="28" spans="1:7" x14ac:dyDescent="0.25">
      <c r="A28">
        <f>Sheet1!B28</f>
        <v>2</v>
      </c>
      <c r="B28">
        <f>Sheet1!C28</f>
        <v>0</v>
      </c>
      <c r="C28">
        <f>VLOOKUP(Sheet1!D28,teams!A$2:B$226,2,FALSE)</f>
        <v>100</v>
      </c>
      <c r="D28">
        <f>Sheet1!E28</f>
        <v>31</v>
      </c>
      <c r="E28">
        <f>Sheet1!F28</f>
        <v>1</v>
      </c>
      <c r="F28">
        <f>VLOOKUP(Sheet1!G28,teams!A$2:B$226,2,FALSE)</f>
        <v>115</v>
      </c>
      <c r="G28">
        <f>Sheet1!H28</f>
        <v>10</v>
      </c>
    </row>
    <row r="29" spans="1:7" x14ac:dyDescent="0.25">
      <c r="A29">
        <f>Sheet1!B29</f>
        <v>2</v>
      </c>
      <c r="B29">
        <f>Sheet1!C29</f>
        <v>1</v>
      </c>
      <c r="C29">
        <f>VLOOKUP(Sheet1!D29,teams!A$2:B$226,2,FALSE)</f>
        <v>102</v>
      </c>
      <c r="D29">
        <f>Sheet1!E29</f>
        <v>37</v>
      </c>
      <c r="E29">
        <f>Sheet1!F29</f>
        <v>0</v>
      </c>
      <c r="F29">
        <f>VLOOKUP(Sheet1!G29,teams!A$2:B$226,2,FALSE)</f>
        <v>129</v>
      </c>
      <c r="G29">
        <f>Sheet1!H29</f>
        <v>21</v>
      </c>
    </row>
    <row r="30" spans="1:7" x14ac:dyDescent="0.25">
      <c r="A30">
        <f>Sheet1!B30</f>
        <v>2</v>
      </c>
      <c r="B30">
        <f>Sheet1!C30</f>
        <v>1</v>
      </c>
      <c r="C30">
        <f>VLOOKUP(Sheet1!D30,teams!A$2:B$226,2,FALSE)</f>
        <v>89</v>
      </c>
      <c r="D30">
        <f>Sheet1!E30</f>
        <v>47</v>
      </c>
      <c r="E30">
        <f>Sheet1!F30</f>
        <v>0</v>
      </c>
      <c r="F30">
        <f>VLOOKUP(Sheet1!G30,teams!A$2:B$226,2,FALSE)</f>
        <v>217</v>
      </c>
      <c r="G30">
        <f>Sheet1!H30</f>
        <v>24</v>
      </c>
    </row>
    <row r="31" spans="1:7" x14ac:dyDescent="0.25">
      <c r="A31">
        <f>Sheet1!B31</f>
        <v>2</v>
      </c>
      <c r="B31">
        <f>Sheet1!C31</f>
        <v>1</v>
      </c>
      <c r="C31">
        <f>VLOOKUP(Sheet1!D31,teams!A$2:B$226,2,FALSE)</f>
        <v>37</v>
      </c>
      <c r="D31">
        <f>Sheet1!E31</f>
        <v>52</v>
      </c>
      <c r="E31">
        <f>Sheet1!F31</f>
        <v>0</v>
      </c>
      <c r="F31">
        <f>VLOOKUP(Sheet1!G31,teams!A$2:B$226,2,FALSE)</f>
        <v>21</v>
      </c>
      <c r="G31">
        <f>Sheet1!H31</f>
        <v>6</v>
      </c>
    </row>
    <row r="32" spans="1:7" x14ac:dyDescent="0.25">
      <c r="A32">
        <f>Sheet1!B32</f>
        <v>2</v>
      </c>
      <c r="B32">
        <f>Sheet1!C32</f>
        <v>1</v>
      </c>
      <c r="C32">
        <f>VLOOKUP(Sheet1!D32,teams!A$2:B$226,2,FALSE)</f>
        <v>16</v>
      </c>
      <c r="D32">
        <f>Sheet1!E32</f>
        <v>44</v>
      </c>
      <c r="E32">
        <f>Sheet1!F32</f>
        <v>0</v>
      </c>
      <c r="F32">
        <f>VLOOKUP(Sheet1!G32,teams!A$2:B$226,2,FALSE)</f>
        <v>188</v>
      </c>
      <c r="G32">
        <f>Sheet1!H32</f>
        <v>13</v>
      </c>
    </row>
    <row r="33" spans="1:7" x14ac:dyDescent="0.25">
      <c r="A33">
        <f>Sheet1!B33</f>
        <v>2</v>
      </c>
      <c r="B33">
        <f>Sheet1!C33</f>
        <v>1</v>
      </c>
      <c r="C33">
        <f>VLOOKUP(Sheet1!D33,teams!A$2:B$226,2,FALSE)</f>
        <v>38</v>
      </c>
      <c r="D33">
        <f>Sheet1!E33</f>
        <v>21</v>
      </c>
      <c r="E33">
        <f>Sheet1!F33</f>
        <v>0</v>
      </c>
      <c r="F33">
        <f>VLOOKUP(Sheet1!G33,teams!A$2:B$226,2,FALSE)</f>
        <v>79</v>
      </c>
      <c r="G33">
        <f>Sheet1!H33</f>
        <v>20</v>
      </c>
    </row>
    <row r="34" spans="1:7" x14ac:dyDescent="0.25">
      <c r="A34">
        <f>Sheet1!B34</f>
        <v>2</v>
      </c>
      <c r="B34">
        <f>Sheet1!C34</f>
        <v>0</v>
      </c>
      <c r="C34">
        <f>VLOOKUP(Sheet1!D34,teams!A$2:B$226,2,FALSE)</f>
        <v>103</v>
      </c>
      <c r="D34">
        <f>Sheet1!E34</f>
        <v>45</v>
      </c>
      <c r="E34">
        <f>Sheet1!F34</f>
        <v>1</v>
      </c>
      <c r="F34">
        <f>VLOOKUP(Sheet1!G34,teams!A$2:B$226,2,FALSE)</f>
        <v>119</v>
      </c>
      <c r="G34">
        <f>Sheet1!H34</f>
        <v>10</v>
      </c>
    </row>
    <row r="35" spans="1:7" x14ac:dyDescent="0.25">
      <c r="A35">
        <f>Sheet1!B35</f>
        <v>2</v>
      </c>
      <c r="B35">
        <f>Sheet1!C35</f>
        <v>1</v>
      </c>
      <c r="C35">
        <f>VLOOKUP(Sheet1!D35,teams!A$2:B$226,2,FALSE)</f>
        <v>126</v>
      </c>
      <c r="D35">
        <f>Sheet1!E35</f>
        <v>18</v>
      </c>
      <c r="E35">
        <f>Sheet1!F35</f>
        <v>0</v>
      </c>
      <c r="F35">
        <f>VLOOKUP(Sheet1!G35,teams!A$2:B$226,2,FALSE)</f>
        <v>15</v>
      </c>
      <c r="G35">
        <f>Sheet1!H35</f>
        <v>16</v>
      </c>
    </row>
    <row r="36" spans="1:7" x14ac:dyDescent="0.25">
      <c r="A36">
        <f>Sheet1!B36</f>
        <v>2</v>
      </c>
      <c r="B36">
        <f>Sheet1!C36</f>
        <v>1</v>
      </c>
      <c r="C36">
        <f>VLOOKUP(Sheet1!D36,teams!A$2:B$226,2,FALSE)</f>
        <v>65</v>
      </c>
      <c r="D36">
        <f>Sheet1!E36</f>
        <v>38</v>
      </c>
      <c r="E36">
        <f>Sheet1!F36</f>
        <v>0</v>
      </c>
      <c r="F36">
        <f>VLOOKUP(Sheet1!G36,teams!A$2:B$226,2,FALSE)</f>
        <v>202</v>
      </c>
      <c r="G36">
        <f>Sheet1!H36</f>
        <v>0</v>
      </c>
    </row>
    <row r="37" spans="1:7" x14ac:dyDescent="0.25">
      <c r="A37">
        <f>Sheet1!B37</f>
        <v>2</v>
      </c>
      <c r="B37">
        <f>Sheet1!C37</f>
        <v>0</v>
      </c>
      <c r="C37">
        <f>VLOOKUP(Sheet1!D37,teams!A$2:B$226,2,FALSE)</f>
        <v>52</v>
      </c>
      <c r="D37">
        <f>Sheet1!E37</f>
        <v>19</v>
      </c>
      <c r="E37">
        <f>Sheet1!F37</f>
        <v>1</v>
      </c>
      <c r="F37">
        <f>VLOOKUP(Sheet1!G37,teams!A$2:B$226,2,FALSE)</f>
        <v>39</v>
      </c>
      <c r="G37">
        <f>Sheet1!H37</f>
        <v>13</v>
      </c>
    </row>
    <row r="38" spans="1:7" x14ac:dyDescent="0.25">
      <c r="A38">
        <f>Sheet1!B38</f>
        <v>2</v>
      </c>
      <c r="B38">
        <f>Sheet1!C38</f>
        <v>1</v>
      </c>
      <c r="C38">
        <f>VLOOKUP(Sheet1!D38,teams!A$2:B$226,2,FALSE)</f>
        <v>53</v>
      </c>
      <c r="D38">
        <f>Sheet1!E38</f>
        <v>49</v>
      </c>
      <c r="E38">
        <f>Sheet1!F38</f>
        <v>0</v>
      </c>
      <c r="F38">
        <f>VLOOKUP(Sheet1!G38,teams!A$2:B$226,2,FALSE)</f>
        <v>185</v>
      </c>
      <c r="G38">
        <f>Sheet1!H38</f>
        <v>6</v>
      </c>
    </row>
    <row r="39" spans="1:7" x14ac:dyDescent="0.25">
      <c r="A39">
        <f>Sheet1!B39</f>
        <v>2</v>
      </c>
      <c r="B39">
        <f>Sheet1!C39</f>
        <v>1</v>
      </c>
      <c r="C39">
        <f>VLOOKUP(Sheet1!D39,teams!A$2:B$226,2,FALSE)</f>
        <v>68</v>
      </c>
      <c r="D39">
        <f>Sheet1!E39</f>
        <v>52</v>
      </c>
      <c r="E39">
        <f>Sheet1!F39</f>
        <v>0</v>
      </c>
      <c r="F39">
        <f>VLOOKUP(Sheet1!G39,teams!A$2:B$226,2,FALSE)</f>
        <v>220</v>
      </c>
      <c r="G39">
        <f>Sheet1!H39</f>
        <v>7</v>
      </c>
    </row>
    <row r="40" spans="1:7" x14ac:dyDescent="0.25">
      <c r="A40">
        <f>Sheet1!B40</f>
        <v>2</v>
      </c>
      <c r="B40">
        <f>Sheet1!C40</f>
        <v>0</v>
      </c>
      <c r="C40">
        <f>VLOOKUP(Sheet1!D40,teams!A$2:B$226,2,FALSE)</f>
        <v>151</v>
      </c>
      <c r="D40">
        <f>Sheet1!E40</f>
        <v>45</v>
      </c>
      <c r="E40">
        <f>Sheet1!F40</f>
        <v>1</v>
      </c>
      <c r="F40">
        <f>VLOOKUP(Sheet1!G40,teams!A$2:B$226,2,FALSE)</f>
        <v>26</v>
      </c>
      <c r="G40">
        <f>Sheet1!H40</f>
        <v>42</v>
      </c>
    </row>
    <row r="41" spans="1:7" x14ac:dyDescent="0.25">
      <c r="A41">
        <f>Sheet1!B41</f>
        <v>2</v>
      </c>
      <c r="B41">
        <f>Sheet1!C41</f>
        <v>1</v>
      </c>
      <c r="C41">
        <f>VLOOKUP(Sheet1!D41,teams!A$2:B$226,2,FALSE)</f>
        <v>40</v>
      </c>
      <c r="D41">
        <f>Sheet1!E41</f>
        <v>24</v>
      </c>
      <c r="E41">
        <f>Sheet1!F41</f>
        <v>0</v>
      </c>
      <c r="F41">
        <f>VLOOKUP(Sheet1!G41,teams!A$2:B$226,2,FALSE)</f>
        <v>96</v>
      </c>
      <c r="G41">
        <f>Sheet1!H41</f>
        <v>7</v>
      </c>
    </row>
    <row r="42" spans="1:7" x14ac:dyDescent="0.25">
      <c r="A42">
        <f>Sheet1!B42</f>
        <v>2</v>
      </c>
      <c r="B42">
        <f>Sheet1!C42</f>
        <v>1</v>
      </c>
      <c r="C42">
        <f>VLOOKUP(Sheet1!D42,teams!A$2:B$226,2,FALSE)</f>
        <v>77</v>
      </c>
      <c r="D42">
        <f>Sheet1!E42</f>
        <v>38</v>
      </c>
      <c r="E42">
        <f>Sheet1!F42</f>
        <v>0</v>
      </c>
      <c r="F42">
        <f>VLOOKUP(Sheet1!G42,teams!A$2:B$226,2,FALSE)</f>
        <v>208</v>
      </c>
      <c r="G42">
        <f>Sheet1!H42</f>
        <v>30</v>
      </c>
    </row>
    <row r="43" spans="1:7" x14ac:dyDescent="0.25">
      <c r="A43">
        <f>Sheet1!B43</f>
        <v>2</v>
      </c>
      <c r="B43">
        <f>Sheet1!C43</f>
        <v>1</v>
      </c>
      <c r="C43">
        <f>VLOOKUP(Sheet1!D43,teams!A$2:B$226,2,FALSE)</f>
        <v>41</v>
      </c>
      <c r="D43">
        <f>Sheet1!E43</f>
        <v>33</v>
      </c>
      <c r="E43">
        <f>Sheet1!F43</f>
        <v>0</v>
      </c>
      <c r="F43">
        <f>VLOOKUP(Sheet1!G43,teams!A$2:B$226,2,FALSE)</f>
        <v>58</v>
      </c>
      <c r="G43">
        <f>Sheet1!H43</f>
        <v>24</v>
      </c>
    </row>
    <row r="44" spans="1:7" x14ac:dyDescent="0.25">
      <c r="A44">
        <f>Sheet1!B44</f>
        <v>2</v>
      </c>
      <c r="B44">
        <f>Sheet1!C44</f>
        <v>1</v>
      </c>
      <c r="C44">
        <f>VLOOKUP(Sheet1!D44,teams!A$2:B$226,2,FALSE)</f>
        <v>116</v>
      </c>
      <c r="D44">
        <f>Sheet1!E44</f>
        <v>54</v>
      </c>
      <c r="E44">
        <f>Sheet1!F44</f>
        <v>0</v>
      </c>
      <c r="F44">
        <f>VLOOKUP(Sheet1!G44,teams!A$2:B$226,2,FALSE)</f>
        <v>201</v>
      </c>
      <c r="G44">
        <f>Sheet1!H44</f>
        <v>0</v>
      </c>
    </row>
    <row r="45" spans="1:7" x14ac:dyDescent="0.25">
      <c r="A45">
        <f>Sheet1!B45</f>
        <v>2</v>
      </c>
      <c r="B45">
        <f>Sheet1!C45</f>
        <v>1</v>
      </c>
      <c r="C45">
        <f>VLOOKUP(Sheet1!D45,teams!A$2:B$226,2,FALSE)</f>
        <v>55</v>
      </c>
      <c r="D45">
        <f>Sheet1!E45</f>
        <v>17</v>
      </c>
      <c r="E45">
        <f>Sheet1!F45</f>
        <v>0</v>
      </c>
      <c r="F45">
        <f>VLOOKUP(Sheet1!G45,teams!A$2:B$226,2,FALSE)</f>
        <v>51</v>
      </c>
      <c r="G45">
        <f>Sheet1!H45</f>
        <v>14</v>
      </c>
    </row>
    <row r="46" spans="1:7" x14ac:dyDescent="0.25">
      <c r="A46">
        <f>Sheet1!B46</f>
        <v>2</v>
      </c>
      <c r="B46">
        <f>Sheet1!C46</f>
        <v>1</v>
      </c>
      <c r="C46">
        <f>VLOOKUP(Sheet1!D46,teams!A$2:B$226,2,FALSE)</f>
        <v>69</v>
      </c>
      <c r="D46">
        <f>Sheet1!E46</f>
        <v>33</v>
      </c>
      <c r="E46">
        <f>Sheet1!F46</f>
        <v>0</v>
      </c>
      <c r="F46">
        <f>VLOOKUP(Sheet1!G46,teams!A$2:B$226,2,FALSE)</f>
        <v>31</v>
      </c>
      <c r="G46">
        <f>Sheet1!H46</f>
        <v>23</v>
      </c>
    </row>
    <row r="47" spans="1:7" x14ac:dyDescent="0.25">
      <c r="A47">
        <f>Sheet1!B47</f>
        <v>2</v>
      </c>
      <c r="B47">
        <f>Sheet1!C47</f>
        <v>1</v>
      </c>
      <c r="C47">
        <f>VLOOKUP(Sheet1!D47,teams!A$2:B$226,2,FALSE)</f>
        <v>1</v>
      </c>
      <c r="D47">
        <f>Sheet1!E47</f>
        <v>52</v>
      </c>
      <c r="E47">
        <f>Sheet1!F47</f>
        <v>0</v>
      </c>
      <c r="F47">
        <f>VLOOKUP(Sheet1!G47,teams!A$2:B$226,2,FALSE)</f>
        <v>180</v>
      </c>
      <c r="G47">
        <f>Sheet1!H47</f>
        <v>3</v>
      </c>
    </row>
    <row r="48" spans="1:7" x14ac:dyDescent="0.25">
      <c r="A48">
        <f>Sheet1!B48</f>
        <v>2</v>
      </c>
      <c r="B48">
        <f>Sheet1!C48</f>
        <v>1</v>
      </c>
      <c r="C48">
        <f>VLOOKUP(Sheet1!D48,teams!A$2:B$226,2,FALSE)</f>
        <v>3</v>
      </c>
      <c r="D48">
        <f>Sheet1!E48</f>
        <v>45</v>
      </c>
      <c r="E48">
        <f>Sheet1!F48</f>
        <v>0</v>
      </c>
      <c r="F48">
        <f>VLOOKUP(Sheet1!G48,teams!A$2:B$226,2,FALSE)</f>
        <v>97</v>
      </c>
      <c r="G48">
        <f>Sheet1!H48</f>
        <v>21</v>
      </c>
    </row>
    <row r="49" spans="1:7" x14ac:dyDescent="0.25">
      <c r="A49">
        <f>Sheet1!B49</f>
        <v>2</v>
      </c>
      <c r="B49">
        <f>Sheet1!C49</f>
        <v>1</v>
      </c>
      <c r="C49">
        <f>VLOOKUP(Sheet1!D49,teams!A$2:B$226,2,FALSE)</f>
        <v>29</v>
      </c>
      <c r="D49">
        <f>Sheet1!E49</f>
        <v>55</v>
      </c>
      <c r="E49">
        <f>Sheet1!F49</f>
        <v>0</v>
      </c>
      <c r="F49">
        <f>VLOOKUP(Sheet1!G49,teams!A$2:B$226,2,FALSE)</f>
        <v>195</v>
      </c>
      <c r="G49">
        <f>Sheet1!H49</f>
        <v>6</v>
      </c>
    </row>
    <row r="50" spans="1:7" x14ac:dyDescent="0.25">
      <c r="A50">
        <f>Sheet1!B50</f>
        <v>2</v>
      </c>
      <c r="B50">
        <f>Sheet1!C50</f>
        <v>1</v>
      </c>
      <c r="C50">
        <f>VLOOKUP(Sheet1!D50,teams!A$2:B$226,2,FALSE)</f>
        <v>120</v>
      </c>
      <c r="D50">
        <f>Sheet1!E50</f>
        <v>38</v>
      </c>
      <c r="E50">
        <f>Sheet1!F50</f>
        <v>0</v>
      </c>
      <c r="F50">
        <f>VLOOKUP(Sheet1!G50,teams!A$2:B$226,2,FALSE)</f>
        <v>207</v>
      </c>
      <c r="G50">
        <f>Sheet1!H50</f>
        <v>21</v>
      </c>
    </row>
    <row r="51" spans="1:7" x14ac:dyDescent="0.25">
      <c r="A51">
        <f>Sheet1!B51</f>
        <v>2</v>
      </c>
      <c r="B51">
        <f>Sheet1!C51</f>
        <v>1</v>
      </c>
      <c r="C51">
        <f>VLOOKUP(Sheet1!D51,teams!A$2:B$226,2,FALSE)</f>
        <v>4</v>
      </c>
      <c r="D51">
        <f>Sheet1!E51</f>
        <v>52</v>
      </c>
      <c r="E51">
        <f>Sheet1!F51</f>
        <v>0</v>
      </c>
      <c r="F51">
        <f>VLOOKUP(Sheet1!G51,teams!A$2:B$226,2,FALSE)</f>
        <v>160</v>
      </c>
      <c r="G51">
        <f>Sheet1!H51</f>
        <v>13</v>
      </c>
    </row>
    <row r="52" spans="1:7" x14ac:dyDescent="0.25">
      <c r="A52">
        <f>Sheet1!B52</f>
        <v>2</v>
      </c>
      <c r="B52">
        <f>Sheet1!C52</f>
        <v>1</v>
      </c>
      <c r="C52">
        <f>VLOOKUP(Sheet1!D52,teams!A$2:B$226,2,FALSE)</f>
        <v>70</v>
      </c>
      <c r="D52">
        <f>Sheet1!E52</f>
        <v>35</v>
      </c>
      <c r="E52">
        <f>Sheet1!F52</f>
        <v>0</v>
      </c>
      <c r="F52">
        <f>VLOOKUP(Sheet1!G52,teams!A$2:B$226,2,FALSE)</f>
        <v>205</v>
      </c>
      <c r="G52">
        <f>Sheet1!H52</f>
        <v>17</v>
      </c>
    </row>
    <row r="53" spans="1:7" x14ac:dyDescent="0.25">
      <c r="A53">
        <f>Sheet1!B53</f>
        <v>2</v>
      </c>
      <c r="B53">
        <f>Sheet1!C53</f>
        <v>1</v>
      </c>
      <c r="C53">
        <f>VLOOKUP(Sheet1!D53,teams!A$2:B$226,2,FALSE)</f>
        <v>57</v>
      </c>
      <c r="D53">
        <f>Sheet1!E53</f>
        <v>70</v>
      </c>
      <c r="E53">
        <f>Sheet1!F53</f>
        <v>0</v>
      </c>
      <c r="F53">
        <f>VLOOKUP(Sheet1!G53,teams!A$2:B$226,2,FALSE)</f>
        <v>153</v>
      </c>
      <c r="G53">
        <f>Sheet1!H53</f>
        <v>3</v>
      </c>
    </row>
    <row r="54" spans="1:7" x14ac:dyDescent="0.25">
      <c r="A54">
        <f>Sheet1!B54</f>
        <v>2</v>
      </c>
      <c r="B54">
        <f>Sheet1!C54</f>
        <v>1</v>
      </c>
      <c r="C54">
        <f>VLOOKUP(Sheet1!D54,teams!A$2:B$226,2,FALSE)</f>
        <v>5</v>
      </c>
      <c r="D54">
        <f>Sheet1!E54</f>
        <v>63</v>
      </c>
      <c r="E54">
        <f>Sheet1!F54</f>
        <v>0</v>
      </c>
      <c r="F54">
        <f>VLOOKUP(Sheet1!G54,teams!A$2:B$226,2,FALSE)</f>
        <v>106</v>
      </c>
      <c r="G54">
        <f>Sheet1!H54</f>
        <v>3</v>
      </c>
    </row>
    <row r="55" spans="1:7" x14ac:dyDescent="0.25">
      <c r="A55">
        <f>Sheet1!B55</f>
        <v>2</v>
      </c>
      <c r="B55">
        <f>Sheet1!C55</f>
        <v>1</v>
      </c>
      <c r="C55">
        <f>VLOOKUP(Sheet1!D55,teams!A$2:B$226,2,FALSE)</f>
        <v>81</v>
      </c>
      <c r="D55">
        <f>Sheet1!E55</f>
        <v>55</v>
      </c>
      <c r="E55">
        <f>Sheet1!F55</f>
        <v>0</v>
      </c>
      <c r="F55">
        <f>VLOOKUP(Sheet1!G55,teams!A$2:B$226,2,FALSE)</f>
        <v>130</v>
      </c>
      <c r="G55">
        <f>Sheet1!H55</f>
        <v>0</v>
      </c>
    </row>
    <row r="56" spans="1:7" x14ac:dyDescent="0.25">
      <c r="A56">
        <f>Sheet1!B56</f>
        <v>2</v>
      </c>
      <c r="B56">
        <f>Sheet1!C56</f>
        <v>1</v>
      </c>
      <c r="C56">
        <f>VLOOKUP(Sheet1!D56,teams!A$2:B$226,2,FALSE)</f>
        <v>127</v>
      </c>
      <c r="D56">
        <f>Sheet1!E56</f>
        <v>52</v>
      </c>
      <c r="E56">
        <f>Sheet1!F56</f>
        <v>0</v>
      </c>
      <c r="F56">
        <f>VLOOKUP(Sheet1!G56,teams!A$2:B$226,2,FALSE)</f>
        <v>155</v>
      </c>
      <c r="G56">
        <f>Sheet1!H56</f>
        <v>16</v>
      </c>
    </row>
    <row r="57" spans="1:7" x14ac:dyDescent="0.25">
      <c r="A57">
        <f>Sheet1!B57</f>
        <v>2</v>
      </c>
      <c r="B57">
        <f>Sheet1!C57</f>
        <v>1</v>
      </c>
      <c r="C57">
        <f>VLOOKUP(Sheet1!D57,teams!A$2:B$226,2,FALSE)</f>
        <v>8</v>
      </c>
      <c r="D57">
        <f>Sheet1!E57</f>
        <v>43</v>
      </c>
      <c r="E57">
        <f>Sheet1!F57</f>
        <v>0</v>
      </c>
      <c r="F57">
        <f>VLOOKUP(Sheet1!G57,teams!A$2:B$226,2,FALSE)</f>
        <v>105</v>
      </c>
      <c r="G57">
        <f>Sheet1!H57</f>
        <v>10</v>
      </c>
    </row>
    <row r="58" spans="1:7" x14ac:dyDescent="0.25">
      <c r="A58">
        <f>Sheet1!B58</f>
        <v>2</v>
      </c>
      <c r="B58">
        <f>Sheet1!C58</f>
        <v>1</v>
      </c>
      <c r="C58">
        <f>VLOOKUP(Sheet1!D58,teams!A$2:B$226,2,FALSE)</f>
        <v>109</v>
      </c>
      <c r="D58">
        <f>Sheet1!E58</f>
        <v>48</v>
      </c>
      <c r="E58">
        <f>Sheet1!F58</f>
        <v>0</v>
      </c>
      <c r="F58">
        <f>VLOOKUP(Sheet1!G58,teams!A$2:B$226,2,FALSE)</f>
        <v>203</v>
      </c>
      <c r="G58">
        <f>Sheet1!H58</f>
        <v>21</v>
      </c>
    </row>
    <row r="59" spans="1:7" x14ac:dyDescent="0.25">
      <c r="A59">
        <f>Sheet1!B59</f>
        <v>2</v>
      </c>
      <c r="B59">
        <f>Sheet1!C59</f>
        <v>0</v>
      </c>
      <c r="C59">
        <f>VLOOKUP(Sheet1!D59,teams!A$2:B$226,2,FALSE)</f>
        <v>190</v>
      </c>
      <c r="D59">
        <f>Sheet1!E59</f>
        <v>25</v>
      </c>
      <c r="E59">
        <f>Sheet1!F59</f>
        <v>1</v>
      </c>
      <c r="F59">
        <f>VLOOKUP(Sheet1!G59,teams!A$2:B$226,2,FALSE)</f>
        <v>28</v>
      </c>
      <c r="G59">
        <f>Sheet1!H59</f>
        <v>20</v>
      </c>
    </row>
    <row r="60" spans="1:7" x14ac:dyDescent="0.25">
      <c r="A60">
        <f>Sheet1!B60</f>
        <v>2</v>
      </c>
      <c r="B60">
        <f>Sheet1!C60</f>
        <v>1</v>
      </c>
      <c r="C60">
        <f>VLOOKUP(Sheet1!D60,teams!A$2:B$226,2,FALSE)</f>
        <v>10</v>
      </c>
      <c r="D60">
        <f>Sheet1!E60</f>
        <v>77</v>
      </c>
      <c r="E60">
        <f>Sheet1!F60</f>
        <v>0</v>
      </c>
      <c r="F60">
        <f>VLOOKUP(Sheet1!G60,teams!A$2:B$226,2,FALSE)</f>
        <v>91</v>
      </c>
      <c r="G60">
        <f>Sheet1!H60</f>
        <v>10</v>
      </c>
    </row>
    <row r="61" spans="1:7" x14ac:dyDescent="0.25">
      <c r="A61">
        <f>Sheet1!B61</f>
        <v>2</v>
      </c>
      <c r="B61">
        <f>Sheet1!C61</f>
        <v>1</v>
      </c>
      <c r="C61">
        <f>VLOOKUP(Sheet1!D61,teams!A$2:B$226,2,FALSE)</f>
        <v>32</v>
      </c>
      <c r="D61">
        <f>Sheet1!E61</f>
        <v>61</v>
      </c>
      <c r="E61">
        <f>Sheet1!F61</f>
        <v>0</v>
      </c>
      <c r="F61">
        <f>VLOOKUP(Sheet1!G61,teams!A$2:B$226,2,FALSE)</f>
        <v>206</v>
      </c>
      <c r="G61">
        <f>Sheet1!H61</f>
        <v>7</v>
      </c>
    </row>
    <row r="62" spans="1:7" x14ac:dyDescent="0.25">
      <c r="A62">
        <f>Sheet1!B62</f>
        <v>2</v>
      </c>
      <c r="B62">
        <f>Sheet1!C62</f>
        <v>1</v>
      </c>
      <c r="C62">
        <f>VLOOKUP(Sheet1!D62,teams!A$2:B$226,2,FALSE)</f>
        <v>19</v>
      </c>
      <c r="D62">
        <f>Sheet1!E62</f>
        <v>53</v>
      </c>
      <c r="E62">
        <f>Sheet1!F62</f>
        <v>0</v>
      </c>
      <c r="F62">
        <f>VLOOKUP(Sheet1!G62,teams!A$2:B$226,2,FALSE)</f>
        <v>139</v>
      </c>
      <c r="G62">
        <f>Sheet1!H62</f>
        <v>28</v>
      </c>
    </row>
    <row r="63" spans="1:7" x14ac:dyDescent="0.25">
      <c r="A63">
        <f>Sheet1!B63</f>
        <v>2</v>
      </c>
      <c r="B63">
        <f>Sheet1!C63</f>
        <v>1</v>
      </c>
      <c r="C63">
        <f>VLOOKUP(Sheet1!D63,teams!A$2:B$226,2,FALSE)</f>
        <v>11</v>
      </c>
      <c r="D63">
        <f>Sheet1!E63</f>
        <v>33</v>
      </c>
      <c r="E63">
        <f>Sheet1!F63</f>
        <v>0</v>
      </c>
      <c r="F63">
        <f>VLOOKUP(Sheet1!G63,teams!A$2:B$226,2,FALSE)</f>
        <v>95</v>
      </c>
      <c r="G63">
        <f>Sheet1!H63</f>
        <v>13</v>
      </c>
    </row>
    <row r="64" spans="1:7" x14ac:dyDescent="0.25">
      <c r="A64">
        <f>Sheet1!B64</f>
        <v>2</v>
      </c>
      <c r="B64">
        <f>Sheet1!C64</f>
        <v>1</v>
      </c>
      <c r="C64">
        <f>VLOOKUP(Sheet1!D64,teams!A$2:B$226,2,FALSE)</f>
        <v>60</v>
      </c>
      <c r="D64">
        <f>Sheet1!E64</f>
        <v>28</v>
      </c>
      <c r="E64">
        <f>Sheet1!F64</f>
        <v>0</v>
      </c>
      <c r="F64">
        <f>VLOOKUP(Sheet1!G64,teams!A$2:B$226,2,FALSE)</f>
        <v>216</v>
      </c>
      <c r="G64">
        <f>Sheet1!H64</f>
        <v>7</v>
      </c>
    </row>
    <row r="65" spans="1:7" x14ac:dyDescent="0.25">
      <c r="A65">
        <f>Sheet1!B65</f>
        <v>2</v>
      </c>
      <c r="B65">
        <f>Sheet1!C65</f>
        <v>1</v>
      </c>
      <c r="C65">
        <f>VLOOKUP(Sheet1!D65,teams!A$2:B$226,2,FALSE)</f>
        <v>12</v>
      </c>
      <c r="D65">
        <f>Sheet1!E65</f>
        <v>45</v>
      </c>
      <c r="E65">
        <f>Sheet1!F65</f>
        <v>0</v>
      </c>
      <c r="F65">
        <f>VLOOKUP(Sheet1!G65,teams!A$2:B$226,2,FALSE)</f>
        <v>150</v>
      </c>
      <c r="G65">
        <f>Sheet1!H65</f>
        <v>24</v>
      </c>
    </row>
    <row r="66" spans="1:7" x14ac:dyDescent="0.25">
      <c r="A66">
        <f>Sheet1!B66</f>
        <v>2</v>
      </c>
      <c r="B66">
        <f>Sheet1!C66</f>
        <v>0</v>
      </c>
      <c r="C66">
        <f>VLOOKUP(Sheet1!D66,teams!A$2:B$226,2,FALSE)</f>
        <v>196</v>
      </c>
      <c r="D66">
        <f>Sheet1!E66</f>
        <v>37</v>
      </c>
      <c r="E66">
        <f>Sheet1!F66</f>
        <v>1</v>
      </c>
      <c r="F66">
        <f>VLOOKUP(Sheet1!G66,teams!A$2:B$226,2,FALSE)</f>
        <v>62</v>
      </c>
      <c r="G66">
        <f>Sheet1!H66</f>
        <v>20</v>
      </c>
    </row>
    <row r="67" spans="1:7" x14ac:dyDescent="0.25">
      <c r="A67">
        <f>Sheet1!B67</f>
        <v>2</v>
      </c>
      <c r="B67">
        <f>Sheet1!C67</f>
        <v>1</v>
      </c>
      <c r="C67">
        <f>VLOOKUP(Sheet1!D67,teams!A$2:B$226,2,FALSE)</f>
        <v>110</v>
      </c>
      <c r="D67">
        <f>Sheet1!E67</f>
        <v>31</v>
      </c>
      <c r="E67">
        <f>Sheet1!F67</f>
        <v>0</v>
      </c>
      <c r="F67">
        <f>VLOOKUP(Sheet1!G67,teams!A$2:B$226,2,FALSE)</f>
        <v>181</v>
      </c>
      <c r="G67">
        <f>Sheet1!H67</f>
        <v>0</v>
      </c>
    </row>
    <row r="68" spans="1:7" x14ac:dyDescent="0.25">
      <c r="A68">
        <f>Sheet1!B68</f>
        <v>2</v>
      </c>
      <c r="B68">
        <f>Sheet1!C68</f>
        <v>0</v>
      </c>
      <c r="C68">
        <f>VLOOKUP(Sheet1!D68,teams!A$2:B$226,2,FALSE)</f>
        <v>122</v>
      </c>
      <c r="D68">
        <f>Sheet1!E68</f>
        <v>21</v>
      </c>
      <c r="E68">
        <f>Sheet1!F68</f>
        <v>1</v>
      </c>
      <c r="F68">
        <f>VLOOKUP(Sheet1!G68,teams!A$2:B$226,2,FALSE)</f>
        <v>45</v>
      </c>
      <c r="G68">
        <f>Sheet1!H68</f>
        <v>20</v>
      </c>
    </row>
    <row r="69" spans="1:7" x14ac:dyDescent="0.25">
      <c r="A69">
        <f>Sheet1!B69</f>
        <v>2</v>
      </c>
      <c r="B69">
        <f>Sheet1!C69</f>
        <v>1</v>
      </c>
      <c r="C69">
        <f>VLOOKUP(Sheet1!D69,teams!A$2:B$226,2,FALSE)</f>
        <v>71</v>
      </c>
      <c r="D69">
        <f>Sheet1!E69</f>
        <v>56</v>
      </c>
      <c r="E69">
        <f>Sheet1!F69</f>
        <v>0</v>
      </c>
      <c r="F69">
        <f>VLOOKUP(Sheet1!G69,teams!A$2:B$226,2,FALSE)</f>
        <v>215</v>
      </c>
      <c r="G69">
        <f>Sheet1!H69</f>
        <v>20</v>
      </c>
    </row>
    <row r="70" spans="1:7" x14ac:dyDescent="0.25">
      <c r="A70">
        <f>Sheet1!B70</f>
        <v>2</v>
      </c>
      <c r="B70">
        <f>Sheet1!C70</f>
        <v>0</v>
      </c>
      <c r="C70">
        <f>VLOOKUP(Sheet1!D70,teams!A$2:B$226,2,FALSE)</f>
        <v>72</v>
      </c>
      <c r="D70">
        <f>Sheet1!E70</f>
        <v>34</v>
      </c>
      <c r="E70">
        <f>Sheet1!F70</f>
        <v>1</v>
      </c>
      <c r="F70">
        <f>VLOOKUP(Sheet1!G70,teams!A$2:B$226,2,FALSE)</f>
        <v>82</v>
      </c>
      <c r="G70">
        <f>Sheet1!H70</f>
        <v>21</v>
      </c>
    </row>
    <row r="71" spans="1:7" x14ac:dyDescent="0.25">
      <c r="A71">
        <f>Sheet1!B71</f>
        <v>2</v>
      </c>
      <c r="B71">
        <f>Sheet1!C71</f>
        <v>0</v>
      </c>
      <c r="C71">
        <f>VLOOKUP(Sheet1!D71,teams!A$2:B$226,2,FALSE)</f>
        <v>85</v>
      </c>
      <c r="D71">
        <f>Sheet1!E71</f>
        <v>44</v>
      </c>
      <c r="E71">
        <f>Sheet1!F71</f>
        <v>1</v>
      </c>
      <c r="F71">
        <f>VLOOKUP(Sheet1!G71,teams!A$2:B$226,2,FALSE)</f>
        <v>42</v>
      </c>
      <c r="G71">
        <f>Sheet1!H71</f>
        <v>35</v>
      </c>
    </row>
    <row r="72" spans="1:7" x14ac:dyDescent="0.25">
      <c r="A72">
        <f>Sheet1!B72</f>
        <v>2</v>
      </c>
      <c r="B72">
        <f>Sheet1!C72</f>
        <v>1</v>
      </c>
      <c r="C72">
        <f>VLOOKUP(Sheet1!D72,teams!A$2:B$226,2,FALSE)</f>
        <v>49</v>
      </c>
      <c r="D72">
        <f>Sheet1!E72</f>
        <v>31</v>
      </c>
      <c r="E72">
        <f>Sheet1!F72</f>
        <v>0</v>
      </c>
      <c r="F72">
        <f>VLOOKUP(Sheet1!G72,teams!A$2:B$226,2,FALSE)</f>
        <v>23</v>
      </c>
      <c r="G72">
        <f>Sheet1!H72</f>
        <v>24</v>
      </c>
    </row>
    <row r="73" spans="1:7" x14ac:dyDescent="0.25">
      <c r="A73">
        <f>Sheet1!B73</f>
        <v>2</v>
      </c>
      <c r="B73">
        <f>Sheet1!C73</f>
        <v>1</v>
      </c>
      <c r="C73">
        <f>VLOOKUP(Sheet1!D73,teams!A$2:B$226,2,FALSE)</f>
        <v>34</v>
      </c>
      <c r="D73">
        <f>Sheet1!E73</f>
        <v>59</v>
      </c>
      <c r="E73">
        <f>Sheet1!F73</f>
        <v>0</v>
      </c>
      <c r="F73">
        <f>VLOOKUP(Sheet1!G73,teams!A$2:B$226,2,FALSE)</f>
        <v>204</v>
      </c>
      <c r="G73">
        <f>Sheet1!H73</f>
        <v>41</v>
      </c>
    </row>
    <row r="74" spans="1:7" x14ac:dyDescent="0.25">
      <c r="A74">
        <f>Sheet1!B74</f>
        <v>2</v>
      </c>
      <c r="B74">
        <f>Sheet1!C74</f>
        <v>0</v>
      </c>
      <c r="C74">
        <f>VLOOKUP(Sheet1!D74,teams!A$2:B$226,2,FALSE)</f>
        <v>123</v>
      </c>
      <c r="D74">
        <f>Sheet1!E74</f>
        <v>56</v>
      </c>
      <c r="E74">
        <f>Sheet1!F74</f>
        <v>1</v>
      </c>
      <c r="F74">
        <f>VLOOKUP(Sheet1!G74,teams!A$2:B$226,2,FALSE)</f>
        <v>99</v>
      </c>
      <c r="G74">
        <f>Sheet1!H74</f>
        <v>54</v>
      </c>
    </row>
    <row r="75" spans="1:7" x14ac:dyDescent="0.25">
      <c r="A75">
        <f>Sheet1!B75</f>
        <v>2</v>
      </c>
      <c r="B75">
        <f>Sheet1!C75</f>
        <v>1</v>
      </c>
      <c r="C75">
        <f>VLOOKUP(Sheet1!D75,teams!A$2:B$226,2,FALSE)</f>
        <v>35</v>
      </c>
      <c r="D75">
        <f>Sheet1!E75</f>
        <v>69</v>
      </c>
      <c r="E75">
        <f>Sheet1!F75</f>
        <v>0</v>
      </c>
      <c r="F75">
        <f>VLOOKUP(Sheet1!G75,teams!A$2:B$226,2,FALSE)</f>
        <v>210</v>
      </c>
      <c r="G75">
        <f>Sheet1!H75</f>
        <v>17</v>
      </c>
    </row>
    <row r="76" spans="1:7" x14ac:dyDescent="0.25">
      <c r="A76">
        <f>Sheet1!B76</f>
        <v>2</v>
      </c>
      <c r="B76">
        <f>Sheet1!C76</f>
        <v>1</v>
      </c>
      <c r="C76">
        <f>VLOOKUP(Sheet1!D76,teams!A$2:B$226,2,FALSE)</f>
        <v>86</v>
      </c>
      <c r="D76">
        <f>Sheet1!E76</f>
        <v>38</v>
      </c>
      <c r="E76">
        <f>Sheet1!F76</f>
        <v>0</v>
      </c>
      <c r="F76">
        <f>VLOOKUP(Sheet1!G76,teams!A$2:B$226,2,FALSE)</f>
        <v>121</v>
      </c>
      <c r="G76">
        <f>Sheet1!H76</f>
        <v>22</v>
      </c>
    </row>
    <row r="77" spans="1:7" x14ac:dyDescent="0.25">
      <c r="A77">
        <f>Sheet1!B77</f>
        <v>2</v>
      </c>
      <c r="B77">
        <f>Sheet1!C77</f>
        <v>1</v>
      </c>
      <c r="C77">
        <f>VLOOKUP(Sheet1!D77,teams!A$2:B$226,2,FALSE)</f>
        <v>87</v>
      </c>
      <c r="D77">
        <f>Sheet1!E77</f>
        <v>26</v>
      </c>
      <c r="E77">
        <f>Sheet1!F77</f>
        <v>0</v>
      </c>
      <c r="F77">
        <f>VLOOKUP(Sheet1!G77,teams!A$2:B$226,2,FALSE)</f>
        <v>131</v>
      </c>
      <c r="G77">
        <f>Sheet1!H77</f>
        <v>13</v>
      </c>
    </row>
    <row r="78" spans="1:7" x14ac:dyDescent="0.25">
      <c r="A78">
        <f>Sheet1!B78</f>
        <v>2</v>
      </c>
      <c r="B78">
        <f>Sheet1!C78</f>
        <v>1</v>
      </c>
      <c r="C78">
        <f>VLOOKUP(Sheet1!D78,teams!A$2:B$226,2,FALSE)</f>
        <v>124</v>
      </c>
      <c r="D78">
        <f>Sheet1!E78</f>
        <v>57</v>
      </c>
      <c r="E78">
        <f>Sheet1!F78</f>
        <v>0</v>
      </c>
      <c r="F78">
        <f>VLOOKUP(Sheet1!G78,teams!A$2:B$226,2,FALSE)</f>
        <v>135</v>
      </c>
      <c r="G78">
        <f>Sheet1!H78</f>
        <v>17</v>
      </c>
    </row>
    <row r="79" spans="1:7" x14ac:dyDescent="0.25">
      <c r="A79">
        <f>Sheet1!B79</f>
        <v>2</v>
      </c>
      <c r="B79">
        <f>Sheet1!C79</f>
        <v>1</v>
      </c>
      <c r="C79">
        <f>VLOOKUP(Sheet1!D79,teams!A$2:B$226,2,FALSE)</f>
        <v>75</v>
      </c>
      <c r="D79">
        <f>Sheet1!E79</f>
        <v>45</v>
      </c>
      <c r="E79">
        <f>Sheet1!F79</f>
        <v>0</v>
      </c>
      <c r="F79">
        <f>VLOOKUP(Sheet1!G79,teams!A$2:B$226,2,FALSE)</f>
        <v>111</v>
      </c>
      <c r="G79">
        <f>Sheet1!H79</f>
        <v>10</v>
      </c>
    </row>
    <row r="80" spans="1:7" x14ac:dyDescent="0.25">
      <c r="A80">
        <f>Sheet1!B80</f>
        <v>2</v>
      </c>
      <c r="B80">
        <f>Sheet1!C80</f>
        <v>1</v>
      </c>
      <c r="C80">
        <f>VLOOKUP(Sheet1!D80,teams!A$2:B$226,2,FALSE)</f>
        <v>63</v>
      </c>
      <c r="D80">
        <f>Sheet1!E80</f>
        <v>36</v>
      </c>
      <c r="E80">
        <f>Sheet1!F80</f>
        <v>0</v>
      </c>
      <c r="F80">
        <f>VLOOKUP(Sheet1!G80,teams!A$2:B$226,2,FALSE)</f>
        <v>170</v>
      </c>
      <c r="G80">
        <f>Sheet1!H80</f>
        <v>13</v>
      </c>
    </row>
    <row r="81" spans="1:7" x14ac:dyDescent="0.25">
      <c r="A81">
        <f>Sheet1!B81</f>
        <v>2</v>
      </c>
      <c r="B81">
        <f>Sheet1!C81</f>
        <v>1</v>
      </c>
      <c r="C81">
        <f>VLOOKUP(Sheet1!D81,teams!A$2:B$226,2,FALSE)</f>
        <v>25</v>
      </c>
      <c r="D81">
        <f>Sheet1!E81</f>
        <v>48</v>
      </c>
      <c r="E81">
        <f>Sheet1!F81</f>
        <v>0</v>
      </c>
      <c r="F81">
        <f>VLOOKUP(Sheet1!G81,teams!A$2:B$226,2,FALSE)</f>
        <v>13</v>
      </c>
      <c r="G81">
        <f>Sheet1!H81</f>
        <v>13</v>
      </c>
    </row>
    <row r="82" spans="1:7" x14ac:dyDescent="0.25">
      <c r="A82">
        <f>Sheet1!B82</f>
        <v>2</v>
      </c>
      <c r="B82">
        <f>Sheet1!C82</f>
        <v>1</v>
      </c>
      <c r="C82">
        <f>VLOOKUP(Sheet1!D82,teams!A$2:B$226,2,FALSE)</f>
        <v>36</v>
      </c>
      <c r="D82">
        <f>Sheet1!E82</f>
        <v>26</v>
      </c>
      <c r="E82">
        <f>Sheet1!F82</f>
        <v>0</v>
      </c>
      <c r="F82">
        <f>VLOOKUP(Sheet1!G82,teams!A$2:B$226,2,FALSE)</f>
        <v>46</v>
      </c>
      <c r="G82">
        <f>Sheet1!H82</f>
        <v>11</v>
      </c>
    </row>
    <row r="83" spans="1:7" x14ac:dyDescent="0.25">
      <c r="A83">
        <f>Sheet1!B83</f>
        <v>2</v>
      </c>
      <c r="B83">
        <f>Sheet1!C83</f>
        <v>0</v>
      </c>
      <c r="C83">
        <f>VLOOKUP(Sheet1!D83,teams!A$2:B$226,2,FALSE)</f>
        <v>101</v>
      </c>
      <c r="D83">
        <f>Sheet1!E83</f>
        <v>22</v>
      </c>
      <c r="E83">
        <f>Sheet1!F83</f>
        <v>1</v>
      </c>
      <c r="F83">
        <f>VLOOKUP(Sheet1!G83,teams!A$2:B$226,2,FALSE)</f>
        <v>9</v>
      </c>
      <c r="G83">
        <f>Sheet1!H83</f>
        <v>21</v>
      </c>
    </row>
    <row r="84" spans="1:7" x14ac:dyDescent="0.25">
      <c r="A84">
        <f>Sheet1!B84</f>
        <v>2</v>
      </c>
      <c r="B84">
        <f>Sheet1!C84</f>
        <v>1</v>
      </c>
      <c r="C84">
        <f>VLOOKUP(Sheet1!D84,teams!A$2:B$226,2,FALSE)</f>
        <v>14</v>
      </c>
      <c r="D84">
        <f>Sheet1!E84</f>
        <v>16</v>
      </c>
      <c r="E84">
        <f>Sheet1!F84</f>
        <v>0</v>
      </c>
      <c r="F84">
        <f>VLOOKUP(Sheet1!G84,teams!A$2:B$226,2,FALSE)</f>
        <v>43</v>
      </c>
      <c r="G84">
        <f>Sheet1!H84</f>
        <v>14</v>
      </c>
    </row>
    <row r="85" spans="1:7" x14ac:dyDescent="0.25">
      <c r="A85">
        <f>Sheet1!B85</f>
        <v>2</v>
      </c>
      <c r="B85">
        <f>Sheet1!C85</f>
        <v>1</v>
      </c>
      <c r="C85">
        <f>VLOOKUP(Sheet1!D85,teams!A$2:B$226,2,FALSE)</f>
        <v>113</v>
      </c>
      <c r="D85">
        <f>Sheet1!E85</f>
        <v>40</v>
      </c>
      <c r="E85">
        <f>Sheet1!F85</f>
        <v>0</v>
      </c>
      <c r="F85">
        <f>VLOOKUP(Sheet1!G85,teams!A$2:B$226,2,FALSE)</f>
        <v>98</v>
      </c>
      <c r="G85">
        <f>Sheet1!H85</f>
        <v>34</v>
      </c>
    </row>
    <row r="86" spans="1:7" x14ac:dyDescent="0.25">
      <c r="A86">
        <f>Sheet1!B86</f>
        <v>2</v>
      </c>
      <c r="B86">
        <f>Sheet1!C86</f>
        <v>1</v>
      </c>
      <c r="C86">
        <f>VLOOKUP(Sheet1!D86,teams!A$2:B$226,2,FALSE)</f>
        <v>83</v>
      </c>
      <c r="D86">
        <f>Sheet1!E86</f>
        <v>54</v>
      </c>
      <c r="E86">
        <f>Sheet1!F86</f>
        <v>0</v>
      </c>
      <c r="F86">
        <f>VLOOKUP(Sheet1!G86,teams!A$2:B$226,2,FALSE)</f>
        <v>158</v>
      </c>
      <c r="G86">
        <f>Sheet1!H86</f>
        <v>21</v>
      </c>
    </row>
    <row r="87" spans="1:7" x14ac:dyDescent="0.25">
      <c r="A87">
        <f>Sheet1!B87</f>
        <v>2</v>
      </c>
      <c r="B87">
        <f>Sheet1!C87</f>
        <v>1</v>
      </c>
      <c r="C87">
        <f>VLOOKUP(Sheet1!D87,teams!A$2:B$226,2,FALSE)</f>
        <v>33</v>
      </c>
      <c r="D87">
        <f>Sheet1!E87</f>
        <v>50</v>
      </c>
      <c r="E87">
        <f>Sheet1!F87</f>
        <v>0</v>
      </c>
      <c r="F87">
        <f>VLOOKUP(Sheet1!G87,teams!A$2:B$226,2,FALSE)</f>
        <v>128</v>
      </c>
      <c r="G87">
        <f>Sheet1!H87</f>
        <v>47</v>
      </c>
    </row>
    <row r="88" spans="1:7" x14ac:dyDescent="0.25">
      <c r="A88">
        <f>Sheet1!B88</f>
        <v>2</v>
      </c>
      <c r="B88">
        <f>Sheet1!C88</f>
        <v>1</v>
      </c>
      <c r="C88">
        <f>VLOOKUP(Sheet1!D88,teams!A$2:B$226,2,FALSE)</f>
        <v>54</v>
      </c>
      <c r="D88">
        <f>Sheet1!E88</f>
        <v>45</v>
      </c>
      <c r="E88">
        <f>Sheet1!F88</f>
        <v>0</v>
      </c>
      <c r="F88">
        <f>VLOOKUP(Sheet1!G88,teams!A$2:B$226,2,FALSE)</f>
        <v>44</v>
      </c>
      <c r="G88">
        <f>Sheet1!H88</f>
        <v>34</v>
      </c>
    </row>
    <row r="89" spans="1:7" x14ac:dyDescent="0.25">
      <c r="A89">
        <f>Sheet1!B89</f>
        <v>3</v>
      </c>
      <c r="B89">
        <f>Sheet1!C89</f>
        <v>0</v>
      </c>
      <c r="C89">
        <f>VLOOKUP(Sheet1!D89,teams!A$2:B$226,2,FALSE)</f>
        <v>56</v>
      </c>
      <c r="D89">
        <f>Sheet1!E89</f>
        <v>62</v>
      </c>
      <c r="E89">
        <f>Sheet1!F89</f>
        <v>1</v>
      </c>
      <c r="F89">
        <f>VLOOKUP(Sheet1!G89,teams!A$2:B$226,2,FALSE)</f>
        <v>61</v>
      </c>
      <c r="G89">
        <f>Sheet1!H89</f>
        <v>28</v>
      </c>
    </row>
    <row r="90" spans="1:7" x14ac:dyDescent="0.25">
      <c r="A90">
        <f>Sheet1!B90</f>
        <v>3</v>
      </c>
      <c r="B90">
        <f>Sheet1!C90</f>
        <v>1</v>
      </c>
      <c r="C90">
        <f>VLOOKUP(Sheet1!D90,teams!A$2:B$226,2,FALSE)</f>
        <v>102</v>
      </c>
      <c r="D90">
        <f>Sheet1!E90</f>
        <v>48</v>
      </c>
      <c r="E90">
        <f>Sheet1!F90</f>
        <v>0</v>
      </c>
      <c r="F90">
        <f>VLOOKUP(Sheet1!G90,teams!A$2:B$226,2,FALSE)</f>
        <v>117</v>
      </c>
      <c r="G90">
        <f>Sheet1!H90</f>
        <v>14</v>
      </c>
    </row>
    <row r="91" spans="1:7" x14ac:dyDescent="0.25">
      <c r="A91">
        <f>Sheet1!B91</f>
        <v>3</v>
      </c>
      <c r="B91">
        <f>Sheet1!C91</f>
        <v>1</v>
      </c>
      <c r="C91">
        <f>VLOOKUP(Sheet1!D91,teams!A$2:B$226,2,FALSE)</f>
        <v>37</v>
      </c>
      <c r="D91">
        <f>Sheet1!E91</f>
        <v>38</v>
      </c>
      <c r="E91">
        <f>Sheet1!F91</f>
        <v>0</v>
      </c>
      <c r="F91">
        <f>VLOOKUP(Sheet1!G91,teams!A$2:B$226,2,FALSE)</f>
        <v>88</v>
      </c>
      <c r="G91">
        <f>Sheet1!H91</f>
        <v>10</v>
      </c>
    </row>
    <row r="92" spans="1:7" x14ac:dyDescent="0.25">
      <c r="A92">
        <f>Sheet1!B92</f>
        <v>3</v>
      </c>
      <c r="B92">
        <f>Sheet1!C92</f>
        <v>1</v>
      </c>
      <c r="C92">
        <f>VLOOKUP(Sheet1!D92,teams!A$2:B$226,2,FALSE)</f>
        <v>114</v>
      </c>
      <c r="D92">
        <f>Sheet1!E92</f>
        <v>31</v>
      </c>
      <c r="E92">
        <f>Sheet1!F92</f>
        <v>0</v>
      </c>
      <c r="F92">
        <f>VLOOKUP(Sheet1!G92,teams!A$2:B$226,2,FALSE)</f>
        <v>83</v>
      </c>
      <c r="G92">
        <f>Sheet1!H92</f>
        <v>7</v>
      </c>
    </row>
    <row r="93" spans="1:7" x14ac:dyDescent="0.25">
      <c r="A93">
        <f>Sheet1!B93</f>
        <v>3</v>
      </c>
      <c r="B93">
        <f>Sheet1!C93</f>
        <v>1</v>
      </c>
      <c r="C93">
        <f>VLOOKUP(Sheet1!D93,teams!A$2:B$226,2,FALSE)</f>
        <v>15</v>
      </c>
      <c r="D93">
        <f>Sheet1!E93</f>
        <v>31</v>
      </c>
      <c r="E93">
        <f>Sheet1!F93</f>
        <v>0</v>
      </c>
      <c r="F93">
        <f>VLOOKUP(Sheet1!G93,teams!A$2:B$226,2,FALSE)</f>
        <v>157</v>
      </c>
      <c r="G93">
        <f>Sheet1!H93</f>
        <v>21</v>
      </c>
    </row>
    <row r="94" spans="1:7" x14ac:dyDescent="0.25">
      <c r="A94">
        <f>Sheet1!B94</f>
        <v>3</v>
      </c>
      <c r="B94">
        <f>Sheet1!C94</f>
        <v>1</v>
      </c>
      <c r="C94">
        <f>VLOOKUP(Sheet1!D94,teams!A$2:B$226,2,FALSE)</f>
        <v>16</v>
      </c>
      <c r="D94">
        <f>Sheet1!E94</f>
        <v>68</v>
      </c>
      <c r="E94">
        <f>Sheet1!F94</f>
        <v>0</v>
      </c>
      <c r="F94">
        <f>VLOOKUP(Sheet1!G94,teams!A$2:B$226,2,FALSE)</f>
        <v>35</v>
      </c>
      <c r="G94">
        <f>Sheet1!H94</f>
        <v>55</v>
      </c>
    </row>
    <row r="95" spans="1:7" x14ac:dyDescent="0.25">
      <c r="A95">
        <f>Sheet1!B95</f>
        <v>3</v>
      </c>
      <c r="B95">
        <f>Sheet1!C95</f>
        <v>0</v>
      </c>
      <c r="C95">
        <f>VLOOKUP(Sheet1!D95,teams!A$2:B$226,2,FALSE)</f>
        <v>38</v>
      </c>
      <c r="D95">
        <f>Sheet1!E95</f>
        <v>41</v>
      </c>
      <c r="E95">
        <f>Sheet1!F95</f>
        <v>1</v>
      </c>
      <c r="F95">
        <f>VLOOKUP(Sheet1!G95,teams!A$2:B$226,2,FALSE)</f>
        <v>34</v>
      </c>
      <c r="G95">
        <f>Sheet1!H95</f>
        <v>38</v>
      </c>
    </row>
    <row r="96" spans="1:7" x14ac:dyDescent="0.25">
      <c r="A96">
        <f>Sheet1!B96</f>
        <v>3</v>
      </c>
      <c r="B96">
        <f>Sheet1!C96</f>
        <v>1</v>
      </c>
      <c r="C96">
        <f>VLOOKUP(Sheet1!D96,teams!A$2:B$226,2,FALSE)</f>
        <v>125</v>
      </c>
      <c r="D96">
        <f>Sheet1!E96</f>
        <v>31</v>
      </c>
      <c r="E96">
        <f>Sheet1!F96</f>
        <v>0</v>
      </c>
      <c r="F96">
        <f>VLOOKUP(Sheet1!G96,teams!A$2:B$226,2,FALSE)</f>
        <v>84</v>
      </c>
      <c r="G96">
        <f>Sheet1!H96</f>
        <v>14</v>
      </c>
    </row>
    <row r="97" spans="1:7" x14ac:dyDescent="0.25">
      <c r="A97">
        <f>Sheet1!B97</f>
        <v>3</v>
      </c>
      <c r="B97">
        <f>Sheet1!C97</f>
        <v>1</v>
      </c>
      <c r="C97">
        <f>VLOOKUP(Sheet1!D97,teams!A$2:B$226,2,FALSE)</f>
        <v>39</v>
      </c>
      <c r="D97">
        <f>Sheet1!E97</f>
        <v>51</v>
      </c>
      <c r="E97">
        <f>Sheet1!F97</f>
        <v>0</v>
      </c>
      <c r="F97">
        <f>VLOOKUP(Sheet1!G97,teams!A$2:B$226,2,FALSE)</f>
        <v>115</v>
      </c>
      <c r="G97">
        <f>Sheet1!H97</f>
        <v>14</v>
      </c>
    </row>
    <row r="98" spans="1:7" x14ac:dyDescent="0.25">
      <c r="A98">
        <f>Sheet1!B98</f>
        <v>3</v>
      </c>
      <c r="B98">
        <f>Sheet1!C98</f>
        <v>1</v>
      </c>
      <c r="C98">
        <f>VLOOKUP(Sheet1!D98,teams!A$2:B$226,2,FALSE)</f>
        <v>27</v>
      </c>
      <c r="D98">
        <f>Sheet1!E98</f>
        <v>40</v>
      </c>
      <c r="E98">
        <f>Sheet1!F98</f>
        <v>0</v>
      </c>
      <c r="F98">
        <f>VLOOKUP(Sheet1!G98,teams!A$2:B$226,2,FALSE)</f>
        <v>72</v>
      </c>
      <c r="G98">
        <f>Sheet1!H98</f>
        <v>13</v>
      </c>
    </row>
    <row r="99" spans="1:7" x14ac:dyDescent="0.25">
      <c r="A99">
        <f>Sheet1!B99</f>
        <v>3</v>
      </c>
      <c r="B99">
        <f>Sheet1!C99</f>
        <v>1</v>
      </c>
      <c r="C99">
        <f>VLOOKUP(Sheet1!D99,teams!A$2:B$226,2,FALSE)</f>
        <v>103</v>
      </c>
      <c r="D99">
        <f>Sheet1!E99</f>
        <v>31</v>
      </c>
      <c r="E99">
        <f>Sheet1!F99</f>
        <v>0</v>
      </c>
      <c r="F99">
        <f>VLOOKUP(Sheet1!G99,teams!A$2:B$226,2,FALSE)</f>
        <v>26</v>
      </c>
      <c r="G99">
        <f>Sheet1!H99</f>
        <v>28</v>
      </c>
    </row>
    <row r="100" spans="1:7" x14ac:dyDescent="0.25">
      <c r="A100">
        <f>Sheet1!B100</f>
        <v>3</v>
      </c>
      <c r="B100">
        <f>Sheet1!C100</f>
        <v>0</v>
      </c>
      <c r="C100">
        <f>VLOOKUP(Sheet1!D100,teams!A$2:B$226,2,FALSE)</f>
        <v>51</v>
      </c>
      <c r="D100">
        <f>Sheet1!E100</f>
        <v>26</v>
      </c>
      <c r="E100">
        <f>Sheet1!F100</f>
        <v>1</v>
      </c>
      <c r="F100">
        <f>VLOOKUP(Sheet1!G100,teams!A$2:B$226,2,FALSE)</f>
        <v>96</v>
      </c>
      <c r="G100">
        <f>Sheet1!H100</f>
        <v>7</v>
      </c>
    </row>
    <row r="101" spans="1:7" x14ac:dyDescent="0.25">
      <c r="A101">
        <f>Sheet1!B101</f>
        <v>3</v>
      </c>
      <c r="B101">
        <f>Sheet1!C101</f>
        <v>1</v>
      </c>
      <c r="C101">
        <f>VLOOKUP(Sheet1!D101,teams!A$2:B$226,2,FALSE)</f>
        <v>91</v>
      </c>
      <c r="D101">
        <f>Sheet1!E101</f>
        <v>27</v>
      </c>
      <c r="E101">
        <f>Sheet1!F101</f>
        <v>0</v>
      </c>
      <c r="F101">
        <f>VLOOKUP(Sheet1!G101,teams!A$2:B$226,2,FALSE)</f>
        <v>186</v>
      </c>
      <c r="G101">
        <f>Sheet1!H101</f>
        <v>26</v>
      </c>
    </row>
    <row r="102" spans="1:7" x14ac:dyDescent="0.25">
      <c r="A102">
        <f>Sheet1!B102</f>
        <v>3</v>
      </c>
      <c r="B102">
        <f>Sheet1!C102</f>
        <v>0</v>
      </c>
      <c r="C102">
        <f>VLOOKUP(Sheet1!D102,teams!A$2:B$226,2,FALSE)</f>
        <v>93</v>
      </c>
      <c r="D102">
        <f>Sheet1!E102</f>
        <v>30</v>
      </c>
      <c r="E102">
        <f>Sheet1!F102</f>
        <v>1</v>
      </c>
      <c r="F102">
        <f>VLOOKUP(Sheet1!G102,teams!A$2:B$226,2,FALSE)</f>
        <v>32</v>
      </c>
      <c r="G102">
        <f>Sheet1!H102</f>
        <v>27</v>
      </c>
    </row>
    <row r="103" spans="1:7" x14ac:dyDescent="0.25">
      <c r="A103">
        <f>Sheet1!B103</f>
        <v>3</v>
      </c>
      <c r="B103">
        <f>Sheet1!C103</f>
        <v>1</v>
      </c>
      <c r="C103">
        <f>VLOOKUP(Sheet1!D103,teams!A$2:B$226,2,FALSE)</f>
        <v>76</v>
      </c>
      <c r="D103">
        <f>Sheet1!E103</f>
        <v>47</v>
      </c>
      <c r="E103">
        <f>Sheet1!F103</f>
        <v>0</v>
      </c>
      <c r="F103">
        <f>VLOOKUP(Sheet1!G103,teams!A$2:B$226,2,FALSE)</f>
        <v>152</v>
      </c>
      <c r="G103">
        <f>Sheet1!H103</f>
        <v>14</v>
      </c>
    </row>
    <row r="104" spans="1:7" x14ac:dyDescent="0.25">
      <c r="A104">
        <f>Sheet1!B104</f>
        <v>3</v>
      </c>
      <c r="B104">
        <f>Sheet1!C104</f>
        <v>0</v>
      </c>
      <c r="C104">
        <f>VLOOKUP(Sheet1!D104,teams!A$2:B$226,2,FALSE)</f>
        <v>66</v>
      </c>
      <c r="D104">
        <f>Sheet1!E104</f>
        <v>38</v>
      </c>
      <c r="E104">
        <f>Sheet1!F104</f>
        <v>1</v>
      </c>
      <c r="F104">
        <f>VLOOKUP(Sheet1!G104,teams!A$2:B$226,2,FALSE)</f>
        <v>12</v>
      </c>
      <c r="G104">
        <f>Sheet1!H104</f>
        <v>20</v>
      </c>
    </row>
    <row r="105" spans="1:7" x14ac:dyDescent="0.25">
      <c r="A105">
        <f>Sheet1!B105</f>
        <v>3</v>
      </c>
      <c r="B105">
        <f>Sheet1!C105</f>
        <v>1</v>
      </c>
      <c r="C105">
        <f>VLOOKUP(Sheet1!D105,teams!A$2:B$226,2,FALSE)</f>
        <v>52</v>
      </c>
      <c r="D105">
        <f>Sheet1!E105</f>
        <v>30</v>
      </c>
      <c r="E105">
        <f>Sheet1!F105</f>
        <v>0</v>
      </c>
      <c r="F105">
        <f>VLOOKUP(Sheet1!G105,teams!A$2:B$226,2,FALSE)</f>
        <v>124</v>
      </c>
      <c r="G105">
        <f>Sheet1!H105</f>
        <v>24</v>
      </c>
    </row>
    <row r="106" spans="1:7" x14ac:dyDescent="0.25">
      <c r="A106">
        <f>Sheet1!B106</f>
        <v>3</v>
      </c>
      <c r="B106">
        <f>Sheet1!C106</f>
        <v>1</v>
      </c>
      <c r="C106">
        <f>VLOOKUP(Sheet1!D106,teams!A$2:B$226,2,FALSE)</f>
        <v>18</v>
      </c>
      <c r="D106">
        <f>Sheet1!E106</f>
        <v>56</v>
      </c>
      <c r="E106">
        <f>Sheet1!F106</f>
        <v>0</v>
      </c>
      <c r="F106">
        <f>VLOOKUP(Sheet1!G106,teams!A$2:B$226,2,FALSE)</f>
        <v>161</v>
      </c>
      <c r="G106">
        <f>Sheet1!H106</f>
        <v>7</v>
      </c>
    </row>
    <row r="107" spans="1:7" x14ac:dyDescent="0.25">
      <c r="A107">
        <f>Sheet1!B107</f>
        <v>3</v>
      </c>
      <c r="B107">
        <f>Sheet1!C107</f>
        <v>1</v>
      </c>
      <c r="C107">
        <f>VLOOKUP(Sheet1!D107,teams!A$2:B$226,2,FALSE)</f>
        <v>104</v>
      </c>
      <c r="D107">
        <f>Sheet1!E107</f>
        <v>23</v>
      </c>
      <c r="E107">
        <f>Sheet1!F107</f>
        <v>0</v>
      </c>
      <c r="F107">
        <f>VLOOKUP(Sheet1!G107,teams!A$2:B$226,2,FALSE)</f>
        <v>87</v>
      </c>
      <c r="G107">
        <f>Sheet1!H107</f>
        <v>14</v>
      </c>
    </row>
    <row r="108" spans="1:7" x14ac:dyDescent="0.25">
      <c r="A108">
        <f>Sheet1!B108</f>
        <v>3</v>
      </c>
      <c r="B108">
        <f>Sheet1!C108</f>
        <v>1</v>
      </c>
      <c r="C108">
        <f>VLOOKUP(Sheet1!D108,teams!A$2:B$226,2,FALSE)</f>
        <v>68</v>
      </c>
      <c r="D108">
        <f>Sheet1!E108</f>
        <v>33</v>
      </c>
      <c r="E108">
        <f>Sheet1!F108</f>
        <v>0</v>
      </c>
      <c r="F108">
        <f>VLOOKUP(Sheet1!G108,teams!A$2:B$226,2,FALSE)</f>
        <v>59</v>
      </c>
      <c r="G108">
        <f>Sheet1!H108</f>
        <v>30</v>
      </c>
    </row>
    <row r="109" spans="1:7" x14ac:dyDescent="0.25">
      <c r="A109">
        <f>Sheet1!B109</f>
        <v>3</v>
      </c>
      <c r="B109">
        <f>Sheet1!C109</f>
        <v>0</v>
      </c>
      <c r="C109">
        <f>VLOOKUP(Sheet1!D109,teams!A$2:B$226,2,FALSE)</f>
        <v>149</v>
      </c>
      <c r="D109">
        <f>Sheet1!E109</f>
        <v>21</v>
      </c>
      <c r="E109">
        <f>Sheet1!F109</f>
        <v>1</v>
      </c>
      <c r="F109">
        <f>VLOOKUP(Sheet1!G109,teams!A$2:B$226,2,FALSE)</f>
        <v>97</v>
      </c>
      <c r="G109">
        <f>Sheet1!H109</f>
        <v>17</v>
      </c>
    </row>
    <row r="110" spans="1:7" x14ac:dyDescent="0.25">
      <c r="A110">
        <f>Sheet1!B110</f>
        <v>3</v>
      </c>
      <c r="B110">
        <f>Sheet1!C110</f>
        <v>1</v>
      </c>
      <c r="C110">
        <f>VLOOKUP(Sheet1!D110,teams!A$2:B$226,2,FALSE)</f>
        <v>40</v>
      </c>
      <c r="D110">
        <f>Sheet1!E110</f>
        <v>45</v>
      </c>
      <c r="E110">
        <f>Sheet1!F110</f>
        <v>0</v>
      </c>
      <c r="F110">
        <f>VLOOKUP(Sheet1!G110,teams!A$2:B$226,2,FALSE)</f>
        <v>42</v>
      </c>
      <c r="G110">
        <f>Sheet1!H110</f>
        <v>7</v>
      </c>
    </row>
    <row r="111" spans="1:7" x14ac:dyDescent="0.25">
      <c r="A111">
        <f>Sheet1!B111</f>
        <v>3</v>
      </c>
      <c r="B111">
        <f>Sheet1!C111</f>
        <v>1</v>
      </c>
      <c r="C111">
        <f>VLOOKUP(Sheet1!D111,teams!A$2:B$226,2,FALSE)</f>
        <v>54</v>
      </c>
      <c r="D111">
        <f>Sheet1!E111</f>
        <v>52</v>
      </c>
      <c r="E111">
        <f>Sheet1!F111</f>
        <v>0</v>
      </c>
      <c r="F111">
        <f>VLOOKUP(Sheet1!G111,teams!A$2:B$226,2,FALSE)</f>
        <v>142</v>
      </c>
      <c r="G111">
        <f>Sheet1!H111</f>
        <v>8</v>
      </c>
    </row>
    <row r="112" spans="1:7" x14ac:dyDescent="0.25">
      <c r="A112">
        <f>Sheet1!B112</f>
        <v>3</v>
      </c>
      <c r="B112">
        <f>Sheet1!C112</f>
        <v>1</v>
      </c>
      <c r="C112">
        <f>VLOOKUP(Sheet1!D112,teams!A$2:B$226,2,FALSE)</f>
        <v>105</v>
      </c>
      <c r="D112">
        <f>Sheet1!E112</f>
        <v>31</v>
      </c>
      <c r="E112">
        <f>Sheet1!F112</f>
        <v>0</v>
      </c>
      <c r="F112">
        <f>VLOOKUP(Sheet1!G112,teams!A$2:B$226,2,FALSE)</f>
        <v>197</v>
      </c>
      <c r="G112">
        <f>Sheet1!H112</f>
        <v>3</v>
      </c>
    </row>
    <row r="113" spans="1:7" x14ac:dyDescent="0.25">
      <c r="A113">
        <f>Sheet1!B113</f>
        <v>3</v>
      </c>
      <c r="B113">
        <f>Sheet1!C113</f>
        <v>1</v>
      </c>
      <c r="C113">
        <f>VLOOKUP(Sheet1!D113,teams!A$2:B$226,2,FALSE)</f>
        <v>41</v>
      </c>
      <c r="D113">
        <f>Sheet1!E113</f>
        <v>26</v>
      </c>
      <c r="E113">
        <f>Sheet1!F113</f>
        <v>0</v>
      </c>
      <c r="F113">
        <f>VLOOKUP(Sheet1!G113,teams!A$2:B$226,2,FALSE)</f>
        <v>182</v>
      </c>
      <c r="G113">
        <f>Sheet1!H113</f>
        <v>24</v>
      </c>
    </row>
    <row r="114" spans="1:7" x14ac:dyDescent="0.25">
      <c r="A114">
        <f>Sheet1!B114</f>
        <v>3</v>
      </c>
      <c r="B114">
        <f>Sheet1!C114</f>
        <v>0</v>
      </c>
      <c r="C114">
        <f>VLOOKUP(Sheet1!D114,teams!A$2:B$226,2,FALSE)</f>
        <v>116</v>
      </c>
      <c r="D114">
        <f>Sheet1!E114</f>
        <v>24</v>
      </c>
      <c r="E114">
        <f>Sheet1!F114</f>
        <v>1</v>
      </c>
      <c r="F114">
        <f>VLOOKUP(Sheet1!G114,teams!A$2:B$226,2,FALSE)</f>
        <v>122</v>
      </c>
      <c r="G114">
        <f>Sheet1!H114</f>
        <v>9</v>
      </c>
    </row>
    <row r="115" spans="1:7" x14ac:dyDescent="0.25">
      <c r="A115">
        <f>Sheet1!B115</f>
        <v>3</v>
      </c>
      <c r="B115">
        <f>Sheet1!C115</f>
        <v>1</v>
      </c>
      <c r="C115">
        <f>VLOOKUP(Sheet1!D115,teams!A$2:B$226,2,FALSE)</f>
        <v>55</v>
      </c>
      <c r="D115">
        <f>Sheet1!E115</f>
        <v>35</v>
      </c>
      <c r="E115">
        <f>Sheet1!F115</f>
        <v>0</v>
      </c>
      <c r="F115">
        <f>VLOOKUP(Sheet1!G115,teams!A$2:B$226,2,FALSE)</f>
        <v>173</v>
      </c>
      <c r="G115">
        <f>Sheet1!H115</f>
        <v>10</v>
      </c>
    </row>
    <row r="116" spans="1:7" x14ac:dyDescent="0.25">
      <c r="A116">
        <f>Sheet1!B116</f>
        <v>3</v>
      </c>
      <c r="B116">
        <f>Sheet1!C116</f>
        <v>1</v>
      </c>
      <c r="C116">
        <f>VLOOKUP(Sheet1!D116,teams!A$2:B$226,2,FALSE)</f>
        <v>106</v>
      </c>
      <c r="D116">
        <f>Sheet1!E116</f>
        <v>41</v>
      </c>
      <c r="E116">
        <f>Sheet1!F116</f>
        <v>0</v>
      </c>
      <c r="F116">
        <f>VLOOKUP(Sheet1!G116,teams!A$2:B$226,2,FALSE)</f>
        <v>213</v>
      </c>
      <c r="G116">
        <f>Sheet1!H116</f>
        <v>36</v>
      </c>
    </row>
    <row r="117" spans="1:7" x14ac:dyDescent="0.25">
      <c r="A117">
        <f>Sheet1!B117</f>
        <v>3</v>
      </c>
      <c r="B117">
        <f>Sheet1!C117</f>
        <v>1</v>
      </c>
      <c r="C117">
        <f>VLOOKUP(Sheet1!D117,teams!A$2:B$226,2,FALSE)</f>
        <v>69</v>
      </c>
      <c r="D117">
        <f>Sheet1!E117</f>
        <v>42</v>
      </c>
      <c r="E117">
        <f>Sheet1!F117</f>
        <v>0</v>
      </c>
      <c r="F117">
        <f>VLOOKUP(Sheet1!G117,teams!A$2:B$226,2,FALSE)</f>
        <v>169</v>
      </c>
      <c r="G117">
        <f>Sheet1!H117</f>
        <v>0</v>
      </c>
    </row>
    <row r="118" spans="1:7" x14ac:dyDescent="0.25">
      <c r="A118">
        <f>Sheet1!B118</f>
        <v>3</v>
      </c>
      <c r="B118">
        <f>Sheet1!C118</f>
        <v>0</v>
      </c>
      <c r="C118">
        <f>VLOOKUP(Sheet1!D118,teams!A$2:B$226,2,FALSE)</f>
        <v>162</v>
      </c>
      <c r="D118">
        <f>Sheet1!E118</f>
        <v>9</v>
      </c>
      <c r="E118">
        <f>Sheet1!F118</f>
        <v>1</v>
      </c>
      <c r="F118">
        <f>VLOOKUP(Sheet1!G118,teams!A$2:B$226,2,FALSE)</f>
        <v>9</v>
      </c>
      <c r="G118">
        <f>Sheet1!H118</f>
        <v>7</v>
      </c>
    </row>
    <row r="119" spans="1:7" x14ac:dyDescent="0.25">
      <c r="A119">
        <f>Sheet1!B119</f>
        <v>3</v>
      </c>
      <c r="B119">
        <f>Sheet1!C119</f>
        <v>1</v>
      </c>
      <c r="C119">
        <f>VLOOKUP(Sheet1!D119,teams!A$2:B$226,2,FALSE)</f>
        <v>2</v>
      </c>
      <c r="D119">
        <f>Sheet1!E119</f>
        <v>30</v>
      </c>
      <c r="E119">
        <f>Sheet1!F119</f>
        <v>0</v>
      </c>
      <c r="F119">
        <f>VLOOKUP(Sheet1!G119,teams!A$2:B$226,2,FALSE)</f>
        <v>90</v>
      </c>
      <c r="G119">
        <f>Sheet1!H119</f>
        <v>20</v>
      </c>
    </row>
    <row r="120" spans="1:7" x14ac:dyDescent="0.25">
      <c r="A120">
        <f>Sheet1!B120</f>
        <v>3</v>
      </c>
      <c r="B120">
        <f>Sheet1!C120</f>
        <v>1</v>
      </c>
      <c r="C120">
        <f>VLOOKUP(Sheet1!D120,teams!A$2:B$226,2,FALSE)</f>
        <v>3</v>
      </c>
      <c r="D120">
        <f>Sheet1!E120</f>
        <v>42</v>
      </c>
      <c r="E120">
        <f>Sheet1!F120</f>
        <v>0</v>
      </c>
      <c r="F120">
        <f>VLOOKUP(Sheet1!G120,teams!A$2:B$226,2,FALSE)</f>
        <v>28</v>
      </c>
      <c r="G120">
        <f>Sheet1!H120</f>
        <v>3</v>
      </c>
    </row>
    <row r="121" spans="1:7" x14ac:dyDescent="0.25">
      <c r="A121">
        <f>Sheet1!B121</f>
        <v>3</v>
      </c>
      <c r="B121">
        <f>Sheet1!C121</f>
        <v>1</v>
      </c>
      <c r="C121">
        <f>VLOOKUP(Sheet1!D121,teams!A$2:B$226,2,FALSE)</f>
        <v>43</v>
      </c>
      <c r="D121">
        <f>Sheet1!E121</f>
        <v>34</v>
      </c>
      <c r="E121">
        <f>Sheet1!F121</f>
        <v>0</v>
      </c>
      <c r="F121">
        <f>VLOOKUP(Sheet1!G121,teams!A$2:B$226,2,FALSE)</f>
        <v>165</v>
      </c>
      <c r="G121">
        <f>Sheet1!H121</f>
        <v>13</v>
      </c>
    </row>
    <row r="122" spans="1:7" x14ac:dyDescent="0.25">
      <c r="A122">
        <f>Sheet1!B122</f>
        <v>3</v>
      </c>
      <c r="B122">
        <f>Sheet1!C122</f>
        <v>1</v>
      </c>
      <c r="C122">
        <f>VLOOKUP(Sheet1!D122,teams!A$2:B$226,2,FALSE)</f>
        <v>79</v>
      </c>
      <c r="D122">
        <f>Sheet1!E122</f>
        <v>53</v>
      </c>
      <c r="E122">
        <f>Sheet1!F122</f>
        <v>0</v>
      </c>
      <c r="F122">
        <f>VLOOKUP(Sheet1!G122,teams!A$2:B$226,2,FALSE)</f>
        <v>202</v>
      </c>
      <c r="G122">
        <f>Sheet1!H122</f>
        <v>24</v>
      </c>
    </row>
    <row r="123" spans="1:7" x14ac:dyDescent="0.25">
      <c r="A123">
        <f>Sheet1!B123</f>
        <v>3</v>
      </c>
      <c r="B123">
        <f>Sheet1!C123</f>
        <v>1</v>
      </c>
      <c r="C123">
        <f>VLOOKUP(Sheet1!D123,teams!A$2:B$226,2,FALSE)</f>
        <v>119</v>
      </c>
      <c r="D123">
        <f>Sheet1!E123</f>
        <v>30</v>
      </c>
      <c r="E123">
        <f>Sheet1!F123</f>
        <v>0</v>
      </c>
      <c r="F123">
        <f>VLOOKUP(Sheet1!G123,teams!A$2:B$226,2,FALSE)</f>
        <v>172</v>
      </c>
      <c r="G123">
        <f>Sheet1!H123</f>
        <v>22</v>
      </c>
    </row>
    <row r="124" spans="1:7" x14ac:dyDescent="0.25">
      <c r="A124">
        <f>Sheet1!B124</f>
        <v>3</v>
      </c>
      <c r="B124">
        <f>Sheet1!C124</f>
        <v>1</v>
      </c>
      <c r="C124">
        <f>VLOOKUP(Sheet1!D124,teams!A$2:B$226,2,FALSE)</f>
        <v>80</v>
      </c>
      <c r="D124">
        <f>Sheet1!E124</f>
        <v>62</v>
      </c>
      <c r="E124">
        <f>Sheet1!F124</f>
        <v>0</v>
      </c>
      <c r="F124">
        <f>VLOOKUP(Sheet1!G124,teams!A$2:B$226,2,FALSE)</f>
        <v>179</v>
      </c>
      <c r="G124">
        <f>Sheet1!H124</f>
        <v>0</v>
      </c>
    </row>
    <row r="125" spans="1:7" x14ac:dyDescent="0.25">
      <c r="A125">
        <f>Sheet1!B125</f>
        <v>3</v>
      </c>
      <c r="B125">
        <f>Sheet1!C125</f>
        <v>0</v>
      </c>
      <c r="C125">
        <f>VLOOKUP(Sheet1!D125,teams!A$2:B$226,2,FALSE)</f>
        <v>4</v>
      </c>
      <c r="D125">
        <f>Sheet1!E125</f>
        <v>41</v>
      </c>
      <c r="E125">
        <f>Sheet1!F125</f>
        <v>1</v>
      </c>
      <c r="F125">
        <f>VLOOKUP(Sheet1!G125,teams!A$2:B$226,2,FALSE)</f>
        <v>78</v>
      </c>
      <c r="G125">
        <f>Sheet1!H125</f>
        <v>14</v>
      </c>
    </row>
    <row r="126" spans="1:7" x14ac:dyDescent="0.25">
      <c r="A126">
        <f>Sheet1!B126</f>
        <v>3</v>
      </c>
      <c r="B126">
        <f>Sheet1!C126</f>
        <v>1</v>
      </c>
      <c r="C126">
        <f>VLOOKUP(Sheet1!D126,teams!A$2:B$226,2,FALSE)</f>
        <v>57</v>
      </c>
      <c r="D126">
        <f>Sheet1!E126</f>
        <v>38</v>
      </c>
      <c r="E126">
        <f>Sheet1!F126</f>
        <v>0</v>
      </c>
      <c r="F126">
        <f>VLOOKUP(Sheet1!G126,teams!A$2:B$226,2,FALSE)</f>
        <v>77</v>
      </c>
      <c r="G126">
        <f>Sheet1!H126</f>
        <v>10</v>
      </c>
    </row>
    <row r="127" spans="1:7" x14ac:dyDescent="0.25">
      <c r="A127">
        <f>Sheet1!B127</f>
        <v>3</v>
      </c>
      <c r="B127">
        <f>Sheet1!C127</f>
        <v>1</v>
      </c>
      <c r="C127">
        <f>VLOOKUP(Sheet1!D127,teams!A$2:B$226,2,FALSE)</f>
        <v>5</v>
      </c>
      <c r="D127">
        <f>Sheet1!E127</f>
        <v>51</v>
      </c>
      <c r="E127">
        <f>Sheet1!F127</f>
        <v>0</v>
      </c>
      <c r="F127">
        <f>VLOOKUP(Sheet1!G127,teams!A$2:B$226,2,FALSE)</f>
        <v>65</v>
      </c>
      <c r="G127">
        <f>Sheet1!H127</f>
        <v>14</v>
      </c>
    </row>
    <row r="128" spans="1:7" x14ac:dyDescent="0.25">
      <c r="A128">
        <f>Sheet1!B128</f>
        <v>3</v>
      </c>
      <c r="B128">
        <f>Sheet1!C128</f>
        <v>1</v>
      </c>
      <c r="C128">
        <f>VLOOKUP(Sheet1!D128,teams!A$2:B$226,2,FALSE)</f>
        <v>7</v>
      </c>
      <c r="D128">
        <f>Sheet1!E128</f>
        <v>58</v>
      </c>
      <c r="E128">
        <f>Sheet1!F128</f>
        <v>0</v>
      </c>
      <c r="F128">
        <f>VLOOKUP(Sheet1!G128,teams!A$2:B$226,2,FALSE)</f>
        <v>164</v>
      </c>
      <c r="G128">
        <f>Sheet1!H128</f>
        <v>28</v>
      </c>
    </row>
    <row r="129" spans="1:7" x14ac:dyDescent="0.25">
      <c r="A129">
        <f>Sheet1!B129</f>
        <v>3</v>
      </c>
      <c r="B129">
        <f>Sheet1!C129</f>
        <v>1</v>
      </c>
      <c r="C129">
        <f>VLOOKUP(Sheet1!D129,teams!A$2:B$226,2,FALSE)</f>
        <v>44</v>
      </c>
      <c r="D129">
        <f>Sheet1!E129</f>
        <v>38</v>
      </c>
      <c r="E129">
        <f>Sheet1!F129</f>
        <v>0</v>
      </c>
      <c r="F129">
        <f>VLOOKUP(Sheet1!G129,teams!A$2:B$226,2,FALSE)</f>
        <v>223</v>
      </c>
      <c r="G129">
        <f>Sheet1!H129</f>
        <v>13</v>
      </c>
    </row>
    <row r="130" spans="1:7" x14ac:dyDescent="0.25">
      <c r="A130">
        <f>Sheet1!B130</f>
        <v>3</v>
      </c>
      <c r="B130">
        <f>Sheet1!C130</f>
        <v>1</v>
      </c>
      <c r="C130">
        <f>VLOOKUP(Sheet1!D130,teams!A$2:B$226,2,FALSE)</f>
        <v>45</v>
      </c>
      <c r="D130">
        <f>Sheet1!E130</f>
        <v>27</v>
      </c>
      <c r="E130">
        <f>Sheet1!F130</f>
        <v>0</v>
      </c>
      <c r="F130">
        <f>VLOOKUP(Sheet1!G130,teams!A$2:B$226,2,FALSE)</f>
        <v>47</v>
      </c>
      <c r="G130">
        <f>Sheet1!H130</f>
        <v>14</v>
      </c>
    </row>
    <row r="131" spans="1:7" x14ac:dyDescent="0.25">
      <c r="A131">
        <f>Sheet1!B131</f>
        <v>3</v>
      </c>
      <c r="B131">
        <f>Sheet1!C131</f>
        <v>1</v>
      </c>
      <c r="C131">
        <f>VLOOKUP(Sheet1!D131,teams!A$2:B$226,2,FALSE)</f>
        <v>46</v>
      </c>
      <c r="D131">
        <f>Sheet1!E131</f>
        <v>61</v>
      </c>
      <c r="E131">
        <f>Sheet1!F131</f>
        <v>0</v>
      </c>
      <c r="F131">
        <f>VLOOKUP(Sheet1!G131,teams!A$2:B$226,2,FALSE)</f>
        <v>94</v>
      </c>
      <c r="G131">
        <f>Sheet1!H131</f>
        <v>21</v>
      </c>
    </row>
    <row r="132" spans="1:7" x14ac:dyDescent="0.25">
      <c r="A132">
        <f>Sheet1!B132</f>
        <v>3</v>
      </c>
      <c r="B132">
        <f>Sheet1!C132</f>
        <v>1</v>
      </c>
      <c r="C132">
        <f>VLOOKUP(Sheet1!D132,teams!A$2:B$226,2,FALSE)</f>
        <v>127</v>
      </c>
      <c r="D132">
        <f>Sheet1!E132</f>
        <v>28</v>
      </c>
      <c r="E132">
        <f>Sheet1!F132</f>
        <v>0</v>
      </c>
      <c r="F132">
        <f>VLOOKUP(Sheet1!G132,teams!A$2:B$226,2,FALSE)</f>
        <v>67</v>
      </c>
      <c r="G132">
        <f>Sheet1!H132</f>
        <v>24</v>
      </c>
    </row>
    <row r="133" spans="1:7" x14ac:dyDescent="0.25">
      <c r="A133">
        <f>Sheet1!B133</f>
        <v>3</v>
      </c>
      <c r="B133">
        <f>Sheet1!C133</f>
        <v>1</v>
      </c>
      <c r="C133">
        <f>VLOOKUP(Sheet1!D133,teams!A$2:B$226,2,FALSE)</f>
        <v>8</v>
      </c>
      <c r="D133">
        <f>Sheet1!E133</f>
        <v>52</v>
      </c>
      <c r="E133">
        <f>Sheet1!F133</f>
        <v>0</v>
      </c>
      <c r="F133">
        <f>VLOOKUP(Sheet1!G133,teams!A$2:B$226,2,FALSE)</f>
        <v>113</v>
      </c>
      <c r="G133">
        <f>Sheet1!H133</f>
        <v>17</v>
      </c>
    </row>
    <row r="134" spans="1:7" x14ac:dyDescent="0.25">
      <c r="A134">
        <f>Sheet1!B134</f>
        <v>3</v>
      </c>
      <c r="B134">
        <f>Sheet1!C134</f>
        <v>1</v>
      </c>
      <c r="C134">
        <f>VLOOKUP(Sheet1!D134,teams!A$2:B$226,2,FALSE)</f>
        <v>121</v>
      </c>
      <c r="D134">
        <f>Sheet1!E134</f>
        <v>32</v>
      </c>
      <c r="E134">
        <f>Sheet1!F134</f>
        <v>0</v>
      </c>
      <c r="F134">
        <f>VLOOKUP(Sheet1!G134,teams!A$2:B$226,2,FALSE)</f>
        <v>109</v>
      </c>
      <c r="G134">
        <f>Sheet1!H134</f>
        <v>31</v>
      </c>
    </row>
    <row r="135" spans="1:7" x14ac:dyDescent="0.25">
      <c r="A135">
        <f>Sheet1!B135</f>
        <v>3</v>
      </c>
      <c r="B135">
        <f>Sheet1!C135</f>
        <v>0</v>
      </c>
      <c r="C135">
        <f>VLOOKUP(Sheet1!D135,teams!A$2:B$226,2,FALSE)</f>
        <v>58</v>
      </c>
      <c r="D135">
        <f>Sheet1!E135</f>
        <v>48</v>
      </c>
      <c r="E135">
        <f>Sheet1!F135</f>
        <v>1</v>
      </c>
      <c r="F135">
        <f>VLOOKUP(Sheet1!G135,teams!A$2:B$226,2,FALSE)</f>
        <v>1</v>
      </c>
      <c r="G135">
        <f>Sheet1!H135</f>
        <v>23</v>
      </c>
    </row>
    <row r="136" spans="1:7" x14ac:dyDescent="0.25">
      <c r="A136">
        <f>Sheet1!B136</f>
        <v>3</v>
      </c>
      <c r="B136">
        <f>Sheet1!C136</f>
        <v>0</v>
      </c>
      <c r="C136">
        <f>VLOOKUP(Sheet1!D136,teams!A$2:B$226,2,FALSE)</f>
        <v>184</v>
      </c>
      <c r="D136">
        <f>Sheet1!E136</f>
        <v>39</v>
      </c>
      <c r="E136">
        <f>Sheet1!F136</f>
        <v>1</v>
      </c>
      <c r="F136">
        <f>VLOOKUP(Sheet1!G136,teams!A$2:B$226,2,FALSE)</f>
        <v>95</v>
      </c>
      <c r="G136">
        <f>Sheet1!H136</f>
        <v>36</v>
      </c>
    </row>
    <row r="137" spans="1:7" x14ac:dyDescent="0.25">
      <c r="A137">
        <f>Sheet1!B137</f>
        <v>3</v>
      </c>
      <c r="B137">
        <f>Sheet1!C137</f>
        <v>1</v>
      </c>
      <c r="C137">
        <f>VLOOKUP(Sheet1!D137,teams!A$2:B$226,2,FALSE)</f>
        <v>82</v>
      </c>
      <c r="D137">
        <f>Sheet1!E137</f>
        <v>41</v>
      </c>
      <c r="E137">
        <f>Sheet1!F137</f>
        <v>0</v>
      </c>
      <c r="F137">
        <f>VLOOKUP(Sheet1!G137,teams!A$2:B$226,2,FALSE)</f>
        <v>136</v>
      </c>
      <c r="G137">
        <f>Sheet1!H137</f>
        <v>20</v>
      </c>
    </row>
    <row r="138" spans="1:7" x14ac:dyDescent="0.25">
      <c r="A138">
        <f>Sheet1!B138</f>
        <v>3</v>
      </c>
      <c r="B138">
        <f>Sheet1!C138</f>
        <v>1</v>
      </c>
      <c r="C138">
        <f>VLOOKUP(Sheet1!D138,teams!A$2:B$226,2,FALSE)</f>
        <v>128</v>
      </c>
      <c r="D138">
        <f>Sheet1!E138</f>
        <v>39</v>
      </c>
      <c r="E138">
        <f>Sheet1!F138</f>
        <v>0</v>
      </c>
      <c r="F138">
        <f>VLOOKUP(Sheet1!G138,teams!A$2:B$226,2,FALSE)</f>
        <v>107</v>
      </c>
      <c r="G138">
        <f>Sheet1!H138</f>
        <v>10</v>
      </c>
    </row>
    <row r="139" spans="1:7" x14ac:dyDescent="0.25">
      <c r="A139">
        <f>Sheet1!B139</f>
        <v>3</v>
      </c>
      <c r="B139">
        <f>Sheet1!C139</f>
        <v>0</v>
      </c>
      <c r="C139">
        <f>VLOOKUP(Sheet1!D139,teams!A$2:B$226,2,FALSE)</f>
        <v>99</v>
      </c>
      <c r="D139">
        <f>Sheet1!E139</f>
        <v>37</v>
      </c>
      <c r="E139">
        <f>Sheet1!F139</f>
        <v>1</v>
      </c>
      <c r="F139">
        <f>VLOOKUP(Sheet1!G139,teams!A$2:B$226,2,FALSE)</f>
        <v>29</v>
      </c>
      <c r="G139">
        <f>Sheet1!H139</f>
        <v>21</v>
      </c>
    </row>
    <row r="140" spans="1:7" x14ac:dyDescent="0.25">
      <c r="A140">
        <f>Sheet1!B140</f>
        <v>3</v>
      </c>
      <c r="B140">
        <f>Sheet1!C140</f>
        <v>1</v>
      </c>
      <c r="C140">
        <f>VLOOKUP(Sheet1!D140,teams!A$2:B$226,2,FALSE)</f>
        <v>10</v>
      </c>
      <c r="D140">
        <f>Sheet1!E140</f>
        <v>48</v>
      </c>
      <c r="E140">
        <f>Sheet1!F140</f>
        <v>0</v>
      </c>
      <c r="F140">
        <f>VLOOKUP(Sheet1!G140,teams!A$2:B$226,2,FALSE)</f>
        <v>75</v>
      </c>
      <c r="G140">
        <f>Sheet1!H140</f>
        <v>3</v>
      </c>
    </row>
    <row r="141" spans="1:7" x14ac:dyDescent="0.25">
      <c r="A141">
        <f>Sheet1!B141</f>
        <v>3</v>
      </c>
      <c r="B141">
        <f>Sheet1!C141</f>
        <v>1</v>
      </c>
      <c r="C141">
        <f>VLOOKUP(Sheet1!D141,teams!A$2:B$226,2,FALSE)</f>
        <v>31</v>
      </c>
      <c r="D141">
        <f>Sheet1!E141</f>
        <v>59</v>
      </c>
      <c r="E141">
        <f>Sheet1!F141</f>
        <v>0</v>
      </c>
      <c r="F141">
        <f>VLOOKUP(Sheet1!G141,teams!A$2:B$226,2,FALSE)</f>
        <v>120</v>
      </c>
      <c r="G141">
        <f>Sheet1!H141</f>
        <v>17</v>
      </c>
    </row>
    <row r="142" spans="1:7" x14ac:dyDescent="0.25">
      <c r="A142">
        <f>Sheet1!B142</f>
        <v>3</v>
      </c>
      <c r="B142">
        <f>Sheet1!C142</f>
        <v>1</v>
      </c>
      <c r="C142">
        <f>VLOOKUP(Sheet1!D142,teams!A$2:B$226,2,FALSE)</f>
        <v>19</v>
      </c>
      <c r="D142">
        <f>Sheet1!E142</f>
        <v>44</v>
      </c>
      <c r="E142">
        <f>Sheet1!F142</f>
        <v>0</v>
      </c>
      <c r="F142">
        <f>VLOOKUP(Sheet1!G142,teams!A$2:B$226,2,FALSE)</f>
        <v>62</v>
      </c>
      <c r="G142">
        <f>Sheet1!H142</f>
        <v>26</v>
      </c>
    </row>
    <row r="143" spans="1:7" x14ac:dyDescent="0.25">
      <c r="A143">
        <f>Sheet1!B143</f>
        <v>3</v>
      </c>
      <c r="B143">
        <f>Sheet1!C143</f>
        <v>1</v>
      </c>
      <c r="C143">
        <f>VLOOKUP(Sheet1!D143,teams!A$2:B$226,2,FALSE)</f>
        <v>60</v>
      </c>
      <c r="D143">
        <f>Sheet1!E143</f>
        <v>42</v>
      </c>
      <c r="E143">
        <f>Sheet1!F143</f>
        <v>0</v>
      </c>
      <c r="F143">
        <f>VLOOKUP(Sheet1!G143,teams!A$2:B$226,2,FALSE)</f>
        <v>11</v>
      </c>
      <c r="G143">
        <f>Sheet1!H143</f>
        <v>39</v>
      </c>
    </row>
    <row r="144" spans="1:7" x14ac:dyDescent="0.25">
      <c r="A144">
        <f>Sheet1!B144</f>
        <v>3</v>
      </c>
      <c r="B144">
        <f>Sheet1!C144</f>
        <v>1</v>
      </c>
      <c r="C144">
        <f>VLOOKUP(Sheet1!D144,teams!A$2:B$226,2,FALSE)</f>
        <v>13</v>
      </c>
      <c r="D144">
        <f>Sheet1!E144</f>
        <v>52</v>
      </c>
      <c r="E144">
        <f>Sheet1!F144</f>
        <v>0</v>
      </c>
      <c r="F144">
        <f>VLOOKUP(Sheet1!G144,teams!A$2:B$226,2,FALSE)</f>
        <v>160</v>
      </c>
      <c r="G144">
        <f>Sheet1!H144</f>
        <v>14</v>
      </c>
    </row>
    <row r="145" spans="1:7" x14ac:dyDescent="0.25">
      <c r="A145">
        <f>Sheet1!B145</f>
        <v>3</v>
      </c>
      <c r="B145">
        <f>Sheet1!C145</f>
        <v>1</v>
      </c>
      <c r="C145">
        <f>VLOOKUP(Sheet1!D145,teams!A$2:B$226,2,FALSE)</f>
        <v>110</v>
      </c>
      <c r="D145">
        <f>Sheet1!E145</f>
        <v>45</v>
      </c>
      <c r="E145">
        <f>Sheet1!F145</f>
        <v>0</v>
      </c>
      <c r="F145">
        <f>VLOOKUP(Sheet1!G145,teams!A$2:B$226,2,FALSE)</f>
        <v>17</v>
      </c>
      <c r="G145">
        <f>Sheet1!H145</f>
        <v>40</v>
      </c>
    </row>
    <row r="146" spans="1:7" x14ac:dyDescent="0.25">
      <c r="A146">
        <f>Sheet1!B146</f>
        <v>3</v>
      </c>
      <c r="B146">
        <f>Sheet1!C146</f>
        <v>1</v>
      </c>
      <c r="C146">
        <f>VLOOKUP(Sheet1!D146,teams!A$2:B$226,2,FALSE)</f>
        <v>111</v>
      </c>
      <c r="D146">
        <f>Sheet1!E146</f>
        <v>66</v>
      </c>
      <c r="E146">
        <f>Sheet1!F146</f>
        <v>0</v>
      </c>
      <c r="F146">
        <f>VLOOKUP(Sheet1!G146,teams!A$2:B$226,2,FALSE)</f>
        <v>193</v>
      </c>
      <c r="G146">
        <f>Sheet1!H146</f>
        <v>35</v>
      </c>
    </row>
    <row r="147" spans="1:7" x14ac:dyDescent="0.25">
      <c r="A147">
        <f>Sheet1!B147</f>
        <v>3</v>
      </c>
      <c r="B147">
        <f>Sheet1!C147</f>
        <v>1</v>
      </c>
      <c r="C147">
        <f>VLOOKUP(Sheet1!D147,teams!A$2:B$226,2,FALSE)</f>
        <v>71</v>
      </c>
      <c r="D147">
        <f>Sheet1!E147</f>
        <v>48</v>
      </c>
      <c r="E147">
        <f>Sheet1!F147</f>
        <v>0</v>
      </c>
      <c r="F147">
        <f>VLOOKUP(Sheet1!G147,teams!A$2:B$226,2,FALSE)</f>
        <v>98</v>
      </c>
      <c r="G147">
        <f>Sheet1!H147</f>
        <v>17</v>
      </c>
    </row>
    <row r="148" spans="1:7" x14ac:dyDescent="0.25">
      <c r="A148">
        <f>Sheet1!B148</f>
        <v>3</v>
      </c>
      <c r="B148">
        <f>Sheet1!C148</f>
        <v>1</v>
      </c>
      <c r="C148">
        <f>VLOOKUP(Sheet1!D148,teams!A$2:B$226,2,FALSE)</f>
        <v>21</v>
      </c>
      <c r="D148">
        <f>Sheet1!E148</f>
        <v>45</v>
      </c>
      <c r="E148">
        <f>Sheet1!F148</f>
        <v>0</v>
      </c>
      <c r="F148">
        <f>VLOOKUP(Sheet1!G148,teams!A$2:B$226,2,FALSE)</f>
        <v>112</v>
      </c>
      <c r="G148">
        <f>Sheet1!H148</f>
        <v>7</v>
      </c>
    </row>
    <row r="149" spans="1:7" x14ac:dyDescent="0.25">
      <c r="A149">
        <f>Sheet1!B149</f>
        <v>3</v>
      </c>
      <c r="B149">
        <f>Sheet1!C149</f>
        <v>1</v>
      </c>
      <c r="C149">
        <f>VLOOKUP(Sheet1!D149,teams!A$2:B$226,2,FALSE)</f>
        <v>85</v>
      </c>
      <c r="D149">
        <f>Sheet1!E149</f>
        <v>56</v>
      </c>
      <c r="E149">
        <f>Sheet1!F149</f>
        <v>0</v>
      </c>
      <c r="F149">
        <f>VLOOKUP(Sheet1!G149,teams!A$2:B$226,2,FALSE)</f>
        <v>201</v>
      </c>
      <c r="G149">
        <f>Sheet1!H149</f>
        <v>0</v>
      </c>
    </row>
    <row r="150" spans="1:7" x14ac:dyDescent="0.25">
      <c r="A150">
        <f>Sheet1!B150</f>
        <v>3</v>
      </c>
      <c r="B150">
        <f>Sheet1!C150</f>
        <v>1</v>
      </c>
      <c r="C150">
        <f>VLOOKUP(Sheet1!D150,teams!A$2:B$226,2,FALSE)</f>
        <v>73</v>
      </c>
      <c r="D150">
        <f>Sheet1!E150</f>
        <v>38</v>
      </c>
      <c r="E150">
        <f>Sheet1!F150</f>
        <v>0</v>
      </c>
      <c r="F150">
        <f>VLOOKUP(Sheet1!G150,teams!A$2:B$226,2,FALSE)</f>
        <v>211</v>
      </c>
      <c r="G150">
        <f>Sheet1!H150</f>
        <v>0</v>
      </c>
    </row>
    <row r="151" spans="1:7" x14ac:dyDescent="0.25">
      <c r="A151">
        <f>Sheet1!B151</f>
        <v>3</v>
      </c>
      <c r="B151">
        <f>Sheet1!C151</f>
        <v>1</v>
      </c>
      <c r="C151">
        <f>VLOOKUP(Sheet1!D151,teams!A$2:B$226,2,FALSE)</f>
        <v>48</v>
      </c>
      <c r="D151">
        <f>Sheet1!E151</f>
        <v>45</v>
      </c>
      <c r="E151">
        <f>Sheet1!F151</f>
        <v>0</v>
      </c>
      <c r="F151">
        <f>VLOOKUP(Sheet1!G151,teams!A$2:B$226,2,FALSE)</f>
        <v>63</v>
      </c>
      <c r="G151">
        <f>Sheet1!H151</f>
        <v>24</v>
      </c>
    </row>
    <row r="152" spans="1:7" x14ac:dyDescent="0.25">
      <c r="A152">
        <f>Sheet1!B152</f>
        <v>3</v>
      </c>
      <c r="B152">
        <f>Sheet1!C152</f>
        <v>1</v>
      </c>
      <c r="C152">
        <f>VLOOKUP(Sheet1!D152,teams!A$2:B$226,2,FALSE)</f>
        <v>33</v>
      </c>
      <c r="D152">
        <f>Sheet1!E152</f>
        <v>41</v>
      </c>
      <c r="E152">
        <f>Sheet1!F152</f>
        <v>0</v>
      </c>
      <c r="F152">
        <f>VLOOKUP(Sheet1!G152,teams!A$2:B$226,2,FALSE)</f>
        <v>86</v>
      </c>
      <c r="G152">
        <f>Sheet1!H152</f>
        <v>7</v>
      </c>
    </row>
    <row r="153" spans="1:7" x14ac:dyDescent="0.25">
      <c r="A153">
        <f>Sheet1!B153</f>
        <v>3</v>
      </c>
      <c r="B153">
        <f>Sheet1!C153</f>
        <v>1</v>
      </c>
      <c r="C153">
        <f>VLOOKUP(Sheet1!D153,teams!A$2:B$226,2,FALSE)</f>
        <v>49</v>
      </c>
      <c r="D153">
        <f>Sheet1!E153</f>
        <v>67</v>
      </c>
      <c r="E153">
        <f>Sheet1!F153</f>
        <v>0</v>
      </c>
      <c r="F153">
        <f>VLOOKUP(Sheet1!G153,teams!A$2:B$226,2,FALSE)</f>
        <v>192</v>
      </c>
      <c r="G153">
        <f>Sheet1!H153</f>
        <v>0</v>
      </c>
    </row>
    <row r="154" spans="1:7" x14ac:dyDescent="0.25">
      <c r="A154">
        <f>Sheet1!B154</f>
        <v>3</v>
      </c>
      <c r="B154">
        <f>Sheet1!C154</f>
        <v>1</v>
      </c>
      <c r="C154">
        <f>VLOOKUP(Sheet1!D154,teams!A$2:B$226,2,FALSE)</f>
        <v>100</v>
      </c>
      <c r="D154">
        <f>Sheet1!E154</f>
        <v>45</v>
      </c>
      <c r="E154">
        <f>Sheet1!F154</f>
        <v>0</v>
      </c>
      <c r="F154">
        <f>VLOOKUP(Sheet1!G154,teams!A$2:B$226,2,FALSE)</f>
        <v>171</v>
      </c>
      <c r="G154">
        <f>Sheet1!H154</f>
        <v>3</v>
      </c>
    </row>
    <row r="155" spans="1:7" x14ac:dyDescent="0.25">
      <c r="A155">
        <f>Sheet1!B155</f>
        <v>3</v>
      </c>
      <c r="B155">
        <f>Sheet1!C155</f>
        <v>1</v>
      </c>
      <c r="C155">
        <f>VLOOKUP(Sheet1!D155,teams!A$2:B$226,2,FALSE)</f>
        <v>74</v>
      </c>
      <c r="D155">
        <f>Sheet1!E155</f>
        <v>66</v>
      </c>
      <c r="E155">
        <f>Sheet1!F155</f>
        <v>0</v>
      </c>
      <c r="F155">
        <f>VLOOKUP(Sheet1!G155,teams!A$2:B$226,2,FALSE)</f>
        <v>207</v>
      </c>
      <c r="G155">
        <f>Sheet1!H155</f>
        <v>21</v>
      </c>
    </row>
    <row r="156" spans="1:7" x14ac:dyDescent="0.25">
      <c r="A156">
        <f>Sheet1!B156</f>
        <v>3</v>
      </c>
      <c r="B156">
        <f>Sheet1!C156</f>
        <v>1</v>
      </c>
      <c r="C156">
        <f>VLOOKUP(Sheet1!D156,teams!A$2:B$226,2,FALSE)</f>
        <v>23</v>
      </c>
      <c r="D156">
        <f>Sheet1!E156</f>
        <v>42</v>
      </c>
      <c r="E156">
        <f>Sheet1!F156</f>
        <v>0</v>
      </c>
      <c r="F156">
        <f>VLOOKUP(Sheet1!G156,teams!A$2:B$226,2,FALSE)</f>
        <v>108</v>
      </c>
      <c r="G156">
        <f>Sheet1!H156</f>
        <v>21</v>
      </c>
    </row>
    <row r="157" spans="1:7" x14ac:dyDescent="0.25">
      <c r="A157">
        <f>Sheet1!B157</f>
        <v>3</v>
      </c>
      <c r="B157">
        <f>Sheet1!C157</f>
        <v>1</v>
      </c>
      <c r="C157">
        <f>VLOOKUP(Sheet1!D157,teams!A$2:B$226,2,FALSE)</f>
        <v>24</v>
      </c>
      <c r="D157">
        <f>Sheet1!E157</f>
        <v>20</v>
      </c>
      <c r="E157">
        <f>Sheet1!F157</f>
        <v>0</v>
      </c>
      <c r="F157">
        <f>VLOOKUP(Sheet1!G157,teams!A$2:B$226,2,FALSE)</f>
        <v>126</v>
      </c>
      <c r="G157">
        <f>Sheet1!H157</f>
        <v>19</v>
      </c>
    </row>
    <row r="158" spans="1:7" x14ac:dyDescent="0.25">
      <c r="A158">
        <f>Sheet1!B158</f>
        <v>3</v>
      </c>
      <c r="B158">
        <f>Sheet1!C158</f>
        <v>1</v>
      </c>
      <c r="C158">
        <f>VLOOKUP(Sheet1!D158,teams!A$2:B$226,2,FALSE)</f>
        <v>50</v>
      </c>
      <c r="D158">
        <f>Sheet1!E158</f>
        <v>47</v>
      </c>
      <c r="E158">
        <f>Sheet1!F158</f>
        <v>0</v>
      </c>
      <c r="F158">
        <f>VLOOKUP(Sheet1!G158,teams!A$2:B$226,2,FALSE)</f>
        <v>81</v>
      </c>
      <c r="G158">
        <f>Sheet1!H158</f>
        <v>24</v>
      </c>
    </row>
    <row r="159" spans="1:7" x14ac:dyDescent="0.25">
      <c r="A159">
        <f>Sheet1!B159</f>
        <v>3</v>
      </c>
      <c r="B159">
        <f>Sheet1!C159</f>
        <v>0</v>
      </c>
      <c r="C159">
        <f>VLOOKUP(Sheet1!D159,teams!A$2:B$226,2,FALSE)</f>
        <v>64</v>
      </c>
      <c r="D159">
        <f>Sheet1!E159</f>
        <v>24</v>
      </c>
      <c r="E159">
        <f>Sheet1!F159</f>
        <v>1</v>
      </c>
      <c r="F159">
        <f>VLOOKUP(Sheet1!G159,teams!A$2:B$226,2,FALSE)</f>
        <v>53</v>
      </c>
      <c r="G159">
        <f>Sheet1!H159</f>
        <v>14</v>
      </c>
    </row>
    <row r="160" spans="1:7" x14ac:dyDescent="0.25">
      <c r="A160">
        <f>Sheet1!B160</f>
        <v>3</v>
      </c>
      <c r="B160">
        <f>Sheet1!C160</f>
        <v>1</v>
      </c>
      <c r="C160">
        <f>VLOOKUP(Sheet1!D160,teams!A$2:B$226,2,FALSE)</f>
        <v>25</v>
      </c>
      <c r="D160">
        <f>Sheet1!E160</f>
        <v>59</v>
      </c>
      <c r="E160">
        <f>Sheet1!F160</f>
        <v>0</v>
      </c>
      <c r="F160">
        <f>VLOOKUP(Sheet1!G160,teams!A$2:B$226,2,FALSE)</f>
        <v>118</v>
      </c>
      <c r="G160">
        <f>Sheet1!H160</f>
        <v>14</v>
      </c>
    </row>
    <row r="161" spans="1:7" x14ac:dyDescent="0.25">
      <c r="A161">
        <f>Sheet1!B161</f>
        <v>3</v>
      </c>
      <c r="B161">
        <f>Sheet1!C161</f>
        <v>1</v>
      </c>
      <c r="C161">
        <f>VLOOKUP(Sheet1!D161,teams!A$2:B$226,2,FALSE)</f>
        <v>36</v>
      </c>
      <c r="D161">
        <f>Sheet1!E161</f>
        <v>38</v>
      </c>
      <c r="E161">
        <f>Sheet1!F161</f>
        <v>0</v>
      </c>
      <c r="F161">
        <f>VLOOKUP(Sheet1!G161,teams!A$2:B$226,2,FALSE)</f>
        <v>225</v>
      </c>
      <c r="G161">
        <f>Sheet1!H161</f>
        <v>21</v>
      </c>
    </row>
    <row r="162" spans="1:7" x14ac:dyDescent="0.25">
      <c r="A162">
        <f>Sheet1!B162</f>
        <v>3</v>
      </c>
      <c r="B162">
        <f>Sheet1!C162</f>
        <v>1</v>
      </c>
      <c r="C162">
        <f>VLOOKUP(Sheet1!D162,teams!A$2:B$226,2,FALSE)</f>
        <v>101</v>
      </c>
      <c r="D162">
        <f>Sheet1!E162</f>
        <v>70</v>
      </c>
      <c r="E162">
        <f>Sheet1!F162</f>
        <v>0</v>
      </c>
      <c r="F162">
        <f>VLOOKUP(Sheet1!G162,teams!A$2:B$226,2,FALSE)</f>
        <v>185</v>
      </c>
      <c r="G162">
        <f>Sheet1!H162</f>
        <v>21</v>
      </c>
    </row>
    <row r="163" spans="1:7" x14ac:dyDescent="0.25">
      <c r="A163">
        <f>Sheet1!B163</f>
        <v>3</v>
      </c>
      <c r="B163">
        <f>Sheet1!C163</f>
        <v>1</v>
      </c>
      <c r="C163">
        <f>VLOOKUP(Sheet1!D163,teams!A$2:B$226,2,FALSE)</f>
        <v>14</v>
      </c>
      <c r="D163">
        <f>Sheet1!E163</f>
        <v>54</v>
      </c>
      <c r="E163">
        <f>Sheet1!F163</f>
        <v>0</v>
      </c>
      <c r="F163">
        <f>VLOOKUP(Sheet1!G163,teams!A$2:B$226,2,FALSE)</f>
        <v>89</v>
      </c>
      <c r="G163">
        <f>Sheet1!H163</f>
        <v>10</v>
      </c>
    </row>
    <row r="164" spans="1:7" x14ac:dyDescent="0.25">
      <c r="A164">
        <f>Sheet1!B164</f>
        <v>4</v>
      </c>
      <c r="B164">
        <f>Sheet1!C164</f>
        <v>0</v>
      </c>
      <c r="C164">
        <f>VLOOKUP(Sheet1!D164,teams!A$2:B$226,2,FALSE)</f>
        <v>69</v>
      </c>
      <c r="D164">
        <f>Sheet1!E164</f>
        <v>40</v>
      </c>
      <c r="E164">
        <f>Sheet1!F164</f>
        <v>1</v>
      </c>
      <c r="F164">
        <f>VLOOKUP(Sheet1!G164,teams!A$2:B$226,2,FALSE)</f>
        <v>66</v>
      </c>
      <c r="G164">
        <f>Sheet1!H164</f>
        <v>16</v>
      </c>
    </row>
    <row r="165" spans="1:7" x14ac:dyDescent="0.25">
      <c r="A165">
        <f>Sheet1!B165</f>
        <v>4</v>
      </c>
      <c r="B165">
        <f>Sheet1!C165</f>
        <v>0</v>
      </c>
      <c r="C165">
        <f>VLOOKUP(Sheet1!D165,teams!A$2:B$226,2,FALSE)</f>
        <v>16</v>
      </c>
      <c r="D165">
        <f>Sheet1!E165</f>
        <v>32</v>
      </c>
      <c r="E165">
        <f>Sheet1!F165</f>
        <v>1</v>
      </c>
      <c r="F165">
        <f>VLOOKUP(Sheet1!G165,teams!A$2:B$226,2,FALSE)</f>
        <v>87</v>
      </c>
      <c r="G165">
        <f>Sheet1!H165</f>
        <v>28</v>
      </c>
    </row>
    <row r="166" spans="1:7" x14ac:dyDescent="0.25">
      <c r="A166">
        <f>Sheet1!B166</f>
        <v>4</v>
      </c>
      <c r="B166">
        <f>Sheet1!C166</f>
        <v>0</v>
      </c>
      <c r="C166">
        <f>VLOOKUP(Sheet1!D166,teams!A$2:B$226,2,FALSE)</f>
        <v>27</v>
      </c>
      <c r="D166">
        <f>Sheet1!E166</f>
        <v>38</v>
      </c>
      <c r="E166">
        <f>Sheet1!F166</f>
        <v>1</v>
      </c>
      <c r="F166">
        <f>VLOOKUP(Sheet1!G166,teams!A$2:B$226,2,FALSE)</f>
        <v>84</v>
      </c>
      <c r="G166">
        <f>Sheet1!H166</f>
        <v>10</v>
      </c>
    </row>
    <row r="167" spans="1:7" x14ac:dyDescent="0.25">
      <c r="A167">
        <f>Sheet1!B167</f>
        <v>4</v>
      </c>
      <c r="B167">
        <f>Sheet1!C167</f>
        <v>1</v>
      </c>
      <c r="C167">
        <f>VLOOKUP(Sheet1!D167,teams!A$2:B$226,2,FALSE)</f>
        <v>112</v>
      </c>
      <c r="D167">
        <f>Sheet1!E167</f>
        <v>34</v>
      </c>
      <c r="E167">
        <f>Sheet1!F167</f>
        <v>0</v>
      </c>
      <c r="F167">
        <f>VLOOKUP(Sheet1!G167,teams!A$2:B$226,2,FALSE)</f>
        <v>115</v>
      </c>
      <c r="G167">
        <f>Sheet1!H167</f>
        <v>20</v>
      </c>
    </row>
    <row r="168" spans="1:7" x14ac:dyDescent="0.25">
      <c r="A168">
        <f>Sheet1!B168</f>
        <v>4</v>
      </c>
      <c r="B168">
        <f>Sheet1!C168</f>
        <v>0</v>
      </c>
      <c r="C168">
        <f>VLOOKUP(Sheet1!D168,teams!A$2:B$226,2,FALSE)</f>
        <v>89</v>
      </c>
      <c r="D168">
        <f>Sheet1!E168</f>
        <v>65</v>
      </c>
      <c r="E168">
        <f>Sheet1!F168</f>
        <v>1</v>
      </c>
      <c r="F168">
        <f>VLOOKUP(Sheet1!G168,teams!A$2:B$226,2,FALSE)</f>
        <v>80</v>
      </c>
      <c r="G168">
        <f>Sheet1!H168</f>
        <v>38</v>
      </c>
    </row>
    <row r="169" spans="1:7" x14ac:dyDescent="0.25">
      <c r="A169">
        <f>Sheet1!B169</f>
        <v>4</v>
      </c>
      <c r="B169">
        <f>Sheet1!C169</f>
        <v>0</v>
      </c>
      <c r="C169">
        <f>VLOOKUP(Sheet1!D169,teams!A$2:B$226,2,FALSE)</f>
        <v>37</v>
      </c>
      <c r="D169">
        <f>Sheet1!E169</f>
        <v>48</v>
      </c>
      <c r="E169">
        <f>Sheet1!F169</f>
        <v>1</v>
      </c>
      <c r="F169">
        <f>VLOOKUP(Sheet1!G169,teams!A$2:B$226,2,FALSE)</f>
        <v>44</v>
      </c>
      <c r="G169">
        <f>Sheet1!H169</f>
        <v>43</v>
      </c>
    </row>
    <row r="170" spans="1:7" x14ac:dyDescent="0.25">
      <c r="A170">
        <f>Sheet1!B170</f>
        <v>4</v>
      </c>
      <c r="B170">
        <f>Sheet1!C170</f>
        <v>1</v>
      </c>
      <c r="C170">
        <f>VLOOKUP(Sheet1!D170,teams!A$2:B$226,2,FALSE)</f>
        <v>15</v>
      </c>
      <c r="D170">
        <f>Sheet1!E170</f>
        <v>47</v>
      </c>
      <c r="E170">
        <f>Sheet1!F170</f>
        <v>0</v>
      </c>
      <c r="F170">
        <f>VLOOKUP(Sheet1!G170,teams!A$2:B$226,2,FALSE)</f>
        <v>106</v>
      </c>
      <c r="G170">
        <f>Sheet1!H170</f>
        <v>28</v>
      </c>
    </row>
    <row r="171" spans="1:7" x14ac:dyDescent="0.25">
      <c r="A171">
        <f>Sheet1!B171</f>
        <v>4</v>
      </c>
      <c r="B171">
        <f>Sheet1!C171</f>
        <v>1</v>
      </c>
      <c r="C171">
        <f>VLOOKUP(Sheet1!D171,teams!A$2:B$226,2,FALSE)</f>
        <v>38</v>
      </c>
      <c r="D171">
        <f>Sheet1!E171</f>
        <v>42</v>
      </c>
      <c r="E171">
        <f>Sheet1!F171</f>
        <v>0</v>
      </c>
      <c r="F171">
        <f>VLOOKUP(Sheet1!G171,teams!A$2:B$226,2,FALSE)</f>
        <v>123</v>
      </c>
      <c r="G171">
        <f>Sheet1!H171</f>
        <v>3</v>
      </c>
    </row>
    <row r="172" spans="1:7" x14ac:dyDescent="0.25">
      <c r="A172">
        <f>Sheet1!B172</f>
        <v>4</v>
      </c>
      <c r="B172">
        <f>Sheet1!C172</f>
        <v>0</v>
      </c>
      <c r="C172">
        <f>VLOOKUP(Sheet1!D172,teams!A$2:B$226,2,FALSE)</f>
        <v>125</v>
      </c>
      <c r="D172">
        <f>Sheet1!E172</f>
        <v>66</v>
      </c>
      <c r="E172">
        <f>Sheet1!F172</f>
        <v>1</v>
      </c>
      <c r="F172">
        <f>VLOOKUP(Sheet1!G172,teams!A$2:B$226,2,FALSE)</f>
        <v>86</v>
      </c>
      <c r="G172">
        <f>Sheet1!H172</f>
        <v>14</v>
      </c>
    </row>
    <row r="173" spans="1:7" x14ac:dyDescent="0.25">
      <c r="A173">
        <f>Sheet1!B173</f>
        <v>4</v>
      </c>
      <c r="B173">
        <f>Sheet1!C173</f>
        <v>1</v>
      </c>
      <c r="C173">
        <f>VLOOKUP(Sheet1!D173,teams!A$2:B$226,2,FALSE)</f>
        <v>90</v>
      </c>
      <c r="D173">
        <f>Sheet1!E173</f>
        <v>41</v>
      </c>
      <c r="E173">
        <f>Sheet1!F173</f>
        <v>0</v>
      </c>
      <c r="F173">
        <f>VLOOKUP(Sheet1!G173,teams!A$2:B$226,2,FALSE)</f>
        <v>150</v>
      </c>
      <c r="G173">
        <f>Sheet1!H173</f>
        <v>14</v>
      </c>
    </row>
    <row r="174" spans="1:7" x14ac:dyDescent="0.25">
      <c r="A174">
        <f>Sheet1!B174</f>
        <v>4</v>
      </c>
      <c r="B174">
        <f>Sheet1!C174</f>
        <v>1</v>
      </c>
      <c r="C174">
        <f>VLOOKUP(Sheet1!D174,teams!A$2:B$226,2,FALSE)</f>
        <v>17</v>
      </c>
      <c r="D174">
        <f>Sheet1!E174</f>
        <v>50</v>
      </c>
      <c r="E174">
        <f>Sheet1!F174</f>
        <v>0</v>
      </c>
      <c r="F174">
        <f>VLOOKUP(Sheet1!G174,teams!A$2:B$226,2,FALSE)</f>
        <v>33</v>
      </c>
      <c r="G174">
        <f>Sheet1!H174</f>
        <v>43</v>
      </c>
    </row>
    <row r="175" spans="1:7" x14ac:dyDescent="0.25">
      <c r="A175">
        <f>Sheet1!B175</f>
        <v>4</v>
      </c>
      <c r="B175">
        <f>Sheet1!C175</f>
        <v>1</v>
      </c>
      <c r="C175">
        <f>VLOOKUP(Sheet1!D175,teams!A$2:B$226,2,FALSE)</f>
        <v>93</v>
      </c>
      <c r="D175">
        <f>Sheet1!E175</f>
        <v>44</v>
      </c>
      <c r="E175">
        <f>Sheet1!F175</f>
        <v>0</v>
      </c>
      <c r="F175">
        <f>VLOOKUP(Sheet1!G175,teams!A$2:B$226,2,FALSE)</f>
        <v>108</v>
      </c>
      <c r="G175">
        <f>Sheet1!H175</f>
        <v>21</v>
      </c>
    </row>
    <row r="176" spans="1:7" x14ac:dyDescent="0.25">
      <c r="A176">
        <f>Sheet1!B176</f>
        <v>4</v>
      </c>
      <c r="B176">
        <f>Sheet1!C176</f>
        <v>1</v>
      </c>
      <c r="C176">
        <f>VLOOKUP(Sheet1!D176,teams!A$2:B$226,2,FALSE)</f>
        <v>52</v>
      </c>
      <c r="D176">
        <f>Sheet1!E176</f>
        <v>59</v>
      </c>
      <c r="E176">
        <f>Sheet1!F176</f>
        <v>0</v>
      </c>
      <c r="F176">
        <f>VLOOKUP(Sheet1!G176,teams!A$2:B$226,2,FALSE)</f>
        <v>202</v>
      </c>
      <c r="G176">
        <f>Sheet1!H176</f>
        <v>0</v>
      </c>
    </row>
    <row r="177" spans="1:7" x14ac:dyDescent="0.25">
      <c r="A177">
        <f>Sheet1!B177</f>
        <v>4</v>
      </c>
      <c r="B177">
        <f>Sheet1!C177</f>
        <v>1</v>
      </c>
      <c r="C177">
        <f>VLOOKUP(Sheet1!D177,teams!A$2:B$226,2,FALSE)</f>
        <v>104</v>
      </c>
      <c r="D177">
        <f>Sheet1!E177</f>
        <v>47</v>
      </c>
      <c r="E177">
        <f>Sheet1!F177</f>
        <v>0</v>
      </c>
      <c r="F177">
        <f>VLOOKUP(Sheet1!G177,teams!A$2:B$226,2,FALSE)</f>
        <v>189</v>
      </c>
      <c r="G177">
        <f>Sheet1!H177</f>
        <v>21</v>
      </c>
    </row>
    <row r="178" spans="1:7" x14ac:dyDescent="0.25">
      <c r="A178">
        <f>Sheet1!B178</f>
        <v>4</v>
      </c>
      <c r="B178">
        <f>Sheet1!C178</f>
        <v>1</v>
      </c>
      <c r="C178">
        <f>VLOOKUP(Sheet1!D178,teams!A$2:B$226,2,FALSE)</f>
        <v>67</v>
      </c>
      <c r="D178">
        <f>Sheet1!E178</f>
        <v>13</v>
      </c>
      <c r="E178">
        <f>Sheet1!F178</f>
        <v>0</v>
      </c>
      <c r="F178">
        <f>VLOOKUP(Sheet1!G178,teams!A$2:B$226,2,FALSE)</f>
        <v>62</v>
      </c>
      <c r="G178">
        <f>Sheet1!H178</f>
        <v>10</v>
      </c>
    </row>
    <row r="179" spans="1:7" x14ac:dyDescent="0.25">
      <c r="A179">
        <f>Sheet1!B179</f>
        <v>4</v>
      </c>
      <c r="B179">
        <f>Sheet1!C179</f>
        <v>0</v>
      </c>
      <c r="C179">
        <f>VLOOKUP(Sheet1!D179,teams!A$2:B$226,2,FALSE)</f>
        <v>94</v>
      </c>
      <c r="D179">
        <f>Sheet1!E179</f>
        <v>37</v>
      </c>
      <c r="E179">
        <f>Sheet1!F179</f>
        <v>1</v>
      </c>
      <c r="F179">
        <f>VLOOKUP(Sheet1!G179,teams!A$2:B$226,2,FALSE)</f>
        <v>76</v>
      </c>
      <c r="G179">
        <f>Sheet1!H179</f>
        <v>19</v>
      </c>
    </row>
    <row r="180" spans="1:7" x14ac:dyDescent="0.25">
      <c r="A180">
        <f>Sheet1!B180</f>
        <v>4</v>
      </c>
      <c r="B180">
        <f>Sheet1!C180</f>
        <v>1</v>
      </c>
      <c r="C180">
        <f>VLOOKUP(Sheet1!D180,teams!A$2:B$226,2,FALSE)</f>
        <v>40</v>
      </c>
      <c r="D180">
        <f>Sheet1!E180</f>
        <v>32</v>
      </c>
      <c r="E180">
        <f>Sheet1!F180</f>
        <v>0</v>
      </c>
      <c r="F180">
        <f>VLOOKUP(Sheet1!G180,teams!A$2:B$226,2,FALSE)</f>
        <v>82</v>
      </c>
      <c r="G180">
        <f>Sheet1!H180</f>
        <v>0</v>
      </c>
    </row>
    <row r="181" spans="1:7" x14ac:dyDescent="0.25">
      <c r="A181">
        <f>Sheet1!B181</f>
        <v>4</v>
      </c>
      <c r="B181">
        <f>Sheet1!C181</f>
        <v>0</v>
      </c>
      <c r="C181">
        <f>VLOOKUP(Sheet1!D181,teams!A$2:B$226,2,FALSE)</f>
        <v>41</v>
      </c>
      <c r="D181">
        <f>Sheet1!E181</f>
        <v>28</v>
      </c>
      <c r="E181">
        <f>Sheet1!F181</f>
        <v>1</v>
      </c>
      <c r="F181">
        <f>VLOOKUP(Sheet1!G181,teams!A$2:B$226,2,FALSE)</f>
        <v>46</v>
      </c>
      <c r="G181">
        <f>Sheet1!H181</f>
        <v>27</v>
      </c>
    </row>
    <row r="182" spans="1:7" x14ac:dyDescent="0.25">
      <c r="A182">
        <f>Sheet1!B182</f>
        <v>4</v>
      </c>
      <c r="B182">
        <f>Sheet1!C182</f>
        <v>1</v>
      </c>
      <c r="C182">
        <f>VLOOKUP(Sheet1!D182,teams!A$2:B$226,2,FALSE)</f>
        <v>116</v>
      </c>
      <c r="D182">
        <f>Sheet1!E182</f>
        <v>23</v>
      </c>
      <c r="E182">
        <f>Sheet1!F182</f>
        <v>0</v>
      </c>
      <c r="F182">
        <f>VLOOKUP(Sheet1!G182,teams!A$2:B$226,2,FALSE)</f>
        <v>120</v>
      </c>
      <c r="G182">
        <f>Sheet1!H182</f>
        <v>21</v>
      </c>
    </row>
    <row r="183" spans="1:7" x14ac:dyDescent="0.25">
      <c r="A183">
        <f>Sheet1!B183</f>
        <v>4</v>
      </c>
      <c r="B183">
        <f>Sheet1!C183</f>
        <v>1</v>
      </c>
      <c r="C183">
        <f>VLOOKUP(Sheet1!D183,teams!A$2:B$226,2,FALSE)</f>
        <v>55</v>
      </c>
      <c r="D183">
        <f>Sheet1!E183</f>
        <v>38</v>
      </c>
      <c r="E183">
        <f>Sheet1!F183</f>
        <v>0</v>
      </c>
      <c r="F183">
        <f>VLOOKUP(Sheet1!G183,teams!A$2:B$226,2,FALSE)</f>
        <v>50</v>
      </c>
      <c r="G183">
        <f>Sheet1!H183</f>
        <v>7</v>
      </c>
    </row>
    <row r="184" spans="1:7" x14ac:dyDescent="0.25">
      <c r="A184">
        <f>Sheet1!B184</f>
        <v>4</v>
      </c>
      <c r="B184">
        <f>Sheet1!C184</f>
        <v>1</v>
      </c>
      <c r="C184">
        <f>VLOOKUP(Sheet1!D184,teams!A$2:B$226,2,FALSE)</f>
        <v>30</v>
      </c>
      <c r="D184">
        <f>Sheet1!E184</f>
        <v>63</v>
      </c>
      <c r="E184">
        <f>Sheet1!F184</f>
        <v>0</v>
      </c>
      <c r="F184">
        <f>VLOOKUP(Sheet1!G184,teams!A$2:B$226,2,FALSE)</f>
        <v>77</v>
      </c>
      <c r="G184">
        <f>Sheet1!H184</f>
        <v>7</v>
      </c>
    </row>
    <row r="185" spans="1:7" x14ac:dyDescent="0.25">
      <c r="A185">
        <f>Sheet1!B185</f>
        <v>4</v>
      </c>
      <c r="B185">
        <f>Sheet1!C185</f>
        <v>1</v>
      </c>
      <c r="C185">
        <f>VLOOKUP(Sheet1!D185,teams!A$2:B$226,2,FALSE)</f>
        <v>95</v>
      </c>
      <c r="D185">
        <f>Sheet1!E185</f>
        <v>27</v>
      </c>
      <c r="E185">
        <f>Sheet1!F185</f>
        <v>0</v>
      </c>
      <c r="F185">
        <f>VLOOKUP(Sheet1!G185,teams!A$2:B$226,2,FALSE)</f>
        <v>176</v>
      </c>
      <c r="G185">
        <f>Sheet1!H185</f>
        <v>7</v>
      </c>
    </row>
    <row r="186" spans="1:7" x14ac:dyDescent="0.25">
      <c r="A186">
        <f>Sheet1!B186</f>
        <v>4</v>
      </c>
      <c r="B186">
        <f>Sheet1!C186</f>
        <v>1</v>
      </c>
      <c r="C186">
        <f>VLOOKUP(Sheet1!D186,teams!A$2:B$226,2,FALSE)</f>
        <v>42</v>
      </c>
      <c r="D186">
        <f>Sheet1!E186</f>
        <v>62</v>
      </c>
      <c r="E186">
        <f>Sheet1!F186</f>
        <v>0</v>
      </c>
      <c r="F186">
        <f>VLOOKUP(Sheet1!G186,teams!A$2:B$226,2,FALSE)</f>
        <v>121</v>
      </c>
      <c r="G186">
        <f>Sheet1!H186</f>
        <v>42</v>
      </c>
    </row>
    <row r="187" spans="1:7" x14ac:dyDescent="0.25">
      <c r="A187">
        <f>Sheet1!B187</f>
        <v>4</v>
      </c>
      <c r="B187">
        <f>Sheet1!C187</f>
        <v>1</v>
      </c>
      <c r="C187">
        <f>VLOOKUP(Sheet1!D187,teams!A$2:B$226,2,FALSE)</f>
        <v>43</v>
      </c>
      <c r="D187">
        <f>Sheet1!E187</f>
        <v>23</v>
      </c>
      <c r="E187">
        <f>Sheet1!F187</f>
        <v>0</v>
      </c>
      <c r="F187">
        <f>VLOOKUP(Sheet1!G187,teams!A$2:B$226,2,FALSE)</f>
        <v>45</v>
      </c>
      <c r="G187">
        <f>Sheet1!H187</f>
        <v>20</v>
      </c>
    </row>
    <row r="188" spans="1:7" x14ac:dyDescent="0.25">
      <c r="A188">
        <f>Sheet1!B188</f>
        <v>4</v>
      </c>
      <c r="B188">
        <f>Sheet1!C188</f>
        <v>1</v>
      </c>
      <c r="C188">
        <f>VLOOKUP(Sheet1!D188,teams!A$2:B$226,2,FALSE)</f>
        <v>119</v>
      </c>
      <c r="D188">
        <f>Sheet1!E188</f>
        <v>28</v>
      </c>
      <c r="E188">
        <f>Sheet1!F188</f>
        <v>0</v>
      </c>
      <c r="F188">
        <f>VLOOKUP(Sheet1!G188,teams!A$2:B$226,2,FALSE)</f>
        <v>122</v>
      </c>
      <c r="G188">
        <f>Sheet1!H188</f>
        <v>23</v>
      </c>
    </row>
    <row r="189" spans="1:7" x14ac:dyDescent="0.25">
      <c r="A189">
        <f>Sheet1!B189</f>
        <v>4</v>
      </c>
      <c r="B189">
        <f>Sheet1!C189</f>
        <v>1</v>
      </c>
      <c r="C189">
        <f>VLOOKUP(Sheet1!D189,teams!A$2:B$226,2,FALSE)</f>
        <v>56</v>
      </c>
      <c r="D189">
        <f>Sheet1!E189</f>
        <v>63</v>
      </c>
      <c r="E189">
        <f>Sheet1!F189</f>
        <v>0</v>
      </c>
      <c r="F189">
        <f>VLOOKUP(Sheet1!G189,teams!A$2:B$226,2,FALSE)</f>
        <v>54</v>
      </c>
      <c r="G189">
        <f>Sheet1!H189</f>
        <v>20</v>
      </c>
    </row>
    <row r="190" spans="1:7" x14ac:dyDescent="0.25">
      <c r="A190">
        <f>Sheet1!B190</f>
        <v>4</v>
      </c>
      <c r="B190">
        <f>Sheet1!C190</f>
        <v>0</v>
      </c>
      <c r="C190">
        <f>VLOOKUP(Sheet1!D190,teams!A$2:B$226,2,FALSE)</f>
        <v>4</v>
      </c>
      <c r="D190">
        <f>Sheet1!E190</f>
        <v>30</v>
      </c>
      <c r="E190">
        <f>Sheet1!F190</f>
        <v>1</v>
      </c>
      <c r="F190">
        <f>VLOOKUP(Sheet1!G190,teams!A$2:B$226,2,FALSE)</f>
        <v>65</v>
      </c>
      <c r="G190">
        <f>Sheet1!H190</f>
        <v>24</v>
      </c>
    </row>
    <row r="191" spans="1:7" x14ac:dyDescent="0.25">
      <c r="A191">
        <f>Sheet1!B191</f>
        <v>4</v>
      </c>
      <c r="B191">
        <f>Sheet1!C191</f>
        <v>1</v>
      </c>
      <c r="C191">
        <f>VLOOKUP(Sheet1!D191,teams!A$2:B$226,2,FALSE)</f>
        <v>96</v>
      </c>
      <c r="D191">
        <f>Sheet1!E191</f>
        <v>21</v>
      </c>
      <c r="E191">
        <f>Sheet1!F191</f>
        <v>0</v>
      </c>
      <c r="F191">
        <f>VLOOKUP(Sheet1!G191,teams!A$2:B$226,2,FALSE)</f>
        <v>78</v>
      </c>
      <c r="G191">
        <f>Sheet1!H191</f>
        <v>13</v>
      </c>
    </row>
    <row r="192" spans="1:7" x14ac:dyDescent="0.25">
      <c r="A192">
        <f>Sheet1!B192</f>
        <v>4</v>
      </c>
      <c r="B192">
        <f>Sheet1!C192</f>
        <v>1</v>
      </c>
      <c r="C192">
        <f>VLOOKUP(Sheet1!D192,teams!A$2:B$226,2,FALSE)</f>
        <v>70</v>
      </c>
      <c r="D192">
        <f>Sheet1!E192</f>
        <v>43</v>
      </c>
      <c r="E192">
        <f>Sheet1!F192</f>
        <v>0</v>
      </c>
      <c r="F192">
        <f>VLOOKUP(Sheet1!G192,teams!A$2:B$226,2,FALSE)</f>
        <v>29</v>
      </c>
      <c r="G192">
        <f>Sheet1!H192</f>
        <v>7</v>
      </c>
    </row>
    <row r="193" spans="1:7" x14ac:dyDescent="0.25">
      <c r="A193">
        <f>Sheet1!B193</f>
        <v>4</v>
      </c>
      <c r="B193">
        <f>Sheet1!C193</f>
        <v>0</v>
      </c>
      <c r="C193">
        <f>VLOOKUP(Sheet1!D193,teams!A$2:B$226,2,FALSE)</f>
        <v>57</v>
      </c>
      <c r="D193">
        <f>Sheet1!E193</f>
        <v>45</v>
      </c>
      <c r="E193">
        <f>Sheet1!F193</f>
        <v>1</v>
      </c>
      <c r="F193">
        <f>VLOOKUP(Sheet1!G193,teams!A$2:B$226,2,FALSE)</f>
        <v>114</v>
      </c>
      <c r="G193">
        <f>Sheet1!H193</f>
        <v>10</v>
      </c>
    </row>
    <row r="194" spans="1:7" x14ac:dyDescent="0.25">
      <c r="A194">
        <f>Sheet1!B194</f>
        <v>4</v>
      </c>
      <c r="B194">
        <f>Sheet1!C194</f>
        <v>1</v>
      </c>
      <c r="C194">
        <f>VLOOKUP(Sheet1!D194,teams!A$2:B$226,2,FALSE)</f>
        <v>5</v>
      </c>
      <c r="D194">
        <f>Sheet1!E194</f>
        <v>45</v>
      </c>
      <c r="E194">
        <f>Sheet1!F194</f>
        <v>0</v>
      </c>
      <c r="F194">
        <f>VLOOKUP(Sheet1!G194,teams!A$2:B$226,2,FALSE)</f>
        <v>18</v>
      </c>
      <c r="G194">
        <f>Sheet1!H194</f>
        <v>28</v>
      </c>
    </row>
    <row r="195" spans="1:7" x14ac:dyDescent="0.25">
      <c r="A195">
        <f>Sheet1!B195</f>
        <v>4</v>
      </c>
      <c r="B195">
        <f>Sheet1!C195</f>
        <v>0</v>
      </c>
      <c r="C195">
        <f>VLOOKUP(Sheet1!D195,teams!A$2:B$226,2,FALSE)</f>
        <v>6</v>
      </c>
      <c r="D195">
        <f>Sheet1!E195</f>
        <v>36</v>
      </c>
      <c r="E195">
        <f>Sheet1!F195</f>
        <v>1</v>
      </c>
      <c r="F195">
        <f>VLOOKUP(Sheet1!G195,teams!A$2:B$226,2,FALSE)</f>
        <v>128</v>
      </c>
      <c r="G195">
        <f>Sheet1!H195</f>
        <v>28</v>
      </c>
    </row>
    <row r="196" spans="1:7" x14ac:dyDescent="0.25">
      <c r="A196">
        <f>Sheet1!B196</f>
        <v>4</v>
      </c>
      <c r="B196">
        <f>Sheet1!C196</f>
        <v>0</v>
      </c>
      <c r="C196">
        <f>VLOOKUP(Sheet1!D196,teams!A$2:B$226,2,FALSE)</f>
        <v>81</v>
      </c>
      <c r="D196">
        <f>Sheet1!E196</f>
        <v>41</v>
      </c>
      <c r="E196">
        <f>Sheet1!F196</f>
        <v>1</v>
      </c>
      <c r="F196">
        <f>VLOOKUP(Sheet1!G196,teams!A$2:B$226,2,FALSE)</f>
        <v>91</v>
      </c>
      <c r="G196">
        <f>Sheet1!H196</f>
        <v>21</v>
      </c>
    </row>
    <row r="197" spans="1:7" x14ac:dyDescent="0.25">
      <c r="A197">
        <f>Sheet1!B197</f>
        <v>4</v>
      </c>
      <c r="B197">
        <f>Sheet1!C197</f>
        <v>0</v>
      </c>
      <c r="C197">
        <f>VLOOKUP(Sheet1!D197,teams!A$2:B$226,2,FALSE)</f>
        <v>127</v>
      </c>
      <c r="D197">
        <f>Sheet1!E197</f>
        <v>21</v>
      </c>
      <c r="E197">
        <f>Sheet1!F197</f>
        <v>1</v>
      </c>
      <c r="F197">
        <f>VLOOKUP(Sheet1!G197,teams!A$2:B$226,2,FALSE)</f>
        <v>74</v>
      </c>
      <c r="G197">
        <f>Sheet1!H197</f>
        <v>14</v>
      </c>
    </row>
    <row r="198" spans="1:7" x14ac:dyDescent="0.25">
      <c r="A198">
        <f>Sheet1!B198</f>
        <v>4</v>
      </c>
      <c r="B198">
        <f>Sheet1!C198</f>
        <v>1</v>
      </c>
      <c r="C198">
        <f>VLOOKUP(Sheet1!D198,teams!A$2:B$226,2,FALSE)</f>
        <v>8</v>
      </c>
      <c r="D198">
        <f>Sheet1!E198</f>
        <v>35</v>
      </c>
      <c r="E198">
        <f>Sheet1!F198</f>
        <v>0</v>
      </c>
      <c r="F198">
        <f>VLOOKUP(Sheet1!G198,teams!A$2:B$226,2,FALSE)</f>
        <v>19</v>
      </c>
      <c r="G198">
        <f>Sheet1!H198</f>
        <v>32</v>
      </c>
    </row>
    <row r="199" spans="1:7" x14ac:dyDescent="0.25">
      <c r="A199">
        <f>Sheet1!B199</f>
        <v>4</v>
      </c>
      <c r="B199">
        <f>Sheet1!C199</f>
        <v>1</v>
      </c>
      <c r="C199">
        <f>VLOOKUP(Sheet1!D199,teams!A$2:B$226,2,FALSE)</f>
        <v>107</v>
      </c>
      <c r="D199">
        <f>Sheet1!E199</f>
        <v>38</v>
      </c>
      <c r="E199">
        <f>Sheet1!F199</f>
        <v>0</v>
      </c>
      <c r="F199">
        <f>VLOOKUP(Sheet1!G199,teams!A$2:B$226,2,FALSE)</f>
        <v>92</v>
      </c>
      <c r="G199">
        <f>Sheet1!H199</f>
        <v>14</v>
      </c>
    </row>
    <row r="200" spans="1:7" x14ac:dyDescent="0.25">
      <c r="A200">
        <f>Sheet1!B200</f>
        <v>4</v>
      </c>
      <c r="B200">
        <f>Sheet1!C200</f>
        <v>1</v>
      </c>
      <c r="C200">
        <f>VLOOKUP(Sheet1!D200,teams!A$2:B$226,2,FALSE)</f>
        <v>58</v>
      </c>
      <c r="D200">
        <f>Sheet1!E200</f>
        <v>56</v>
      </c>
      <c r="E200">
        <f>Sheet1!F200</f>
        <v>0</v>
      </c>
      <c r="F200">
        <f>VLOOKUP(Sheet1!G200,teams!A$2:B$226,2,FALSE)</f>
        <v>167</v>
      </c>
      <c r="G200">
        <f>Sheet1!H200</f>
        <v>28</v>
      </c>
    </row>
    <row r="201" spans="1:7" x14ac:dyDescent="0.25">
      <c r="A201">
        <f>Sheet1!B201</f>
        <v>4</v>
      </c>
      <c r="B201">
        <f>Sheet1!C201</f>
        <v>1</v>
      </c>
      <c r="C201">
        <f>VLOOKUP(Sheet1!D201,teams!A$2:B$226,2,FALSE)</f>
        <v>59</v>
      </c>
      <c r="D201">
        <f>Sheet1!E201</f>
        <v>49</v>
      </c>
      <c r="E201">
        <f>Sheet1!F201</f>
        <v>0</v>
      </c>
      <c r="F201">
        <f>VLOOKUP(Sheet1!G201,teams!A$2:B$226,2,FALSE)</f>
        <v>83</v>
      </c>
      <c r="G201">
        <f>Sheet1!H201</f>
        <v>22</v>
      </c>
    </row>
    <row r="202" spans="1:7" x14ac:dyDescent="0.25">
      <c r="A202">
        <f>Sheet1!B202</f>
        <v>4</v>
      </c>
      <c r="B202">
        <f>Sheet1!C202</f>
        <v>0</v>
      </c>
      <c r="C202">
        <f>VLOOKUP(Sheet1!D202,teams!A$2:B$226,2,FALSE)</f>
        <v>187</v>
      </c>
      <c r="D202">
        <f>Sheet1!E202</f>
        <v>23</v>
      </c>
      <c r="E202">
        <f>Sheet1!F202</f>
        <v>1</v>
      </c>
      <c r="F202">
        <f>VLOOKUP(Sheet1!G202,teams!A$2:B$226,2,FALSE)</f>
        <v>3</v>
      </c>
      <c r="G202">
        <f>Sheet1!H202</f>
        <v>21</v>
      </c>
    </row>
    <row r="203" spans="1:7" x14ac:dyDescent="0.25">
      <c r="A203">
        <f>Sheet1!B203</f>
        <v>4</v>
      </c>
      <c r="B203">
        <f>Sheet1!C203</f>
        <v>1</v>
      </c>
      <c r="C203">
        <f>VLOOKUP(Sheet1!D203,teams!A$2:B$226,2,FALSE)</f>
        <v>9</v>
      </c>
      <c r="D203">
        <f>Sheet1!E203</f>
        <v>24</v>
      </c>
      <c r="E203">
        <f>Sheet1!F203</f>
        <v>0</v>
      </c>
      <c r="F203">
        <f>VLOOKUP(Sheet1!G203,teams!A$2:B$226,2,FALSE)</f>
        <v>53</v>
      </c>
      <c r="G203">
        <f>Sheet1!H203</f>
        <v>13</v>
      </c>
    </row>
    <row r="204" spans="1:7" x14ac:dyDescent="0.25">
      <c r="A204">
        <f>Sheet1!B204</f>
        <v>4</v>
      </c>
      <c r="B204">
        <f>Sheet1!C204</f>
        <v>0</v>
      </c>
      <c r="C204">
        <f>VLOOKUP(Sheet1!D204,teams!A$2:B$226,2,FALSE)</f>
        <v>10</v>
      </c>
      <c r="D204">
        <f>Sheet1!E204</f>
        <v>45</v>
      </c>
      <c r="E204">
        <f>Sheet1!F204</f>
        <v>1</v>
      </c>
      <c r="F204">
        <f>VLOOKUP(Sheet1!G204,teams!A$2:B$226,2,FALSE)</f>
        <v>31</v>
      </c>
      <c r="G204">
        <f>Sheet1!H204</f>
        <v>24</v>
      </c>
    </row>
    <row r="205" spans="1:7" x14ac:dyDescent="0.25">
      <c r="A205">
        <f>Sheet1!B205</f>
        <v>4</v>
      </c>
      <c r="B205">
        <f>Sheet1!C205</f>
        <v>1</v>
      </c>
      <c r="C205">
        <f>VLOOKUP(Sheet1!D205,teams!A$2:B$226,2,FALSE)</f>
        <v>32</v>
      </c>
      <c r="D205">
        <f>Sheet1!E205</f>
        <v>45</v>
      </c>
      <c r="E205">
        <f>Sheet1!F205</f>
        <v>0</v>
      </c>
      <c r="F205">
        <f>VLOOKUP(Sheet1!G205,teams!A$2:B$226,2,FALSE)</f>
        <v>60</v>
      </c>
      <c r="G205">
        <f>Sheet1!H205</f>
        <v>38</v>
      </c>
    </row>
    <row r="206" spans="1:7" x14ac:dyDescent="0.25">
      <c r="A206">
        <f>Sheet1!B206</f>
        <v>4</v>
      </c>
      <c r="B206">
        <f>Sheet1!C206</f>
        <v>1</v>
      </c>
      <c r="C206">
        <f>VLOOKUP(Sheet1!D206,teams!A$2:B$226,2,FALSE)</f>
        <v>20</v>
      </c>
      <c r="D206">
        <f>Sheet1!E206</f>
        <v>37</v>
      </c>
      <c r="E206">
        <f>Sheet1!F206</f>
        <v>0</v>
      </c>
      <c r="F206">
        <f>VLOOKUP(Sheet1!G206,teams!A$2:B$226,2,FALSE)</f>
        <v>161</v>
      </c>
      <c r="G206">
        <f>Sheet1!H206</f>
        <v>7</v>
      </c>
    </row>
    <row r="207" spans="1:7" x14ac:dyDescent="0.25">
      <c r="A207">
        <f>Sheet1!B207</f>
        <v>4</v>
      </c>
      <c r="B207">
        <f>Sheet1!C207</f>
        <v>1</v>
      </c>
      <c r="C207">
        <f>VLOOKUP(Sheet1!D207,teams!A$2:B$226,2,FALSE)</f>
        <v>11</v>
      </c>
      <c r="D207">
        <f>Sheet1!E207</f>
        <v>34</v>
      </c>
      <c r="E207">
        <f>Sheet1!F207</f>
        <v>0</v>
      </c>
      <c r="F207">
        <f>VLOOKUP(Sheet1!G207,teams!A$2:B$226,2,FALSE)</f>
        <v>73</v>
      </c>
      <c r="G207">
        <f>Sheet1!H207</f>
        <v>27</v>
      </c>
    </row>
    <row r="208" spans="1:7" x14ac:dyDescent="0.25">
      <c r="A208">
        <f>Sheet1!B208</f>
        <v>4</v>
      </c>
      <c r="B208">
        <f>Sheet1!C208</f>
        <v>1</v>
      </c>
      <c r="C208">
        <f>VLOOKUP(Sheet1!D208,teams!A$2:B$226,2,FALSE)</f>
        <v>13</v>
      </c>
      <c r="D208">
        <f>Sheet1!E208</f>
        <v>37</v>
      </c>
      <c r="E208">
        <f>Sheet1!F208</f>
        <v>0</v>
      </c>
      <c r="F208">
        <f>VLOOKUP(Sheet1!G208,teams!A$2:B$226,2,FALSE)</f>
        <v>109</v>
      </c>
      <c r="G208">
        <f>Sheet1!H208</f>
        <v>28</v>
      </c>
    </row>
    <row r="209" spans="1:7" x14ac:dyDescent="0.25">
      <c r="A209">
        <f>Sheet1!B209</f>
        <v>4</v>
      </c>
      <c r="B209">
        <f>Sheet1!C209</f>
        <v>0</v>
      </c>
      <c r="C209">
        <f>VLOOKUP(Sheet1!D209,teams!A$2:B$226,2,FALSE)</f>
        <v>110</v>
      </c>
      <c r="D209">
        <f>Sheet1!E209</f>
        <v>42</v>
      </c>
      <c r="E209">
        <f>Sheet1!F209</f>
        <v>1</v>
      </c>
      <c r="F209">
        <f>VLOOKUP(Sheet1!G209,teams!A$2:B$226,2,FALSE)</f>
        <v>98</v>
      </c>
      <c r="G209">
        <f>Sheet1!H209</f>
        <v>28</v>
      </c>
    </row>
    <row r="210" spans="1:7" x14ac:dyDescent="0.25">
      <c r="A210">
        <f>Sheet1!B210</f>
        <v>4</v>
      </c>
      <c r="B210">
        <f>Sheet1!C210</f>
        <v>1</v>
      </c>
      <c r="C210">
        <f>VLOOKUP(Sheet1!D210,teams!A$2:B$226,2,FALSE)</f>
        <v>47</v>
      </c>
      <c r="D210">
        <f>Sheet1!E210</f>
        <v>20</v>
      </c>
      <c r="E210">
        <f>Sheet1!F210</f>
        <v>0</v>
      </c>
      <c r="F210">
        <f>VLOOKUP(Sheet1!G210,teams!A$2:B$226,2,FALSE)</f>
        <v>68</v>
      </c>
      <c r="G210">
        <f>Sheet1!H210</f>
        <v>15</v>
      </c>
    </row>
    <row r="211" spans="1:7" x14ac:dyDescent="0.25">
      <c r="A211">
        <f>Sheet1!B211</f>
        <v>4</v>
      </c>
      <c r="B211">
        <f>Sheet1!C211</f>
        <v>0</v>
      </c>
      <c r="C211">
        <f>VLOOKUP(Sheet1!D211,teams!A$2:B$226,2,FALSE)</f>
        <v>71</v>
      </c>
      <c r="D211">
        <f>Sheet1!E211</f>
        <v>45</v>
      </c>
      <c r="E211">
        <f>Sheet1!F211</f>
        <v>1</v>
      </c>
      <c r="F211">
        <f>VLOOKUP(Sheet1!G211,teams!A$2:B$226,2,FALSE)</f>
        <v>61</v>
      </c>
      <c r="G211">
        <f>Sheet1!H211</f>
        <v>20</v>
      </c>
    </row>
    <row r="212" spans="1:7" x14ac:dyDescent="0.25">
      <c r="A212">
        <f>Sheet1!B212</f>
        <v>4</v>
      </c>
      <c r="B212">
        <f>Sheet1!C212</f>
        <v>1</v>
      </c>
      <c r="C212">
        <f>VLOOKUP(Sheet1!D212,teams!A$2:B$226,2,FALSE)</f>
        <v>72</v>
      </c>
      <c r="D212">
        <f>Sheet1!E212</f>
        <v>29</v>
      </c>
      <c r="E212">
        <f>Sheet1!F212</f>
        <v>0</v>
      </c>
      <c r="F212">
        <f>VLOOKUP(Sheet1!G212,teams!A$2:B$226,2,FALSE)</f>
        <v>170</v>
      </c>
      <c r="G212">
        <f>Sheet1!H212</f>
        <v>14</v>
      </c>
    </row>
    <row r="213" spans="1:7" x14ac:dyDescent="0.25">
      <c r="A213">
        <f>Sheet1!B213</f>
        <v>4</v>
      </c>
      <c r="B213">
        <f>Sheet1!C213</f>
        <v>1</v>
      </c>
      <c r="C213">
        <f>VLOOKUP(Sheet1!D213,teams!A$2:B$226,2,FALSE)</f>
        <v>22</v>
      </c>
      <c r="D213">
        <f>Sheet1!E213</f>
        <v>27</v>
      </c>
      <c r="E213">
        <f>Sheet1!F213</f>
        <v>0</v>
      </c>
      <c r="F213">
        <f>VLOOKUP(Sheet1!G213,teams!A$2:B$226,2,FALSE)</f>
        <v>21</v>
      </c>
      <c r="G213">
        <f>Sheet1!H213</f>
        <v>10</v>
      </c>
    </row>
    <row r="214" spans="1:7" x14ac:dyDescent="0.25">
      <c r="A214">
        <f>Sheet1!B214</f>
        <v>4</v>
      </c>
      <c r="B214">
        <f>Sheet1!C214</f>
        <v>1</v>
      </c>
      <c r="C214">
        <f>VLOOKUP(Sheet1!D214,teams!A$2:B$226,2,FALSE)</f>
        <v>48</v>
      </c>
      <c r="D214">
        <f>Sheet1!E214</f>
        <v>28</v>
      </c>
      <c r="E214">
        <f>Sheet1!F214</f>
        <v>0</v>
      </c>
      <c r="F214">
        <f>VLOOKUP(Sheet1!G214,teams!A$2:B$226,2,FALSE)</f>
        <v>99</v>
      </c>
      <c r="G214">
        <f>Sheet1!H214</f>
        <v>19</v>
      </c>
    </row>
    <row r="215" spans="1:7" x14ac:dyDescent="0.25">
      <c r="A215">
        <f>Sheet1!B215</f>
        <v>4</v>
      </c>
      <c r="B215">
        <f>Sheet1!C215</f>
        <v>0</v>
      </c>
      <c r="C215">
        <f>VLOOKUP(Sheet1!D215,teams!A$2:B$226,2,FALSE)</f>
        <v>49</v>
      </c>
      <c r="D215">
        <f>Sheet1!E215</f>
        <v>29</v>
      </c>
      <c r="E215">
        <f>Sheet1!F215</f>
        <v>1</v>
      </c>
      <c r="F215">
        <f>VLOOKUP(Sheet1!G215,teams!A$2:B$226,2,FALSE)</f>
        <v>39</v>
      </c>
      <c r="G215">
        <f>Sheet1!H215</f>
        <v>16</v>
      </c>
    </row>
    <row r="216" spans="1:7" x14ac:dyDescent="0.25">
      <c r="A216">
        <f>Sheet1!B216</f>
        <v>4</v>
      </c>
      <c r="B216">
        <f>Sheet1!C216</f>
        <v>1</v>
      </c>
      <c r="C216">
        <f>VLOOKUP(Sheet1!D216,teams!A$2:B$226,2,FALSE)</f>
        <v>34</v>
      </c>
      <c r="D216">
        <f>Sheet1!E216</f>
        <v>41</v>
      </c>
      <c r="E216">
        <f>Sheet1!F216</f>
        <v>0</v>
      </c>
      <c r="F216">
        <f>VLOOKUP(Sheet1!G216,teams!A$2:B$226,2,FALSE)</f>
        <v>28</v>
      </c>
      <c r="G216">
        <f>Sheet1!H216</f>
        <v>20</v>
      </c>
    </row>
    <row r="217" spans="1:7" x14ac:dyDescent="0.25">
      <c r="A217">
        <f>Sheet1!B217</f>
        <v>4</v>
      </c>
      <c r="B217">
        <f>Sheet1!C217</f>
        <v>1</v>
      </c>
      <c r="C217">
        <f>VLOOKUP(Sheet1!D217,teams!A$2:B$226,2,FALSE)</f>
        <v>35</v>
      </c>
      <c r="D217">
        <f>Sheet1!E217</f>
        <v>59</v>
      </c>
      <c r="E217">
        <f>Sheet1!F217</f>
        <v>0</v>
      </c>
      <c r="F217">
        <f>VLOOKUP(Sheet1!G217,teams!A$2:B$226,2,FALSE)</f>
        <v>79</v>
      </c>
      <c r="G217">
        <f>Sheet1!H217</f>
        <v>45</v>
      </c>
    </row>
    <row r="218" spans="1:7" x14ac:dyDescent="0.25">
      <c r="A218">
        <f>Sheet1!B218</f>
        <v>4</v>
      </c>
      <c r="B218">
        <f>Sheet1!C218</f>
        <v>1</v>
      </c>
      <c r="C218">
        <f>VLOOKUP(Sheet1!D218,teams!A$2:B$226,2,FALSE)</f>
        <v>100</v>
      </c>
      <c r="D218">
        <f>Sheet1!E218</f>
        <v>52</v>
      </c>
      <c r="E218">
        <f>Sheet1!F218</f>
        <v>0</v>
      </c>
      <c r="F218">
        <f>VLOOKUP(Sheet1!G218,teams!A$2:B$226,2,FALSE)</f>
        <v>105</v>
      </c>
      <c r="G218">
        <f>Sheet1!H218</f>
        <v>17</v>
      </c>
    </row>
    <row r="219" spans="1:7" x14ac:dyDescent="0.25">
      <c r="A219">
        <f>Sheet1!B219</f>
        <v>4</v>
      </c>
      <c r="B219">
        <f>Sheet1!C219</f>
        <v>0</v>
      </c>
      <c r="C219">
        <f>VLOOKUP(Sheet1!D219,teams!A$2:B$226,2,FALSE)</f>
        <v>124</v>
      </c>
      <c r="D219">
        <f>Sheet1!E219</f>
        <v>37</v>
      </c>
      <c r="E219">
        <f>Sheet1!F219</f>
        <v>1</v>
      </c>
      <c r="F219">
        <f>VLOOKUP(Sheet1!G219,teams!A$2:B$226,2,FALSE)</f>
        <v>85</v>
      </c>
      <c r="G219">
        <f>Sheet1!H219</f>
        <v>31</v>
      </c>
    </row>
    <row r="220" spans="1:7" x14ac:dyDescent="0.25">
      <c r="A220">
        <f>Sheet1!B220</f>
        <v>4</v>
      </c>
      <c r="B220">
        <f>Sheet1!C220</f>
        <v>1</v>
      </c>
      <c r="C220">
        <f>VLOOKUP(Sheet1!D220,teams!A$2:B$226,2,FALSE)</f>
        <v>75</v>
      </c>
      <c r="D220">
        <f>Sheet1!E220</f>
        <v>58</v>
      </c>
      <c r="E220">
        <f>Sheet1!F220</f>
        <v>0</v>
      </c>
      <c r="F220">
        <f>VLOOKUP(Sheet1!G220,teams!A$2:B$226,2,FALSE)</f>
        <v>184</v>
      </c>
      <c r="G220">
        <f>Sheet1!H220</f>
        <v>21</v>
      </c>
    </row>
    <row r="221" spans="1:7" x14ac:dyDescent="0.25">
      <c r="A221">
        <f>Sheet1!B221</f>
        <v>4</v>
      </c>
      <c r="B221">
        <f>Sheet1!C221</f>
        <v>0</v>
      </c>
      <c r="C221">
        <f>VLOOKUP(Sheet1!D221,teams!A$2:B$226,2,FALSE)</f>
        <v>23</v>
      </c>
      <c r="D221">
        <f>Sheet1!E221</f>
        <v>17</v>
      </c>
      <c r="E221">
        <f>Sheet1!F221</f>
        <v>1</v>
      </c>
      <c r="F221">
        <f>VLOOKUP(Sheet1!G221,teams!A$2:B$226,2,FALSE)</f>
        <v>126</v>
      </c>
      <c r="G221">
        <f>Sheet1!H221</f>
        <v>14</v>
      </c>
    </row>
    <row r="222" spans="1:7" x14ac:dyDescent="0.25">
      <c r="A222">
        <f>Sheet1!B222</f>
        <v>4</v>
      </c>
      <c r="B222">
        <f>Sheet1!C222</f>
        <v>0</v>
      </c>
      <c r="C222">
        <f>VLOOKUP(Sheet1!D222,teams!A$2:B$226,2,FALSE)</f>
        <v>24</v>
      </c>
      <c r="D222">
        <f>Sheet1!E222</f>
        <v>34</v>
      </c>
      <c r="E222">
        <f>Sheet1!F222</f>
        <v>1</v>
      </c>
      <c r="F222">
        <f>VLOOKUP(Sheet1!G222,teams!A$2:B$226,2,FALSE)</f>
        <v>111</v>
      </c>
      <c r="G222">
        <f>Sheet1!H222</f>
        <v>17</v>
      </c>
    </row>
    <row r="223" spans="1:7" x14ac:dyDescent="0.25">
      <c r="A223">
        <f>Sheet1!B223</f>
        <v>4</v>
      </c>
      <c r="B223">
        <f>Sheet1!C223</f>
        <v>1</v>
      </c>
      <c r="C223">
        <f>VLOOKUP(Sheet1!D223,teams!A$2:B$226,2,FALSE)</f>
        <v>63</v>
      </c>
      <c r="D223">
        <f>Sheet1!E223</f>
        <v>49</v>
      </c>
      <c r="E223">
        <f>Sheet1!F223</f>
        <v>0</v>
      </c>
      <c r="F223">
        <f>VLOOKUP(Sheet1!G223,teams!A$2:B$226,2,FALSE)</f>
        <v>51</v>
      </c>
      <c r="G223">
        <f>Sheet1!H223</f>
        <v>0</v>
      </c>
    </row>
    <row r="224" spans="1:7" x14ac:dyDescent="0.25">
      <c r="A224">
        <f>Sheet1!B224</f>
        <v>4</v>
      </c>
      <c r="B224">
        <f>Sheet1!C224</f>
        <v>1</v>
      </c>
      <c r="C224">
        <f>VLOOKUP(Sheet1!D224,teams!A$2:B$226,2,FALSE)</f>
        <v>64</v>
      </c>
      <c r="D224">
        <f>Sheet1!E224</f>
        <v>38</v>
      </c>
      <c r="E224">
        <f>Sheet1!F224</f>
        <v>0</v>
      </c>
      <c r="F224">
        <f>VLOOKUP(Sheet1!G224,teams!A$2:B$226,2,FALSE)</f>
        <v>146</v>
      </c>
      <c r="G224">
        <f>Sheet1!H224</f>
        <v>21</v>
      </c>
    </row>
    <row r="225" spans="1:7" x14ac:dyDescent="0.25">
      <c r="A225">
        <f>Sheet1!B225</f>
        <v>4</v>
      </c>
      <c r="B225">
        <f>Sheet1!C225</f>
        <v>1</v>
      </c>
      <c r="C225">
        <f>VLOOKUP(Sheet1!D225,teams!A$2:B$226,2,FALSE)</f>
        <v>25</v>
      </c>
      <c r="D225">
        <f>Sheet1!E225</f>
        <v>41</v>
      </c>
      <c r="E225">
        <f>Sheet1!F225</f>
        <v>0</v>
      </c>
      <c r="F225">
        <f>VLOOKUP(Sheet1!G225,teams!A$2:B$226,2,FALSE)</f>
        <v>193</v>
      </c>
      <c r="G225">
        <f>Sheet1!H225</f>
        <v>3</v>
      </c>
    </row>
    <row r="226" spans="1:7" x14ac:dyDescent="0.25">
      <c r="A226">
        <f>Sheet1!B226</f>
        <v>4</v>
      </c>
      <c r="B226">
        <f>Sheet1!C226</f>
        <v>1</v>
      </c>
      <c r="C226">
        <f>VLOOKUP(Sheet1!D226,teams!A$2:B$226,2,FALSE)</f>
        <v>26</v>
      </c>
      <c r="D226">
        <f>Sheet1!E226</f>
        <v>56</v>
      </c>
      <c r="E226">
        <f>Sheet1!F226</f>
        <v>0</v>
      </c>
      <c r="F226">
        <f>VLOOKUP(Sheet1!G226,teams!A$2:B$226,2,FALSE)</f>
        <v>118</v>
      </c>
      <c r="G226">
        <f>Sheet1!H226</f>
        <v>6</v>
      </c>
    </row>
    <row r="227" spans="1:7" x14ac:dyDescent="0.25">
      <c r="A227">
        <f>Sheet1!B227</f>
        <v>4</v>
      </c>
      <c r="B227">
        <f>Sheet1!C227</f>
        <v>0</v>
      </c>
      <c r="C227">
        <f>VLOOKUP(Sheet1!D227,teams!A$2:B$226,2,FALSE)</f>
        <v>88</v>
      </c>
      <c r="D227">
        <f>Sheet1!E227</f>
        <v>31</v>
      </c>
      <c r="E227">
        <f>Sheet1!F227</f>
        <v>1</v>
      </c>
      <c r="F227">
        <f>VLOOKUP(Sheet1!G227,teams!A$2:B$226,2,FALSE)</f>
        <v>97</v>
      </c>
      <c r="G227">
        <f>Sheet1!H227</f>
        <v>24</v>
      </c>
    </row>
    <row r="228" spans="1:7" x14ac:dyDescent="0.25">
      <c r="A228">
        <f>Sheet1!B228</f>
        <v>4</v>
      </c>
      <c r="B228">
        <f>Sheet1!C228</f>
        <v>0</v>
      </c>
      <c r="C228">
        <f>VLOOKUP(Sheet1!D228,teams!A$2:B$226,2,FALSE)</f>
        <v>101</v>
      </c>
      <c r="D228">
        <f>Sheet1!E228</f>
        <v>34</v>
      </c>
      <c r="E228">
        <f>Sheet1!F228</f>
        <v>1</v>
      </c>
      <c r="F228">
        <f>VLOOKUP(Sheet1!G228,teams!A$2:B$226,2,FALSE)</f>
        <v>1</v>
      </c>
      <c r="G228">
        <f>Sheet1!H228</f>
        <v>10</v>
      </c>
    </row>
    <row r="229" spans="1:7" x14ac:dyDescent="0.25">
      <c r="A229">
        <f>Sheet1!B229</f>
        <v>4</v>
      </c>
      <c r="B229">
        <f>Sheet1!C229</f>
        <v>1</v>
      </c>
      <c r="C229">
        <f>VLOOKUP(Sheet1!D229,teams!A$2:B$226,2,FALSE)</f>
        <v>14</v>
      </c>
      <c r="D229">
        <f>Sheet1!E229</f>
        <v>23</v>
      </c>
      <c r="E229">
        <f>Sheet1!F229</f>
        <v>0</v>
      </c>
      <c r="F229">
        <f>VLOOKUP(Sheet1!G229,teams!A$2:B$226,2,FALSE)</f>
        <v>117</v>
      </c>
      <c r="G229">
        <f>Sheet1!H229</f>
        <v>17</v>
      </c>
    </row>
    <row r="230" spans="1:7" x14ac:dyDescent="0.25">
      <c r="A230">
        <f>Sheet1!B230</f>
        <v>4</v>
      </c>
      <c r="B230">
        <f>Sheet1!C230</f>
        <v>1</v>
      </c>
      <c r="C230">
        <f>VLOOKUP(Sheet1!D230,teams!A$2:B$226,2,FALSE)</f>
        <v>113</v>
      </c>
      <c r="D230">
        <f>Sheet1!E230</f>
        <v>45</v>
      </c>
      <c r="E230">
        <f>Sheet1!F230</f>
        <v>0</v>
      </c>
      <c r="F230">
        <f>VLOOKUP(Sheet1!G230,teams!A$2:B$226,2,FALSE)</f>
        <v>139</v>
      </c>
      <c r="G230">
        <f>Sheet1!H230</f>
        <v>22</v>
      </c>
    </row>
    <row r="231" spans="1:7" x14ac:dyDescent="0.25">
      <c r="A231">
        <f>Sheet1!B231</f>
        <v>5</v>
      </c>
      <c r="B231">
        <f>Sheet1!C231</f>
        <v>0</v>
      </c>
      <c r="C231">
        <f>VLOOKUP(Sheet1!D231,teams!A$2:B$226,2,FALSE)</f>
        <v>52</v>
      </c>
      <c r="D231">
        <f>Sheet1!E231</f>
        <v>26</v>
      </c>
      <c r="E231">
        <f>Sheet1!F231</f>
        <v>1</v>
      </c>
      <c r="F231">
        <f>VLOOKUP(Sheet1!G231,teams!A$2:B$226,2,FALSE)</f>
        <v>55</v>
      </c>
      <c r="G231">
        <f>Sheet1!H231</f>
        <v>7</v>
      </c>
    </row>
    <row r="232" spans="1:7" x14ac:dyDescent="0.25">
      <c r="A232">
        <f>Sheet1!B232</f>
        <v>5</v>
      </c>
      <c r="B232">
        <f>Sheet1!C232</f>
        <v>1</v>
      </c>
      <c r="C232">
        <f>VLOOKUP(Sheet1!D232,teams!A$2:B$226,2,FALSE)</f>
        <v>94</v>
      </c>
      <c r="D232">
        <f>Sheet1!E232</f>
        <v>27</v>
      </c>
      <c r="E232">
        <f>Sheet1!F232</f>
        <v>0</v>
      </c>
      <c r="F232">
        <f>VLOOKUP(Sheet1!G232,teams!A$2:B$226,2,FALSE)</f>
        <v>113</v>
      </c>
      <c r="G232">
        <f>Sheet1!H232</f>
        <v>24</v>
      </c>
    </row>
    <row r="233" spans="1:7" x14ac:dyDescent="0.25">
      <c r="A233">
        <f>Sheet1!B233</f>
        <v>5</v>
      </c>
      <c r="B233">
        <f>Sheet1!C233</f>
        <v>0</v>
      </c>
      <c r="C233">
        <f>VLOOKUP(Sheet1!D233,teams!A$2:B$226,2,FALSE)</f>
        <v>34</v>
      </c>
      <c r="D233">
        <f>Sheet1!E233</f>
        <v>33</v>
      </c>
      <c r="E233">
        <f>Sheet1!F233</f>
        <v>1</v>
      </c>
      <c r="F233">
        <f>VLOOKUP(Sheet1!G233,teams!A$2:B$226,2,FALSE)</f>
        <v>72</v>
      </c>
      <c r="G233">
        <f>Sheet1!H233</f>
        <v>3</v>
      </c>
    </row>
    <row r="234" spans="1:7" x14ac:dyDescent="0.25">
      <c r="A234">
        <f>Sheet1!B234</f>
        <v>5</v>
      </c>
      <c r="B234">
        <f>Sheet1!C234</f>
        <v>1</v>
      </c>
      <c r="C234">
        <f>VLOOKUP(Sheet1!D234,teams!A$2:B$226,2,FALSE)</f>
        <v>24</v>
      </c>
      <c r="D234">
        <f>Sheet1!E234</f>
        <v>31</v>
      </c>
      <c r="E234">
        <f>Sheet1!F234</f>
        <v>0</v>
      </c>
      <c r="F234">
        <f>VLOOKUP(Sheet1!G234,teams!A$2:B$226,2,FALSE)</f>
        <v>21</v>
      </c>
      <c r="G234">
        <f>Sheet1!H234</f>
        <v>27</v>
      </c>
    </row>
    <row r="235" spans="1:7" x14ac:dyDescent="0.25">
      <c r="A235">
        <f>Sheet1!B235</f>
        <v>5</v>
      </c>
      <c r="B235">
        <f>Sheet1!C235</f>
        <v>0</v>
      </c>
      <c r="C235">
        <f>VLOOKUP(Sheet1!D235,teams!A$2:B$226,2,FALSE)</f>
        <v>102</v>
      </c>
      <c r="D235">
        <f>Sheet1!E235</f>
        <v>27</v>
      </c>
      <c r="E235">
        <f>Sheet1!F235</f>
        <v>1</v>
      </c>
      <c r="F235">
        <f>VLOOKUP(Sheet1!G235,teams!A$2:B$226,2,FALSE)</f>
        <v>112</v>
      </c>
      <c r="G235">
        <f>Sheet1!H235</f>
        <v>20</v>
      </c>
    </row>
    <row r="236" spans="1:7" x14ac:dyDescent="0.25">
      <c r="A236">
        <f>Sheet1!B236</f>
        <v>5</v>
      </c>
      <c r="B236">
        <f>Sheet1!C236</f>
        <v>1</v>
      </c>
      <c r="C236">
        <f>VLOOKUP(Sheet1!D236,teams!A$2:B$226,2,FALSE)</f>
        <v>37</v>
      </c>
      <c r="D236">
        <f>Sheet1!E236</f>
        <v>48</v>
      </c>
      <c r="E236">
        <f>Sheet1!F236</f>
        <v>0</v>
      </c>
      <c r="F236">
        <f>VLOOKUP(Sheet1!G236,teams!A$2:B$226,2,FALSE)</f>
        <v>95</v>
      </c>
      <c r="G236">
        <f>Sheet1!H236</f>
        <v>0</v>
      </c>
    </row>
    <row r="237" spans="1:7" x14ac:dyDescent="0.25">
      <c r="A237">
        <f>Sheet1!B237</f>
        <v>5</v>
      </c>
      <c r="B237">
        <f>Sheet1!C237</f>
        <v>0</v>
      </c>
      <c r="C237">
        <f>VLOOKUP(Sheet1!D237,teams!A$2:B$226,2,FALSE)</f>
        <v>114</v>
      </c>
      <c r="D237">
        <f>Sheet1!E237</f>
        <v>45</v>
      </c>
      <c r="E237">
        <f>Sheet1!F237</f>
        <v>1</v>
      </c>
      <c r="F237">
        <f>VLOOKUP(Sheet1!G237,teams!A$2:B$226,2,FALSE)</f>
        <v>89</v>
      </c>
      <c r="G237">
        <f>Sheet1!H237</f>
        <v>38</v>
      </c>
    </row>
    <row r="238" spans="1:7" x14ac:dyDescent="0.25">
      <c r="A238">
        <f>Sheet1!B238</f>
        <v>5</v>
      </c>
      <c r="B238">
        <f>Sheet1!C238</f>
        <v>1</v>
      </c>
      <c r="C238">
        <f>VLOOKUP(Sheet1!D238,teams!A$2:B$226,2,FALSE)</f>
        <v>16</v>
      </c>
      <c r="D238">
        <f>Sheet1!E238</f>
        <v>51</v>
      </c>
      <c r="E238">
        <f>Sheet1!F238</f>
        <v>0</v>
      </c>
      <c r="F238">
        <f>VLOOKUP(Sheet1!G238,teams!A$2:B$226,2,FALSE)</f>
        <v>17</v>
      </c>
      <c r="G238">
        <f>Sheet1!H238</f>
        <v>41</v>
      </c>
    </row>
    <row r="239" spans="1:7" x14ac:dyDescent="0.25">
      <c r="A239">
        <f>Sheet1!B239</f>
        <v>5</v>
      </c>
      <c r="B239">
        <f>Sheet1!C239</f>
        <v>1</v>
      </c>
      <c r="C239">
        <f>VLOOKUP(Sheet1!D239,teams!A$2:B$226,2,FALSE)</f>
        <v>39</v>
      </c>
      <c r="D239">
        <f>Sheet1!E239</f>
        <v>18</v>
      </c>
      <c r="E239">
        <f>Sheet1!F239</f>
        <v>0</v>
      </c>
      <c r="F239">
        <f>VLOOKUP(Sheet1!G239,teams!A$2:B$226,2,FALSE)</f>
        <v>43</v>
      </c>
      <c r="G239">
        <f>Sheet1!H239</f>
        <v>13</v>
      </c>
    </row>
    <row r="240" spans="1:7" x14ac:dyDescent="0.25">
      <c r="A240">
        <f>Sheet1!B240</f>
        <v>5</v>
      </c>
      <c r="B240">
        <f>Sheet1!C240</f>
        <v>0</v>
      </c>
      <c r="C240">
        <f>VLOOKUP(Sheet1!D240,teams!A$2:B$226,2,FALSE)</f>
        <v>90</v>
      </c>
      <c r="D240">
        <f>Sheet1!E240</f>
        <v>31</v>
      </c>
      <c r="E240">
        <f>Sheet1!F240</f>
        <v>1</v>
      </c>
      <c r="F240">
        <f>VLOOKUP(Sheet1!G240,teams!A$2:B$226,2,FALSE)</f>
        <v>77</v>
      </c>
      <c r="G240">
        <f>Sheet1!H240</f>
        <v>27</v>
      </c>
    </row>
    <row r="241" spans="1:7" x14ac:dyDescent="0.25">
      <c r="A241">
        <f>Sheet1!B241</f>
        <v>5</v>
      </c>
      <c r="B241">
        <f>Sheet1!C241</f>
        <v>1</v>
      </c>
      <c r="C241">
        <f>VLOOKUP(Sheet1!D241,teams!A$2:B$226,2,FALSE)</f>
        <v>27</v>
      </c>
      <c r="D241">
        <f>Sheet1!E241</f>
        <v>35</v>
      </c>
      <c r="E241">
        <f>Sheet1!F241</f>
        <v>0</v>
      </c>
      <c r="F241">
        <f>VLOOKUP(Sheet1!G241,teams!A$2:B$226,2,FALSE)</f>
        <v>32</v>
      </c>
      <c r="G241">
        <f>Sheet1!H241</f>
        <v>24</v>
      </c>
    </row>
    <row r="242" spans="1:7" x14ac:dyDescent="0.25">
      <c r="A242">
        <f>Sheet1!B242</f>
        <v>5</v>
      </c>
      <c r="B242">
        <f>Sheet1!C242</f>
        <v>0</v>
      </c>
      <c r="C242">
        <f>VLOOKUP(Sheet1!D242,teams!A$2:B$226,2,FALSE)</f>
        <v>103</v>
      </c>
      <c r="D242">
        <f>Sheet1!E242</f>
        <v>38</v>
      </c>
      <c r="E242">
        <f>Sheet1!F242</f>
        <v>1</v>
      </c>
      <c r="F242">
        <f>VLOOKUP(Sheet1!G242,teams!A$2:B$226,2,FALSE)</f>
        <v>20</v>
      </c>
      <c r="G242">
        <f>Sheet1!H242</f>
        <v>24</v>
      </c>
    </row>
    <row r="243" spans="1:7" x14ac:dyDescent="0.25">
      <c r="A243">
        <f>Sheet1!B243</f>
        <v>5</v>
      </c>
      <c r="B243">
        <f>Sheet1!C243</f>
        <v>1</v>
      </c>
      <c r="C243">
        <f>VLOOKUP(Sheet1!D243,teams!A$2:B$226,2,FALSE)</f>
        <v>51</v>
      </c>
      <c r="D243">
        <f>Sheet1!E243</f>
        <v>42</v>
      </c>
      <c r="E243">
        <f>Sheet1!F243</f>
        <v>0</v>
      </c>
      <c r="F243">
        <f>VLOOKUP(Sheet1!G243,teams!A$2:B$226,2,FALSE)</f>
        <v>218</v>
      </c>
      <c r="G243">
        <f>Sheet1!H243</f>
        <v>10</v>
      </c>
    </row>
    <row r="244" spans="1:7" x14ac:dyDescent="0.25">
      <c r="A244">
        <f>Sheet1!B244</f>
        <v>5</v>
      </c>
      <c r="B244">
        <f>Sheet1!C244</f>
        <v>1</v>
      </c>
      <c r="C244">
        <f>VLOOKUP(Sheet1!D244,teams!A$2:B$226,2,FALSE)</f>
        <v>92</v>
      </c>
      <c r="D244">
        <f>Sheet1!E244</f>
        <v>23</v>
      </c>
      <c r="E244">
        <f>Sheet1!F244</f>
        <v>0</v>
      </c>
      <c r="F244">
        <f>VLOOKUP(Sheet1!G244,teams!A$2:B$226,2,FALSE)</f>
        <v>125</v>
      </c>
      <c r="G244">
        <f>Sheet1!H244</f>
        <v>20</v>
      </c>
    </row>
    <row r="245" spans="1:7" x14ac:dyDescent="0.25">
      <c r="A245">
        <f>Sheet1!B245</f>
        <v>5</v>
      </c>
      <c r="B245">
        <f>Sheet1!C245</f>
        <v>0</v>
      </c>
      <c r="C245">
        <f>VLOOKUP(Sheet1!D245,teams!A$2:B$226,2,FALSE)</f>
        <v>141</v>
      </c>
      <c r="D245">
        <f>Sheet1!E245</f>
        <v>28</v>
      </c>
      <c r="E245">
        <f>Sheet1!F245</f>
        <v>1</v>
      </c>
      <c r="F245">
        <f>VLOOKUP(Sheet1!G245,teams!A$2:B$226,2,FALSE)</f>
        <v>115</v>
      </c>
      <c r="G245">
        <f>Sheet1!H245</f>
        <v>23</v>
      </c>
    </row>
    <row r="246" spans="1:7" x14ac:dyDescent="0.25">
      <c r="A246">
        <f>Sheet1!B246</f>
        <v>5</v>
      </c>
      <c r="B246">
        <f>Sheet1!C246</f>
        <v>0</v>
      </c>
      <c r="C246">
        <f>VLOOKUP(Sheet1!D246,teams!A$2:B$226,2,FALSE)</f>
        <v>65</v>
      </c>
      <c r="D246">
        <f>Sheet1!E246</f>
        <v>53</v>
      </c>
      <c r="E246">
        <f>Sheet1!F246</f>
        <v>1</v>
      </c>
      <c r="F246">
        <f>VLOOKUP(Sheet1!G246,teams!A$2:B$226,2,FALSE)</f>
        <v>78</v>
      </c>
      <c r="G246">
        <f>Sheet1!H246</f>
        <v>14</v>
      </c>
    </row>
    <row r="247" spans="1:7" x14ac:dyDescent="0.25">
      <c r="A247">
        <f>Sheet1!B247</f>
        <v>5</v>
      </c>
      <c r="B247">
        <f>Sheet1!C247</f>
        <v>1</v>
      </c>
      <c r="C247">
        <f>VLOOKUP(Sheet1!D247,teams!A$2:B$226,2,FALSE)</f>
        <v>66</v>
      </c>
      <c r="D247">
        <f>Sheet1!E247</f>
        <v>27</v>
      </c>
      <c r="E247">
        <f>Sheet1!F247</f>
        <v>0</v>
      </c>
      <c r="F247">
        <f>VLOOKUP(Sheet1!G247,teams!A$2:B$226,2,FALSE)</f>
        <v>97</v>
      </c>
      <c r="G247">
        <f>Sheet1!H247</f>
        <v>20</v>
      </c>
    </row>
    <row r="248" spans="1:7" x14ac:dyDescent="0.25">
      <c r="A248">
        <f>Sheet1!B248</f>
        <v>5</v>
      </c>
      <c r="B248">
        <f>Sheet1!C248</f>
        <v>0</v>
      </c>
      <c r="C248">
        <f>VLOOKUP(Sheet1!D248,teams!A$2:B$226,2,FALSE)</f>
        <v>18</v>
      </c>
      <c r="D248">
        <f>Sheet1!E248</f>
        <v>41</v>
      </c>
      <c r="E248">
        <f>Sheet1!F248</f>
        <v>1</v>
      </c>
      <c r="F248">
        <f>VLOOKUP(Sheet1!G248,teams!A$2:B$226,2,FALSE)</f>
        <v>19</v>
      </c>
      <c r="G248">
        <f>Sheet1!H248</f>
        <v>38</v>
      </c>
    </row>
    <row r="249" spans="1:7" x14ac:dyDescent="0.25">
      <c r="A249">
        <f>Sheet1!B249</f>
        <v>5</v>
      </c>
      <c r="B249">
        <f>Sheet1!C249</f>
        <v>0</v>
      </c>
      <c r="C249">
        <f>VLOOKUP(Sheet1!D249,teams!A$2:B$226,2,FALSE)</f>
        <v>53</v>
      </c>
      <c r="D249">
        <f>Sheet1!E249</f>
        <v>38</v>
      </c>
      <c r="E249">
        <f>Sheet1!F249</f>
        <v>1</v>
      </c>
      <c r="F249">
        <f>VLOOKUP(Sheet1!G249,teams!A$2:B$226,2,FALSE)</f>
        <v>128</v>
      </c>
      <c r="G249">
        <f>Sheet1!H249</f>
        <v>35</v>
      </c>
    </row>
    <row r="250" spans="1:7" x14ac:dyDescent="0.25">
      <c r="A250">
        <f>Sheet1!B250</f>
        <v>5</v>
      </c>
      <c r="B250">
        <f>Sheet1!C250</f>
        <v>0</v>
      </c>
      <c r="C250">
        <f>VLOOKUP(Sheet1!D250,teams!A$2:B$226,2,FALSE)</f>
        <v>54</v>
      </c>
      <c r="D250">
        <f>Sheet1!E250</f>
        <v>55</v>
      </c>
      <c r="E250">
        <f>Sheet1!F250</f>
        <v>1</v>
      </c>
      <c r="F250">
        <f>VLOOKUP(Sheet1!G250,teams!A$2:B$226,2,FALSE)</f>
        <v>71</v>
      </c>
      <c r="G250">
        <f>Sheet1!H250</f>
        <v>35</v>
      </c>
    </row>
    <row r="251" spans="1:7" x14ac:dyDescent="0.25">
      <c r="A251">
        <f>Sheet1!B251</f>
        <v>5</v>
      </c>
      <c r="B251">
        <f>Sheet1!C251</f>
        <v>0</v>
      </c>
      <c r="C251">
        <f>VLOOKUP(Sheet1!D251,teams!A$2:B$226,2,FALSE)</f>
        <v>69</v>
      </c>
      <c r="D251">
        <f>Sheet1!E251</f>
        <v>64</v>
      </c>
      <c r="E251">
        <f>Sheet1!F251</f>
        <v>1</v>
      </c>
      <c r="F251">
        <f>VLOOKUP(Sheet1!G251,teams!A$2:B$226,2,FALSE)</f>
        <v>123</v>
      </c>
      <c r="G251">
        <f>Sheet1!H251</f>
        <v>3</v>
      </c>
    </row>
    <row r="252" spans="1:7" x14ac:dyDescent="0.25">
      <c r="A252">
        <f>Sheet1!B252</f>
        <v>5</v>
      </c>
      <c r="B252">
        <f>Sheet1!C252</f>
        <v>0</v>
      </c>
      <c r="C252">
        <f>VLOOKUP(Sheet1!D252,teams!A$2:B$226,2,FALSE)</f>
        <v>118</v>
      </c>
      <c r="D252">
        <f>Sheet1!E252</f>
        <v>33</v>
      </c>
      <c r="E252">
        <f>Sheet1!F252</f>
        <v>1</v>
      </c>
      <c r="F252">
        <f>VLOOKUP(Sheet1!G252,teams!A$2:B$226,2,FALSE)</f>
        <v>108</v>
      </c>
      <c r="G252">
        <f>Sheet1!H252</f>
        <v>30</v>
      </c>
    </row>
    <row r="253" spans="1:7" x14ac:dyDescent="0.25">
      <c r="A253">
        <f>Sheet1!B253</f>
        <v>5</v>
      </c>
      <c r="B253">
        <f>Sheet1!C253</f>
        <v>0</v>
      </c>
      <c r="C253">
        <f>VLOOKUP(Sheet1!D253,teams!A$2:B$226,2,FALSE)</f>
        <v>3</v>
      </c>
      <c r="D253">
        <f>Sheet1!E253</f>
        <v>14</v>
      </c>
      <c r="E253">
        <f>Sheet1!F253</f>
        <v>1</v>
      </c>
      <c r="F253">
        <f>VLOOKUP(Sheet1!G253,teams!A$2:B$226,2,FALSE)</f>
        <v>13</v>
      </c>
      <c r="G253">
        <f>Sheet1!H253</f>
        <v>7</v>
      </c>
    </row>
    <row r="254" spans="1:7" x14ac:dyDescent="0.25">
      <c r="A254">
        <f>Sheet1!B254</f>
        <v>5</v>
      </c>
      <c r="B254">
        <f>Sheet1!C254</f>
        <v>1</v>
      </c>
      <c r="C254">
        <f>VLOOKUP(Sheet1!D254,teams!A$2:B$226,2,FALSE)</f>
        <v>28</v>
      </c>
      <c r="D254">
        <f>Sheet1!E254</f>
        <v>44</v>
      </c>
      <c r="E254">
        <f>Sheet1!F254</f>
        <v>0</v>
      </c>
      <c r="F254">
        <f>VLOOKUP(Sheet1!G254,teams!A$2:B$226,2,FALSE)</f>
        <v>111</v>
      </c>
      <c r="G254">
        <f>Sheet1!H254</f>
        <v>10</v>
      </c>
    </row>
    <row r="255" spans="1:7" x14ac:dyDescent="0.25">
      <c r="A255">
        <f>Sheet1!B255</f>
        <v>5</v>
      </c>
      <c r="B255">
        <f>Sheet1!C255</f>
        <v>1</v>
      </c>
      <c r="C255">
        <f>VLOOKUP(Sheet1!D255,teams!A$2:B$226,2,FALSE)</f>
        <v>30</v>
      </c>
      <c r="D255">
        <f>Sheet1!E255</f>
        <v>35</v>
      </c>
      <c r="E255">
        <f>Sheet1!F255</f>
        <v>0</v>
      </c>
      <c r="F255">
        <f>VLOOKUP(Sheet1!G255,teams!A$2:B$226,2,FALSE)</f>
        <v>175</v>
      </c>
      <c r="G255">
        <f>Sheet1!H255</f>
        <v>0</v>
      </c>
    </row>
    <row r="256" spans="1:7" x14ac:dyDescent="0.25">
      <c r="A256">
        <f>Sheet1!B256</f>
        <v>5</v>
      </c>
      <c r="B256">
        <f>Sheet1!C256</f>
        <v>1</v>
      </c>
      <c r="C256">
        <f>VLOOKUP(Sheet1!D256,teams!A$2:B$226,2,FALSE)</f>
        <v>42</v>
      </c>
      <c r="D256">
        <f>Sheet1!E256</f>
        <v>17</v>
      </c>
      <c r="E256">
        <f>Sheet1!F256</f>
        <v>0</v>
      </c>
      <c r="F256">
        <f>VLOOKUP(Sheet1!G256,teams!A$2:B$226,2,FALSE)</f>
        <v>47</v>
      </c>
      <c r="G256">
        <f>Sheet1!H256</f>
        <v>10</v>
      </c>
    </row>
    <row r="257" spans="1:7" x14ac:dyDescent="0.25">
      <c r="A257">
        <f>Sheet1!B257</f>
        <v>5</v>
      </c>
      <c r="B257">
        <f>Sheet1!C257</f>
        <v>0</v>
      </c>
      <c r="C257">
        <f>VLOOKUP(Sheet1!D257,teams!A$2:B$226,2,FALSE)</f>
        <v>56</v>
      </c>
      <c r="D257">
        <f>Sheet1!E257</f>
        <v>59</v>
      </c>
      <c r="E257">
        <f>Sheet1!F257</f>
        <v>1</v>
      </c>
      <c r="F257">
        <f>VLOOKUP(Sheet1!G257,teams!A$2:B$226,2,FALSE)</f>
        <v>80</v>
      </c>
      <c r="G257">
        <f>Sheet1!H257</f>
        <v>28</v>
      </c>
    </row>
    <row r="258" spans="1:7" x14ac:dyDescent="0.25">
      <c r="A258">
        <f>Sheet1!B258</f>
        <v>5</v>
      </c>
      <c r="B258">
        <f>Sheet1!C258</f>
        <v>1</v>
      </c>
      <c r="C258">
        <f>VLOOKUP(Sheet1!D258,teams!A$2:B$226,2,FALSE)</f>
        <v>70</v>
      </c>
      <c r="D258">
        <f>Sheet1!E258</f>
        <v>77</v>
      </c>
      <c r="E258">
        <f>Sheet1!F258</f>
        <v>0</v>
      </c>
      <c r="F258">
        <f>VLOOKUP(Sheet1!G258,teams!A$2:B$226,2,FALSE)</f>
        <v>91</v>
      </c>
      <c r="G258">
        <f>Sheet1!H258</f>
        <v>3</v>
      </c>
    </row>
    <row r="259" spans="1:7" x14ac:dyDescent="0.25">
      <c r="A259">
        <f>Sheet1!B259</f>
        <v>5</v>
      </c>
      <c r="B259">
        <f>Sheet1!C259</f>
        <v>1</v>
      </c>
      <c r="C259">
        <f>VLOOKUP(Sheet1!D259,teams!A$2:B$226,2,FALSE)</f>
        <v>5</v>
      </c>
      <c r="D259">
        <f>Sheet1!E259</f>
        <v>49</v>
      </c>
      <c r="E259">
        <f>Sheet1!F259</f>
        <v>0</v>
      </c>
      <c r="F259">
        <f>VLOOKUP(Sheet1!G259,teams!A$2:B$226,2,FALSE)</f>
        <v>11</v>
      </c>
      <c r="G259">
        <f>Sheet1!H259</f>
        <v>10</v>
      </c>
    </row>
    <row r="260" spans="1:7" x14ac:dyDescent="0.25">
      <c r="A260">
        <f>Sheet1!B260</f>
        <v>5</v>
      </c>
      <c r="B260">
        <f>Sheet1!C260</f>
        <v>1</v>
      </c>
      <c r="C260">
        <f>VLOOKUP(Sheet1!D260,teams!A$2:B$226,2,FALSE)</f>
        <v>81</v>
      </c>
      <c r="D260">
        <f>Sheet1!E260</f>
        <v>38</v>
      </c>
      <c r="E260">
        <f>Sheet1!F260</f>
        <v>0</v>
      </c>
      <c r="F260">
        <f>VLOOKUP(Sheet1!G260,teams!A$2:B$226,2,FALSE)</f>
        <v>79</v>
      </c>
      <c r="G260">
        <f>Sheet1!H260</f>
        <v>34</v>
      </c>
    </row>
    <row r="261" spans="1:7" x14ac:dyDescent="0.25">
      <c r="A261">
        <f>Sheet1!B261</f>
        <v>5</v>
      </c>
      <c r="B261">
        <f>Sheet1!C261</f>
        <v>1</v>
      </c>
      <c r="C261">
        <f>VLOOKUP(Sheet1!D261,teams!A$2:B$226,2,FALSE)</f>
        <v>7</v>
      </c>
      <c r="D261">
        <f>Sheet1!E261</f>
        <v>31</v>
      </c>
      <c r="E261">
        <f>Sheet1!F261</f>
        <v>0</v>
      </c>
      <c r="F261">
        <f>VLOOKUP(Sheet1!G261,teams!A$2:B$226,2,FALSE)</f>
        <v>104</v>
      </c>
      <c r="G261">
        <f>Sheet1!H261</f>
        <v>24</v>
      </c>
    </row>
    <row r="262" spans="1:7" x14ac:dyDescent="0.25">
      <c r="A262">
        <f>Sheet1!B262</f>
        <v>5</v>
      </c>
      <c r="B262">
        <f>Sheet1!C262</f>
        <v>1</v>
      </c>
      <c r="C262">
        <f>VLOOKUP(Sheet1!D262,teams!A$2:B$226,2,FALSE)</f>
        <v>44</v>
      </c>
      <c r="D262">
        <f>Sheet1!E262</f>
        <v>45</v>
      </c>
      <c r="E262">
        <f>Sheet1!F262</f>
        <v>0</v>
      </c>
      <c r="F262">
        <f>VLOOKUP(Sheet1!G262,teams!A$2:B$226,2,FALSE)</f>
        <v>41</v>
      </c>
      <c r="G262">
        <f>Sheet1!H262</f>
        <v>14</v>
      </c>
    </row>
    <row r="263" spans="1:7" x14ac:dyDescent="0.25">
      <c r="A263">
        <f>Sheet1!B263</f>
        <v>5</v>
      </c>
      <c r="B263">
        <f>Sheet1!C263</f>
        <v>0</v>
      </c>
      <c r="C263">
        <f>VLOOKUP(Sheet1!D263,teams!A$2:B$226,2,FALSE)</f>
        <v>45</v>
      </c>
      <c r="D263">
        <f>Sheet1!E263</f>
        <v>47</v>
      </c>
      <c r="E263">
        <f>Sheet1!F263</f>
        <v>1</v>
      </c>
      <c r="F263">
        <f>VLOOKUP(Sheet1!G263,teams!A$2:B$226,2,FALSE)</f>
        <v>96</v>
      </c>
      <c r="G263">
        <f>Sheet1!H263</f>
        <v>35</v>
      </c>
    </row>
    <row r="264" spans="1:7" x14ac:dyDescent="0.25">
      <c r="A264">
        <f>Sheet1!B264</f>
        <v>5</v>
      </c>
      <c r="B264">
        <f>Sheet1!C264</f>
        <v>1</v>
      </c>
      <c r="C264">
        <f>VLOOKUP(Sheet1!D264,teams!A$2:B$226,2,FALSE)</f>
        <v>46</v>
      </c>
      <c r="D264">
        <f>Sheet1!E264</f>
        <v>79</v>
      </c>
      <c r="E264">
        <f>Sheet1!F264</f>
        <v>0</v>
      </c>
      <c r="F264">
        <f>VLOOKUP(Sheet1!G264,teams!A$2:B$226,2,FALSE)</f>
        <v>147</v>
      </c>
      <c r="G264">
        <f>Sheet1!H264</f>
        <v>0</v>
      </c>
    </row>
    <row r="265" spans="1:7" x14ac:dyDescent="0.25">
      <c r="A265">
        <f>Sheet1!B265</f>
        <v>5</v>
      </c>
      <c r="B265">
        <f>Sheet1!C265</f>
        <v>0</v>
      </c>
      <c r="C265">
        <f>VLOOKUP(Sheet1!D265,teams!A$2:B$226,2,FALSE)</f>
        <v>8</v>
      </c>
      <c r="D265">
        <f>Sheet1!E265</f>
        <v>24</v>
      </c>
      <c r="E265">
        <f>Sheet1!F265</f>
        <v>1</v>
      </c>
      <c r="F265">
        <f>VLOOKUP(Sheet1!G265,teams!A$2:B$226,2,FALSE)</f>
        <v>9</v>
      </c>
      <c r="G265">
        <f>Sheet1!H265</f>
        <v>13</v>
      </c>
    </row>
    <row r="266" spans="1:7" x14ac:dyDescent="0.25">
      <c r="A266">
        <f>Sheet1!B266</f>
        <v>5</v>
      </c>
      <c r="B266">
        <f>Sheet1!C266</f>
        <v>1</v>
      </c>
      <c r="C266">
        <f>VLOOKUP(Sheet1!D266,teams!A$2:B$226,2,FALSE)</f>
        <v>58</v>
      </c>
      <c r="D266">
        <f>Sheet1!E266</f>
        <v>37</v>
      </c>
      <c r="E266">
        <f>Sheet1!F266</f>
        <v>0</v>
      </c>
      <c r="F266">
        <f>VLOOKUP(Sheet1!G266,teams!A$2:B$226,2,FALSE)</f>
        <v>60</v>
      </c>
      <c r="G266">
        <f>Sheet1!H266</f>
        <v>36</v>
      </c>
    </row>
    <row r="267" spans="1:7" x14ac:dyDescent="0.25">
      <c r="A267">
        <f>Sheet1!B267</f>
        <v>5</v>
      </c>
      <c r="B267">
        <f>Sheet1!C267</f>
        <v>0</v>
      </c>
      <c r="C267">
        <f>VLOOKUP(Sheet1!D267,teams!A$2:B$226,2,FALSE)</f>
        <v>82</v>
      </c>
      <c r="D267">
        <f>Sheet1!E267</f>
        <v>42</v>
      </c>
      <c r="E267">
        <f>Sheet1!F267</f>
        <v>1</v>
      </c>
      <c r="F267">
        <f>VLOOKUP(Sheet1!G267,teams!A$2:B$226,2,FALSE)</f>
        <v>84</v>
      </c>
      <c r="G267">
        <f>Sheet1!H267</f>
        <v>35</v>
      </c>
    </row>
    <row r="268" spans="1:7" x14ac:dyDescent="0.25">
      <c r="A268">
        <f>Sheet1!B268</f>
        <v>5</v>
      </c>
      <c r="B268">
        <f>Sheet1!C268</f>
        <v>1</v>
      </c>
      <c r="C268">
        <f>VLOOKUP(Sheet1!D268,teams!A$2:B$226,2,FALSE)</f>
        <v>99</v>
      </c>
      <c r="D268">
        <f>Sheet1!E268</f>
        <v>37</v>
      </c>
      <c r="E268">
        <f>Sheet1!F268</f>
        <v>0</v>
      </c>
      <c r="F268">
        <f>VLOOKUP(Sheet1!G268,teams!A$2:B$226,2,FALSE)</f>
        <v>156</v>
      </c>
      <c r="G268">
        <f>Sheet1!H268</f>
        <v>21</v>
      </c>
    </row>
    <row r="269" spans="1:7" x14ac:dyDescent="0.25">
      <c r="A269">
        <f>Sheet1!B269</f>
        <v>5</v>
      </c>
      <c r="B269">
        <f>Sheet1!C269</f>
        <v>1</v>
      </c>
      <c r="C269">
        <f>VLOOKUP(Sheet1!D269,teams!A$2:B$226,2,FALSE)</f>
        <v>83</v>
      </c>
      <c r="D269">
        <f>Sheet1!E269</f>
        <v>33</v>
      </c>
      <c r="E269">
        <f>Sheet1!F269</f>
        <v>0</v>
      </c>
      <c r="F269">
        <f>VLOOKUP(Sheet1!G269,teams!A$2:B$226,2,FALSE)</f>
        <v>87</v>
      </c>
      <c r="G269">
        <f>Sheet1!H269</f>
        <v>19</v>
      </c>
    </row>
    <row r="270" spans="1:7" x14ac:dyDescent="0.25">
      <c r="A270">
        <f>Sheet1!B270</f>
        <v>5</v>
      </c>
      <c r="B270">
        <f>Sheet1!C270</f>
        <v>1</v>
      </c>
      <c r="C270">
        <f>VLOOKUP(Sheet1!D270,teams!A$2:B$226,2,FALSE)</f>
        <v>12</v>
      </c>
      <c r="D270">
        <f>Sheet1!E270</f>
        <v>24</v>
      </c>
      <c r="E270">
        <f>Sheet1!F270</f>
        <v>0</v>
      </c>
      <c r="F270">
        <f>VLOOKUP(Sheet1!G270,teams!A$2:B$226,2,FALSE)</f>
        <v>107</v>
      </c>
      <c r="G270">
        <f>Sheet1!H270</f>
        <v>14</v>
      </c>
    </row>
    <row r="271" spans="1:7" x14ac:dyDescent="0.25">
      <c r="A271">
        <f>Sheet1!B271</f>
        <v>5</v>
      </c>
      <c r="B271">
        <f>Sheet1!C271</f>
        <v>1</v>
      </c>
      <c r="C271">
        <f>VLOOKUP(Sheet1!D271,teams!A$2:B$226,2,FALSE)</f>
        <v>122</v>
      </c>
      <c r="D271">
        <f>Sheet1!E271</f>
        <v>41</v>
      </c>
      <c r="E271">
        <f>Sheet1!F271</f>
        <v>0</v>
      </c>
      <c r="F271">
        <f>VLOOKUP(Sheet1!G271,teams!A$2:B$226,2,FALSE)</f>
        <v>182</v>
      </c>
      <c r="G271">
        <f>Sheet1!H271</f>
        <v>40</v>
      </c>
    </row>
    <row r="272" spans="1:7" x14ac:dyDescent="0.25">
      <c r="A272">
        <f>Sheet1!B272</f>
        <v>5</v>
      </c>
      <c r="B272">
        <f>Sheet1!C272</f>
        <v>0</v>
      </c>
      <c r="C272">
        <f>VLOOKUP(Sheet1!D272,teams!A$2:B$226,2,FALSE)</f>
        <v>85</v>
      </c>
      <c r="D272">
        <f>Sheet1!E272</f>
        <v>34</v>
      </c>
      <c r="E272">
        <f>Sheet1!F272</f>
        <v>1</v>
      </c>
      <c r="F272">
        <f>VLOOKUP(Sheet1!G272,teams!A$2:B$226,2,FALSE)</f>
        <v>86</v>
      </c>
      <c r="G272">
        <f>Sheet1!H272</f>
        <v>7</v>
      </c>
    </row>
    <row r="273" spans="1:7" x14ac:dyDescent="0.25">
      <c r="A273">
        <f>Sheet1!B273</f>
        <v>5</v>
      </c>
      <c r="B273">
        <f>Sheet1!C273</f>
        <v>0</v>
      </c>
      <c r="C273">
        <f>VLOOKUP(Sheet1!D273,teams!A$2:B$226,2,FALSE)</f>
        <v>22</v>
      </c>
      <c r="D273">
        <f>Sheet1!E273</f>
        <v>22</v>
      </c>
      <c r="E273">
        <f>Sheet1!F273</f>
        <v>1</v>
      </c>
      <c r="F273">
        <f>VLOOKUP(Sheet1!G273,teams!A$2:B$226,2,FALSE)</f>
        <v>23</v>
      </c>
      <c r="G273">
        <f>Sheet1!H273</f>
        <v>13</v>
      </c>
    </row>
    <row r="274" spans="1:7" x14ac:dyDescent="0.25">
      <c r="A274">
        <f>Sheet1!B274</f>
        <v>5</v>
      </c>
      <c r="B274">
        <f>Sheet1!C274</f>
        <v>0</v>
      </c>
      <c r="C274">
        <f>VLOOKUP(Sheet1!D274,teams!A$2:B$226,2,FALSE)</f>
        <v>61</v>
      </c>
      <c r="D274">
        <f>Sheet1!E274</f>
        <v>31</v>
      </c>
      <c r="E274">
        <f>Sheet1!F274</f>
        <v>1</v>
      </c>
      <c r="F274">
        <f>VLOOKUP(Sheet1!G274,teams!A$2:B$226,2,FALSE)</f>
        <v>67</v>
      </c>
      <c r="G274">
        <f>Sheet1!H274</f>
        <v>24</v>
      </c>
    </row>
    <row r="275" spans="1:7" x14ac:dyDescent="0.25">
      <c r="A275">
        <f>Sheet1!B275</f>
        <v>5</v>
      </c>
      <c r="B275">
        <f>Sheet1!C275</f>
        <v>1</v>
      </c>
      <c r="C275">
        <f>VLOOKUP(Sheet1!D275,teams!A$2:B$226,2,FALSE)</f>
        <v>73</v>
      </c>
      <c r="D275">
        <f>Sheet1!E275</f>
        <v>48</v>
      </c>
      <c r="E275">
        <f>Sheet1!F275</f>
        <v>0</v>
      </c>
      <c r="F275">
        <f>VLOOKUP(Sheet1!G275,teams!A$2:B$226,2,FALSE)</f>
        <v>76</v>
      </c>
      <c r="G275">
        <f>Sheet1!H275</f>
        <v>20</v>
      </c>
    </row>
    <row r="276" spans="1:7" x14ac:dyDescent="0.25">
      <c r="A276">
        <f>Sheet1!B276</f>
        <v>5</v>
      </c>
      <c r="B276">
        <f>Sheet1!C276</f>
        <v>1</v>
      </c>
      <c r="C276">
        <f>VLOOKUP(Sheet1!D276,teams!A$2:B$226,2,FALSE)</f>
        <v>48</v>
      </c>
      <c r="D276">
        <f>Sheet1!E276</f>
        <v>38</v>
      </c>
      <c r="E276">
        <f>Sheet1!F276</f>
        <v>0</v>
      </c>
      <c r="F276">
        <f>VLOOKUP(Sheet1!G276,teams!A$2:B$226,2,FALSE)</f>
        <v>40</v>
      </c>
      <c r="G276">
        <f>Sheet1!H276</f>
        <v>28</v>
      </c>
    </row>
    <row r="277" spans="1:7" x14ac:dyDescent="0.25">
      <c r="A277">
        <f>Sheet1!B277</f>
        <v>5</v>
      </c>
      <c r="B277">
        <f>Sheet1!C277</f>
        <v>1</v>
      </c>
      <c r="C277">
        <f>VLOOKUP(Sheet1!D277,teams!A$2:B$226,2,FALSE)</f>
        <v>49</v>
      </c>
      <c r="D277">
        <f>Sheet1!E277</f>
        <v>45</v>
      </c>
      <c r="E277">
        <f>Sheet1!F277</f>
        <v>0</v>
      </c>
      <c r="F277">
        <f>VLOOKUP(Sheet1!G277,teams!A$2:B$226,2,FALSE)</f>
        <v>38</v>
      </c>
      <c r="G277">
        <f>Sheet1!H277</f>
        <v>24</v>
      </c>
    </row>
    <row r="278" spans="1:7" x14ac:dyDescent="0.25">
      <c r="A278">
        <f>Sheet1!B278</f>
        <v>5</v>
      </c>
      <c r="B278">
        <f>Sheet1!C278</f>
        <v>1</v>
      </c>
      <c r="C278">
        <f>VLOOKUP(Sheet1!D278,teams!A$2:B$226,2,FALSE)</f>
        <v>124</v>
      </c>
      <c r="D278">
        <f>Sheet1!E278</f>
        <v>52</v>
      </c>
      <c r="E278">
        <f>Sheet1!F278</f>
        <v>0</v>
      </c>
      <c r="F278">
        <f>VLOOKUP(Sheet1!G278,teams!A$2:B$226,2,FALSE)</f>
        <v>121</v>
      </c>
      <c r="G278">
        <f>Sheet1!H278</f>
        <v>6</v>
      </c>
    </row>
    <row r="279" spans="1:7" x14ac:dyDescent="0.25">
      <c r="A279">
        <f>Sheet1!B279</f>
        <v>5</v>
      </c>
      <c r="B279">
        <f>Sheet1!C279</f>
        <v>1</v>
      </c>
      <c r="C279">
        <f>VLOOKUP(Sheet1!D279,teams!A$2:B$226,2,FALSE)</f>
        <v>74</v>
      </c>
      <c r="D279">
        <f>Sheet1!E279</f>
        <v>41</v>
      </c>
      <c r="E279">
        <f>Sheet1!F279</f>
        <v>0</v>
      </c>
      <c r="F279">
        <f>VLOOKUP(Sheet1!G279,teams!A$2:B$226,2,FALSE)</f>
        <v>119</v>
      </c>
      <c r="G279">
        <f>Sheet1!H279</f>
        <v>39</v>
      </c>
    </row>
    <row r="280" spans="1:7" x14ac:dyDescent="0.25">
      <c r="A280">
        <f>Sheet1!B280</f>
        <v>5</v>
      </c>
      <c r="B280">
        <f>Sheet1!C280</f>
        <v>0</v>
      </c>
      <c r="C280">
        <f>VLOOKUP(Sheet1!D280,teams!A$2:B$226,2,FALSE)</f>
        <v>75</v>
      </c>
      <c r="D280">
        <f>Sheet1!E280</f>
        <v>48</v>
      </c>
      <c r="E280">
        <f>Sheet1!F280</f>
        <v>1</v>
      </c>
      <c r="F280">
        <f>VLOOKUP(Sheet1!G280,teams!A$2:B$226,2,FALSE)</f>
        <v>105</v>
      </c>
      <c r="G280">
        <f>Sheet1!H280</f>
        <v>41</v>
      </c>
    </row>
    <row r="281" spans="1:7" x14ac:dyDescent="0.25">
      <c r="A281">
        <f>Sheet1!B281</f>
        <v>5</v>
      </c>
      <c r="B281">
        <f>Sheet1!C281</f>
        <v>0</v>
      </c>
      <c r="C281">
        <f>VLOOKUP(Sheet1!D281,teams!A$2:B$226,2,FALSE)</f>
        <v>50</v>
      </c>
      <c r="D281">
        <f>Sheet1!E281</f>
        <v>31</v>
      </c>
      <c r="E281">
        <f>Sheet1!F281</f>
        <v>1</v>
      </c>
      <c r="F281">
        <f>VLOOKUP(Sheet1!G281,teams!A$2:B$226,2,FALSE)</f>
        <v>88</v>
      </c>
      <c r="G281">
        <f>Sheet1!H281</f>
        <v>30</v>
      </c>
    </row>
    <row r="282" spans="1:7" x14ac:dyDescent="0.25">
      <c r="A282">
        <f>Sheet1!B282</f>
        <v>5</v>
      </c>
      <c r="B282">
        <f>Sheet1!C282</f>
        <v>1</v>
      </c>
      <c r="C282">
        <f>VLOOKUP(Sheet1!D282,teams!A$2:B$226,2,FALSE)</f>
        <v>62</v>
      </c>
      <c r="D282">
        <f>Sheet1!E282</f>
        <v>49</v>
      </c>
      <c r="E282">
        <f>Sheet1!F282</f>
        <v>0</v>
      </c>
      <c r="F282">
        <f>VLOOKUP(Sheet1!G282,teams!A$2:B$226,2,FALSE)</f>
        <v>93</v>
      </c>
      <c r="G282">
        <f>Sheet1!H282</f>
        <v>35</v>
      </c>
    </row>
    <row r="283" spans="1:7" x14ac:dyDescent="0.25">
      <c r="A283">
        <f>Sheet1!B283</f>
        <v>5</v>
      </c>
      <c r="B283">
        <f>Sheet1!C283</f>
        <v>1</v>
      </c>
      <c r="C283">
        <f>VLOOKUP(Sheet1!D283,teams!A$2:B$226,2,FALSE)</f>
        <v>63</v>
      </c>
      <c r="D283">
        <f>Sheet1!E283</f>
        <v>54</v>
      </c>
      <c r="E283">
        <f>Sheet1!F283</f>
        <v>0</v>
      </c>
      <c r="F283">
        <f>VLOOKUP(Sheet1!G283,teams!A$2:B$226,2,FALSE)</f>
        <v>68</v>
      </c>
      <c r="G283">
        <f>Sheet1!H283</f>
        <v>17</v>
      </c>
    </row>
    <row r="284" spans="1:7" x14ac:dyDescent="0.25">
      <c r="A284">
        <f>Sheet1!B284</f>
        <v>5</v>
      </c>
      <c r="B284">
        <f>Sheet1!C284</f>
        <v>0</v>
      </c>
      <c r="C284">
        <f>VLOOKUP(Sheet1!D284,teams!A$2:B$226,2,FALSE)</f>
        <v>64</v>
      </c>
      <c r="D284">
        <f>Sheet1!E284</f>
        <v>33</v>
      </c>
      <c r="E284">
        <f>Sheet1!F284</f>
        <v>1</v>
      </c>
      <c r="F284">
        <f>VLOOKUP(Sheet1!G284,teams!A$2:B$226,2,FALSE)</f>
        <v>2</v>
      </c>
      <c r="G284">
        <f>Sheet1!H284</f>
        <v>28</v>
      </c>
    </row>
    <row r="285" spans="1:7" x14ac:dyDescent="0.25">
      <c r="A285">
        <f>Sheet1!B285</f>
        <v>5</v>
      </c>
      <c r="B285">
        <f>Sheet1!C285</f>
        <v>0</v>
      </c>
      <c r="C285">
        <f>VLOOKUP(Sheet1!D285,teams!A$2:B$226,2,FALSE)</f>
        <v>25</v>
      </c>
      <c r="D285">
        <f>Sheet1!E285</f>
        <v>35</v>
      </c>
      <c r="E285">
        <f>Sheet1!F285</f>
        <v>1</v>
      </c>
      <c r="F285">
        <f>VLOOKUP(Sheet1!G285,teams!A$2:B$226,2,FALSE)</f>
        <v>15</v>
      </c>
      <c r="G285">
        <f>Sheet1!H285</f>
        <v>28</v>
      </c>
    </row>
    <row r="286" spans="1:7" x14ac:dyDescent="0.25">
      <c r="A286">
        <f>Sheet1!B286</f>
        <v>5</v>
      </c>
      <c r="B286">
        <f>Sheet1!C286</f>
        <v>1</v>
      </c>
      <c r="C286">
        <f>VLOOKUP(Sheet1!D286,teams!A$2:B$226,2,FALSE)</f>
        <v>36</v>
      </c>
      <c r="D286">
        <f>Sheet1!E286</f>
        <v>35</v>
      </c>
      <c r="E286">
        <f>Sheet1!F286</f>
        <v>0</v>
      </c>
      <c r="F286">
        <f>VLOOKUP(Sheet1!G286,teams!A$2:B$226,2,FALSE)</f>
        <v>126</v>
      </c>
      <c r="G286">
        <f>Sheet1!H286</f>
        <v>32</v>
      </c>
    </row>
    <row r="287" spans="1:7" x14ac:dyDescent="0.25">
      <c r="A287">
        <f>Sheet1!B287</f>
        <v>5</v>
      </c>
      <c r="B287">
        <f>Sheet1!C287</f>
        <v>0</v>
      </c>
      <c r="C287">
        <f>VLOOKUP(Sheet1!D287,teams!A$2:B$226,2,FALSE)</f>
        <v>221</v>
      </c>
      <c r="D287">
        <f>Sheet1!E287</f>
        <v>28</v>
      </c>
      <c r="E287">
        <f>Sheet1!F287</f>
        <v>1</v>
      </c>
      <c r="F287">
        <f>VLOOKUP(Sheet1!G287,teams!A$2:B$226,2,FALSE)</f>
        <v>98</v>
      </c>
      <c r="G287">
        <f>Sheet1!H287</f>
        <v>23</v>
      </c>
    </row>
    <row r="288" spans="1:7" x14ac:dyDescent="0.25">
      <c r="A288">
        <f>Sheet1!B288</f>
        <v>5</v>
      </c>
      <c r="B288">
        <f>Sheet1!C288</f>
        <v>1</v>
      </c>
      <c r="C288">
        <f>VLOOKUP(Sheet1!D288,teams!A$2:B$226,2,FALSE)</f>
        <v>101</v>
      </c>
      <c r="D288">
        <f>Sheet1!E288</f>
        <v>49</v>
      </c>
      <c r="E288">
        <f>Sheet1!F288</f>
        <v>0</v>
      </c>
      <c r="F288">
        <f>VLOOKUP(Sheet1!G288,teams!A$2:B$226,2,FALSE)</f>
        <v>116</v>
      </c>
      <c r="G288">
        <f>Sheet1!H288</f>
        <v>31</v>
      </c>
    </row>
    <row r="289" spans="1:7" x14ac:dyDescent="0.25">
      <c r="A289">
        <f>Sheet1!B289</f>
        <v>5</v>
      </c>
      <c r="B289">
        <f>Sheet1!C289</f>
        <v>0</v>
      </c>
      <c r="C289">
        <f>VLOOKUP(Sheet1!D289,teams!A$2:B$226,2,FALSE)</f>
        <v>14</v>
      </c>
      <c r="D289">
        <f>Sheet1!E289</f>
        <v>30</v>
      </c>
      <c r="E289">
        <f>Sheet1!F289</f>
        <v>1</v>
      </c>
      <c r="F289">
        <f>VLOOKUP(Sheet1!G289,teams!A$2:B$226,2,FALSE)</f>
        <v>6</v>
      </c>
      <c r="G289">
        <f>Sheet1!H289</f>
        <v>6</v>
      </c>
    </row>
    <row r="290" spans="1:7" x14ac:dyDescent="0.25">
      <c r="A290">
        <f>Sheet1!B290</f>
        <v>6</v>
      </c>
      <c r="B290">
        <f>Sheet1!C290</f>
        <v>1</v>
      </c>
      <c r="C290">
        <f>VLOOKUP(Sheet1!D290,teams!A$2:B$226,2,FALSE)</f>
        <v>69</v>
      </c>
      <c r="D290">
        <f>Sheet1!E290</f>
        <v>42</v>
      </c>
      <c r="E290">
        <f>Sheet1!F290</f>
        <v>0</v>
      </c>
      <c r="F290">
        <f>VLOOKUP(Sheet1!G290,teams!A$2:B$226,2,FALSE)</f>
        <v>67</v>
      </c>
      <c r="G290">
        <f>Sheet1!H290</f>
        <v>14</v>
      </c>
    </row>
    <row r="291" spans="1:7" x14ac:dyDescent="0.25">
      <c r="A291">
        <f>Sheet1!B291</f>
        <v>6</v>
      </c>
      <c r="B291">
        <f>Sheet1!C291</f>
        <v>1</v>
      </c>
      <c r="C291">
        <f>VLOOKUP(Sheet1!D291,teams!A$2:B$226,2,FALSE)</f>
        <v>35</v>
      </c>
      <c r="D291">
        <f>Sheet1!E291</f>
        <v>55</v>
      </c>
      <c r="E291">
        <f>Sheet1!F291</f>
        <v>0</v>
      </c>
      <c r="F291">
        <f>VLOOKUP(Sheet1!G291,teams!A$2:B$226,2,FALSE)</f>
        <v>29</v>
      </c>
      <c r="G291">
        <f>Sheet1!H291</f>
        <v>19</v>
      </c>
    </row>
    <row r="292" spans="1:7" x14ac:dyDescent="0.25">
      <c r="A292">
        <f>Sheet1!B292</f>
        <v>6</v>
      </c>
      <c r="B292">
        <f>Sheet1!C292</f>
        <v>1</v>
      </c>
      <c r="C292">
        <f>VLOOKUP(Sheet1!D292,teams!A$2:B$226,2,FALSE)</f>
        <v>126</v>
      </c>
      <c r="D292">
        <f>Sheet1!E292</f>
        <v>55</v>
      </c>
      <c r="E292">
        <f>Sheet1!F292</f>
        <v>0</v>
      </c>
      <c r="F292">
        <f>VLOOKUP(Sheet1!G292,teams!A$2:B$226,2,FALSE)</f>
        <v>100</v>
      </c>
      <c r="G292">
        <f>Sheet1!H292</f>
        <v>53</v>
      </c>
    </row>
    <row r="293" spans="1:7" x14ac:dyDescent="0.25">
      <c r="A293">
        <f>Sheet1!B293</f>
        <v>6</v>
      </c>
      <c r="B293">
        <f>Sheet1!C293</f>
        <v>1</v>
      </c>
      <c r="C293">
        <f>VLOOKUP(Sheet1!D293,teams!A$2:B$226,2,FALSE)</f>
        <v>25</v>
      </c>
      <c r="D293">
        <f>Sheet1!E293</f>
        <v>44</v>
      </c>
      <c r="E293">
        <f>Sheet1!F293</f>
        <v>0</v>
      </c>
      <c r="F293">
        <f>VLOOKUP(Sheet1!G293,teams!A$2:B$226,2,FALSE)</f>
        <v>22</v>
      </c>
      <c r="G293">
        <f>Sheet1!H293</f>
        <v>6</v>
      </c>
    </row>
    <row r="294" spans="1:7" x14ac:dyDescent="0.25">
      <c r="A294">
        <f>Sheet1!B294</f>
        <v>6</v>
      </c>
      <c r="B294">
        <f>Sheet1!C294</f>
        <v>1</v>
      </c>
      <c r="C294">
        <f>VLOOKUP(Sheet1!D294,teams!A$2:B$226,2,FALSE)</f>
        <v>102</v>
      </c>
      <c r="D294">
        <f>Sheet1!E294</f>
        <v>28</v>
      </c>
      <c r="E294">
        <f>Sheet1!F294</f>
        <v>0</v>
      </c>
      <c r="F294">
        <f>VLOOKUP(Sheet1!G294,teams!A$2:B$226,2,FALSE)</f>
        <v>127</v>
      </c>
      <c r="G294">
        <f>Sheet1!H294</f>
        <v>14</v>
      </c>
    </row>
    <row r="295" spans="1:7" x14ac:dyDescent="0.25">
      <c r="A295">
        <f>Sheet1!B295</f>
        <v>6</v>
      </c>
      <c r="B295">
        <f>Sheet1!C295</f>
        <v>0</v>
      </c>
      <c r="C295">
        <f>VLOOKUP(Sheet1!D295,teams!A$2:B$226,2,FALSE)</f>
        <v>89</v>
      </c>
      <c r="D295">
        <f>Sheet1!E295</f>
        <v>31</v>
      </c>
      <c r="E295">
        <f>Sheet1!F295</f>
        <v>1</v>
      </c>
      <c r="F295">
        <f>VLOOKUP(Sheet1!G295,teams!A$2:B$226,2,FALSE)</f>
        <v>95</v>
      </c>
      <c r="G295">
        <f>Sheet1!H295</f>
        <v>27</v>
      </c>
    </row>
    <row r="296" spans="1:7" x14ac:dyDescent="0.25">
      <c r="A296">
        <f>Sheet1!B296</f>
        <v>6</v>
      </c>
      <c r="B296">
        <f>Sheet1!C296</f>
        <v>1</v>
      </c>
      <c r="C296">
        <f>VLOOKUP(Sheet1!D296,teams!A$2:B$226,2,FALSE)</f>
        <v>37</v>
      </c>
      <c r="D296">
        <f>Sheet1!E296</f>
        <v>34</v>
      </c>
      <c r="E296">
        <f>Sheet1!F296</f>
        <v>0</v>
      </c>
      <c r="F296">
        <f>VLOOKUP(Sheet1!G296,teams!A$2:B$226,2,FALSE)</f>
        <v>42</v>
      </c>
      <c r="G296">
        <f>Sheet1!H296</f>
        <v>6</v>
      </c>
    </row>
    <row r="297" spans="1:7" x14ac:dyDescent="0.25">
      <c r="A297">
        <f>Sheet1!B297</f>
        <v>6</v>
      </c>
      <c r="B297">
        <f>Sheet1!C297</f>
        <v>1</v>
      </c>
      <c r="C297">
        <f>VLOOKUP(Sheet1!D297,teams!A$2:B$226,2,FALSE)</f>
        <v>114</v>
      </c>
      <c r="D297">
        <f>Sheet1!E297</f>
        <v>17</v>
      </c>
      <c r="E297">
        <f>Sheet1!F297</f>
        <v>0</v>
      </c>
      <c r="F297">
        <f>VLOOKUP(Sheet1!G297,teams!A$2:B$226,2,FALSE)</f>
        <v>117</v>
      </c>
      <c r="G297">
        <f>Sheet1!H297</f>
        <v>3</v>
      </c>
    </row>
    <row r="298" spans="1:7" x14ac:dyDescent="0.25">
      <c r="A298">
        <f>Sheet1!B298</f>
        <v>6</v>
      </c>
      <c r="B298">
        <f>Sheet1!C298</f>
        <v>1</v>
      </c>
      <c r="C298">
        <f>VLOOKUP(Sheet1!D298,teams!A$2:B$226,2,FALSE)</f>
        <v>38</v>
      </c>
      <c r="D298">
        <f>Sheet1!E298</f>
        <v>52</v>
      </c>
      <c r="E298">
        <f>Sheet1!F298</f>
        <v>0</v>
      </c>
      <c r="F298">
        <f>VLOOKUP(Sheet1!G298,teams!A$2:B$226,2,FALSE)</f>
        <v>133</v>
      </c>
      <c r="G298">
        <f>Sheet1!H298</f>
        <v>10</v>
      </c>
    </row>
    <row r="299" spans="1:7" x14ac:dyDescent="0.25">
      <c r="A299">
        <f>Sheet1!B299</f>
        <v>6</v>
      </c>
      <c r="B299">
        <f>Sheet1!C299</f>
        <v>1</v>
      </c>
      <c r="C299">
        <f>VLOOKUP(Sheet1!D299,teams!A$2:B$226,2,FALSE)</f>
        <v>39</v>
      </c>
      <c r="D299">
        <f>Sheet1!E299</f>
        <v>58</v>
      </c>
      <c r="E299">
        <f>Sheet1!F299</f>
        <v>0</v>
      </c>
      <c r="F299">
        <f>VLOOKUP(Sheet1!G299,teams!A$2:B$226,2,FALSE)</f>
        <v>120</v>
      </c>
      <c r="G299">
        <f>Sheet1!H299</f>
        <v>7</v>
      </c>
    </row>
    <row r="300" spans="1:7" x14ac:dyDescent="0.25">
      <c r="A300">
        <f>Sheet1!B300</f>
        <v>6</v>
      </c>
      <c r="B300">
        <f>Sheet1!C300</f>
        <v>0</v>
      </c>
      <c r="C300">
        <f>VLOOKUP(Sheet1!D300,teams!A$2:B$226,2,FALSE)</f>
        <v>27</v>
      </c>
      <c r="D300">
        <f>Sheet1!E300</f>
        <v>45</v>
      </c>
      <c r="E300">
        <f>Sheet1!F300</f>
        <v>1</v>
      </c>
      <c r="F300">
        <f>VLOOKUP(Sheet1!G300,teams!A$2:B$226,2,FALSE)</f>
        <v>28</v>
      </c>
      <c r="G300">
        <f>Sheet1!H300</f>
        <v>42</v>
      </c>
    </row>
    <row r="301" spans="1:7" x14ac:dyDescent="0.25">
      <c r="A301">
        <f>Sheet1!B301</f>
        <v>6</v>
      </c>
      <c r="B301">
        <f>Sheet1!C301</f>
        <v>1</v>
      </c>
      <c r="C301">
        <f>VLOOKUP(Sheet1!D301,teams!A$2:B$226,2,FALSE)</f>
        <v>103</v>
      </c>
      <c r="D301">
        <f>Sheet1!E301</f>
        <v>21</v>
      </c>
      <c r="E301">
        <f>Sheet1!F301</f>
        <v>0</v>
      </c>
      <c r="F301">
        <f>VLOOKUP(Sheet1!G301,teams!A$2:B$226,2,FALSE)</f>
        <v>112</v>
      </c>
      <c r="G301">
        <f>Sheet1!H301</f>
        <v>10</v>
      </c>
    </row>
    <row r="302" spans="1:7" x14ac:dyDescent="0.25">
      <c r="A302">
        <f>Sheet1!B302</f>
        <v>6</v>
      </c>
      <c r="B302">
        <f>Sheet1!C302</f>
        <v>1</v>
      </c>
      <c r="C302">
        <f>VLOOKUP(Sheet1!D302,teams!A$2:B$226,2,FALSE)</f>
        <v>51</v>
      </c>
      <c r="D302">
        <f>Sheet1!E302</f>
        <v>35</v>
      </c>
      <c r="E302">
        <f>Sheet1!F302</f>
        <v>0</v>
      </c>
      <c r="F302">
        <f>VLOOKUP(Sheet1!G302,teams!A$2:B$226,2,FALSE)</f>
        <v>92</v>
      </c>
      <c r="G302">
        <f>Sheet1!H302</f>
        <v>3</v>
      </c>
    </row>
    <row r="303" spans="1:7" x14ac:dyDescent="0.25">
      <c r="A303">
        <f>Sheet1!B303</f>
        <v>6</v>
      </c>
      <c r="B303">
        <f>Sheet1!C303</f>
        <v>1</v>
      </c>
      <c r="C303">
        <f>VLOOKUP(Sheet1!D303,teams!A$2:B$226,2,FALSE)</f>
        <v>17</v>
      </c>
      <c r="D303">
        <f>Sheet1!E303</f>
        <v>28</v>
      </c>
      <c r="E303">
        <f>Sheet1!F303</f>
        <v>0</v>
      </c>
      <c r="F303">
        <f>VLOOKUP(Sheet1!G303,teams!A$2:B$226,2,FALSE)</f>
        <v>24</v>
      </c>
      <c r="G303">
        <f>Sheet1!H303</f>
        <v>23</v>
      </c>
    </row>
    <row r="304" spans="1:7" x14ac:dyDescent="0.25">
      <c r="A304">
        <f>Sheet1!B304</f>
        <v>6</v>
      </c>
      <c r="B304">
        <f>Sheet1!C304</f>
        <v>0</v>
      </c>
      <c r="C304">
        <f>VLOOKUP(Sheet1!D304,teams!A$2:B$226,2,FALSE)</f>
        <v>65</v>
      </c>
      <c r="D304">
        <f>Sheet1!E304</f>
        <v>47</v>
      </c>
      <c r="E304">
        <f>Sheet1!F304</f>
        <v>1</v>
      </c>
      <c r="F304">
        <f>VLOOKUP(Sheet1!G304,teams!A$2:B$226,2,FALSE)</f>
        <v>68</v>
      </c>
      <c r="G304">
        <f>Sheet1!H304</f>
        <v>29</v>
      </c>
    </row>
    <row r="305" spans="1:7" x14ac:dyDescent="0.25">
      <c r="A305">
        <f>Sheet1!B305</f>
        <v>6</v>
      </c>
      <c r="B305">
        <f>Sheet1!C305</f>
        <v>1</v>
      </c>
      <c r="C305">
        <f>VLOOKUP(Sheet1!D305,teams!A$2:B$226,2,FALSE)</f>
        <v>52</v>
      </c>
      <c r="D305">
        <f>Sheet1!E305</f>
        <v>42</v>
      </c>
      <c r="E305">
        <f>Sheet1!F305</f>
        <v>0</v>
      </c>
      <c r="F305">
        <f>VLOOKUP(Sheet1!G305,teams!A$2:B$226,2,FALSE)</f>
        <v>56</v>
      </c>
      <c r="G305">
        <f>Sheet1!H305</f>
        <v>36</v>
      </c>
    </row>
    <row r="306" spans="1:7" x14ac:dyDescent="0.25">
      <c r="A306">
        <f>Sheet1!B306</f>
        <v>6</v>
      </c>
      <c r="B306">
        <f>Sheet1!C306</f>
        <v>1</v>
      </c>
      <c r="C306">
        <f>VLOOKUP(Sheet1!D306,teams!A$2:B$226,2,FALSE)</f>
        <v>18</v>
      </c>
      <c r="D306">
        <f>Sheet1!E306</f>
        <v>47</v>
      </c>
      <c r="E306">
        <f>Sheet1!F306</f>
        <v>0</v>
      </c>
      <c r="F306">
        <f>VLOOKUP(Sheet1!G306,teams!A$2:B$226,2,FALSE)</f>
        <v>20</v>
      </c>
      <c r="G306">
        <f>Sheet1!H306</f>
        <v>6</v>
      </c>
    </row>
    <row r="307" spans="1:7" x14ac:dyDescent="0.25">
      <c r="A307">
        <f>Sheet1!B307</f>
        <v>6</v>
      </c>
      <c r="B307">
        <f>Sheet1!C307</f>
        <v>0</v>
      </c>
      <c r="C307">
        <f>VLOOKUP(Sheet1!D307,teams!A$2:B$226,2,FALSE)</f>
        <v>94</v>
      </c>
      <c r="D307">
        <f>Sheet1!E307</f>
        <v>28</v>
      </c>
      <c r="E307">
        <f>Sheet1!F307</f>
        <v>1</v>
      </c>
      <c r="F307">
        <f>VLOOKUP(Sheet1!G307,teams!A$2:B$226,2,FALSE)</f>
        <v>91</v>
      </c>
      <c r="G307">
        <f>Sheet1!H307</f>
        <v>25</v>
      </c>
    </row>
    <row r="308" spans="1:7" x14ac:dyDescent="0.25">
      <c r="A308">
        <f>Sheet1!B308</f>
        <v>6</v>
      </c>
      <c r="B308">
        <f>Sheet1!C308</f>
        <v>0</v>
      </c>
      <c r="C308">
        <f>VLOOKUP(Sheet1!D308,teams!A$2:B$226,2,FALSE)</f>
        <v>40</v>
      </c>
      <c r="D308">
        <f>Sheet1!E308</f>
        <v>13</v>
      </c>
      <c r="E308">
        <f>Sheet1!F308</f>
        <v>1</v>
      </c>
      <c r="F308">
        <f>VLOOKUP(Sheet1!G308,teams!A$2:B$226,2,FALSE)</f>
        <v>50</v>
      </c>
      <c r="G308">
        <f>Sheet1!H308</f>
        <v>6</v>
      </c>
    </row>
    <row r="309" spans="1:7" x14ac:dyDescent="0.25">
      <c r="A309">
        <f>Sheet1!B309</f>
        <v>6</v>
      </c>
      <c r="B309">
        <f>Sheet1!C309</f>
        <v>1</v>
      </c>
      <c r="C309">
        <f>VLOOKUP(Sheet1!D309,teams!A$2:B$226,2,FALSE)</f>
        <v>78</v>
      </c>
      <c r="D309">
        <f>Sheet1!E309</f>
        <v>33</v>
      </c>
      <c r="E309">
        <f>Sheet1!F309</f>
        <v>0</v>
      </c>
      <c r="F309">
        <f>VLOOKUP(Sheet1!G309,teams!A$2:B$226,2,FALSE)</f>
        <v>77</v>
      </c>
      <c r="G309">
        <f>Sheet1!H309</f>
        <v>31</v>
      </c>
    </row>
    <row r="310" spans="1:7" x14ac:dyDescent="0.25">
      <c r="A310">
        <f>Sheet1!B310</f>
        <v>6</v>
      </c>
      <c r="B310">
        <f>Sheet1!C310</f>
        <v>1</v>
      </c>
      <c r="C310">
        <f>VLOOKUP(Sheet1!D310,teams!A$2:B$226,2,FALSE)</f>
        <v>106</v>
      </c>
      <c r="D310">
        <f>Sheet1!E310</f>
        <v>38</v>
      </c>
      <c r="E310">
        <f>Sheet1!F310</f>
        <v>0</v>
      </c>
      <c r="F310">
        <f>VLOOKUP(Sheet1!G310,teams!A$2:B$226,2,FALSE)</f>
        <v>107</v>
      </c>
      <c r="G310">
        <f>Sheet1!H310</f>
        <v>17</v>
      </c>
    </row>
    <row r="311" spans="1:7" x14ac:dyDescent="0.25">
      <c r="A311">
        <f>Sheet1!B311</f>
        <v>6</v>
      </c>
      <c r="B311">
        <f>Sheet1!C311</f>
        <v>1</v>
      </c>
      <c r="C311">
        <f>VLOOKUP(Sheet1!D311,teams!A$2:B$226,2,FALSE)</f>
        <v>2</v>
      </c>
      <c r="D311">
        <f>Sheet1!E311</f>
        <v>24</v>
      </c>
      <c r="E311">
        <f>Sheet1!F311</f>
        <v>0</v>
      </c>
      <c r="F311">
        <f>VLOOKUP(Sheet1!G311,teams!A$2:B$226,2,FALSE)</f>
        <v>6</v>
      </c>
      <c r="G311">
        <f>Sheet1!H311</f>
        <v>21</v>
      </c>
    </row>
    <row r="312" spans="1:7" x14ac:dyDescent="0.25">
      <c r="A312">
        <f>Sheet1!B312</f>
        <v>6</v>
      </c>
      <c r="B312">
        <f>Sheet1!C312</f>
        <v>1</v>
      </c>
      <c r="C312">
        <f>VLOOKUP(Sheet1!D312,teams!A$2:B$226,2,FALSE)</f>
        <v>43</v>
      </c>
      <c r="D312">
        <f>Sheet1!E312</f>
        <v>42</v>
      </c>
      <c r="E312">
        <f>Sheet1!F312</f>
        <v>0</v>
      </c>
      <c r="F312">
        <f>VLOOKUP(Sheet1!G312,teams!A$2:B$226,2,FALSE)</f>
        <v>46</v>
      </c>
      <c r="G312">
        <f>Sheet1!H312</f>
        <v>7</v>
      </c>
    </row>
    <row r="313" spans="1:7" x14ac:dyDescent="0.25">
      <c r="A313">
        <f>Sheet1!B313</f>
        <v>6</v>
      </c>
      <c r="B313">
        <f>Sheet1!C313</f>
        <v>1</v>
      </c>
      <c r="C313">
        <f>VLOOKUP(Sheet1!D313,teams!A$2:B$226,2,FALSE)</f>
        <v>79</v>
      </c>
      <c r="D313">
        <f>Sheet1!E313</f>
        <v>28</v>
      </c>
      <c r="E313">
        <f>Sheet1!F313</f>
        <v>0</v>
      </c>
      <c r="F313">
        <f>VLOOKUP(Sheet1!G313,teams!A$2:B$226,2,FALSE)</f>
        <v>86</v>
      </c>
      <c r="G313">
        <f>Sheet1!H313</f>
        <v>7</v>
      </c>
    </row>
    <row r="314" spans="1:7" x14ac:dyDescent="0.25">
      <c r="A314">
        <f>Sheet1!B314</f>
        <v>6</v>
      </c>
      <c r="B314">
        <f>Sheet1!C314</f>
        <v>1</v>
      </c>
      <c r="C314">
        <f>VLOOKUP(Sheet1!D314,teams!A$2:B$226,2,FALSE)</f>
        <v>4</v>
      </c>
      <c r="D314">
        <f>Sheet1!E314</f>
        <v>50</v>
      </c>
      <c r="E314">
        <f>Sheet1!F314</f>
        <v>0</v>
      </c>
      <c r="F314">
        <f>VLOOKUP(Sheet1!G314,teams!A$2:B$226,2,FALSE)</f>
        <v>12</v>
      </c>
      <c r="G314">
        <f>Sheet1!H314</f>
        <v>7</v>
      </c>
    </row>
    <row r="315" spans="1:7" x14ac:dyDescent="0.25">
      <c r="A315">
        <f>Sheet1!B315</f>
        <v>6</v>
      </c>
      <c r="B315">
        <f>Sheet1!C315</f>
        <v>0</v>
      </c>
      <c r="C315">
        <f>VLOOKUP(Sheet1!D315,teams!A$2:B$226,2,FALSE)</f>
        <v>57</v>
      </c>
      <c r="D315">
        <f>Sheet1!E315</f>
        <v>35</v>
      </c>
      <c r="E315">
        <f>Sheet1!F315</f>
        <v>1</v>
      </c>
      <c r="F315">
        <f>VLOOKUP(Sheet1!G315,teams!A$2:B$226,2,FALSE)</f>
        <v>55</v>
      </c>
      <c r="G315">
        <f>Sheet1!H315</f>
        <v>21</v>
      </c>
    </row>
    <row r="316" spans="1:7" x14ac:dyDescent="0.25">
      <c r="A316">
        <f>Sheet1!B316</f>
        <v>6</v>
      </c>
      <c r="B316">
        <f>Sheet1!C316</f>
        <v>1</v>
      </c>
      <c r="C316">
        <f>VLOOKUP(Sheet1!D316,teams!A$2:B$226,2,FALSE)</f>
        <v>5</v>
      </c>
      <c r="D316">
        <f>Sheet1!E316</f>
        <v>14</v>
      </c>
      <c r="E316">
        <f>Sheet1!F316</f>
        <v>0</v>
      </c>
      <c r="F316">
        <f>VLOOKUP(Sheet1!G316,teams!A$2:B$226,2,FALSE)</f>
        <v>14</v>
      </c>
      <c r="G316">
        <f>Sheet1!H316</f>
        <v>7</v>
      </c>
    </row>
    <row r="317" spans="1:7" x14ac:dyDescent="0.25">
      <c r="A317">
        <f>Sheet1!B317</f>
        <v>6</v>
      </c>
      <c r="B317">
        <f>Sheet1!C317</f>
        <v>0</v>
      </c>
      <c r="C317">
        <f>VLOOKUP(Sheet1!D317,teams!A$2:B$226,2,FALSE)</f>
        <v>81</v>
      </c>
      <c r="D317">
        <f>Sheet1!E317</f>
        <v>30</v>
      </c>
      <c r="E317">
        <f>Sheet1!F317</f>
        <v>1</v>
      </c>
      <c r="F317">
        <f>VLOOKUP(Sheet1!G317,teams!A$2:B$226,2,FALSE)</f>
        <v>82</v>
      </c>
      <c r="G317">
        <f>Sheet1!H317</f>
        <v>13</v>
      </c>
    </row>
    <row r="318" spans="1:7" x14ac:dyDescent="0.25">
      <c r="A318">
        <f>Sheet1!B318</f>
        <v>6</v>
      </c>
      <c r="B318">
        <f>Sheet1!C318</f>
        <v>1</v>
      </c>
      <c r="C318">
        <f>VLOOKUP(Sheet1!D318,teams!A$2:B$226,2,FALSE)</f>
        <v>44</v>
      </c>
      <c r="D318">
        <f>Sheet1!E318</f>
        <v>48</v>
      </c>
      <c r="E318">
        <f>Sheet1!F318</f>
        <v>0</v>
      </c>
      <c r="F318">
        <f>VLOOKUP(Sheet1!G318,teams!A$2:B$226,2,FALSE)</f>
        <v>70</v>
      </c>
      <c r="G318">
        <f>Sheet1!H318</f>
        <v>28</v>
      </c>
    </row>
    <row r="319" spans="1:7" x14ac:dyDescent="0.25">
      <c r="A319">
        <f>Sheet1!B319</f>
        <v>6</v>
      </c>
      <c r="B319">
        <f>Sheet1!C319</f>
        <v>1</v>
      </c>
      <c r="C319">
        <f>VLOOKUP(Sheet1!D319,teams!A$2:B$226,2,FALSE)</f>
        <v>8</v>
      </c>
      <c r="D319">
        <f>Sheet1!E319</f>
        <v>31</v>
      </c>
      <c r="E319">
        <f>Sheet1!F319</f>
        <v>0</v>
      </c>
      <c r="F319">
        <f>VLOOKUP(Sheet1!G319,teams!A$2:B$226,2,FALSE)</f>
        <v>1</v>
      </c>
      <c r="G319">
        <f>Sheet1!H319</f>
        <v>16</v>
      </c>
    </row>
    <row r="320" spans="1:7" x14ac:dyDescent="0.25">
      <c r="A320">
        <f>Sheet1!B320</f>
        <v>6</v>
      </c>
      <c r="B320">
        <f>Sheet1!C320</f>
        <v>1</v>
      </c>
      <c r="C320">
        <f>VLOOKUP(Sheet1!D320,teams!A$2:B$226,2,FALSE)</f>
        <v>108</v>
      </c>
      <c r="D320">
        <f>Sheet1!E320</f>
        <v>45</v>
      </c>
      <c r="E320">
        <f>Sheet1!F320</f>
        <v>0</v>
      </c>
      <c r="F320">
        <f>VLOOKUP(Sheet1!G320,teams!A$2:B$226,2,FALSE)</f>
        <v>105</v>
      </c>
      <c r="G320">
        <f>Sheet1!H320</f>
        <v>20</v>
      </c>
    </row>
    <row r="321" spans="1:7" x14ac:dyDescent="0.25">
      <c r="A321">
        <f>Sheet1!B321</f>
        <v>6</v>
      </c>
      <c r="B321">
        <f>Sheet1!C321</f>
        <v>1</v>
      </c>
      <c r="C321">
        <f>VLOOKUP(Sheet1!D321,teams!A$2:B$226,2,FALSE)</f>
        <v>109</v>
      </c>
      <c r="D321">
        <f>Sheet1!E321</f>
        <v>48</v>
      </c>
      <c r="E321">
        <f>Sheet1!F321</f>
        <v>0</v>
      </c>
      <c r="F321">
        <f>VLOOKUP(Sheet1!G321,teams!A$2:B$226,2,FALSE)</f>
        <v>111</v>
      </c>
      <c r="G321">
        <f>Sheet1!H321</f>
        <v>41</v>
      </c>
    </row>
    <row r="322" spans="1:7" x14ac:dyDescent="0.25">
      <c r="A322">
        <f>Sheet1!B322</f>
        <v>6</v>
      </c>
      <c r="B322">
        <f>Sheet1!C322</f>
        <v>1</v>
      </c>
      <c r="C322">
        <f>VLOOKUP(Sheet1!D322,teams!A$2:B$226,2,FALSE)</f>
        <v>121</v>
      </c>
      <c r="D322">
        <f>Sheet1!E322</f>
        <v>37</v>
      </c>
      <c r="E322">
        <f>Sheet1!F322</f>
        <v>0</v>
      </c>
      <c r="F322">
        <f>VLOOKUP(Sheet1!G322,teams!A$2:B$226,2,FALSE)</f>
        <v>119</v>
      </c>
      <c r="G322">
        <f>Sheet1!H322</f>
        <v>31</v>
      </c>
    </row>
    <row r="323" spans="1:7" x14ac:dyDescent="0.25">
      <c r="A323">
        <f>Sheet1!B323</f>
        <v>6</v>
      </c>
      <c r="B323">
        <f>Sheet1!C323</f>
        <v>0</v>
      </c>
      <c r="C323">
        <f>VLOOKUP(Sheet1!D323,teams!A$2:B$226,2,FALSE)</f>
        <v>58</v>
      </c>
      <c r="D323">
        <f>Sheet1!E323</f>
        <v>37</v>
      </c>
      <c r="E323">
        <f>Sheet1!F323</f>
        <v>1</v>
      </c>
      <c r="F323">
        <f>VLOOKUP(Sheet1!G323,teams!A$2:B$226,2,FALSE)</f>
        <v>54</v>
      </c>
      <c r="G323">
        <f>Sheet1!H323</f>
        <v>35</v>
      </c>
    </row>
    <row r="324" spans="1:7" x14ac:dyDescent="0.25">
      <c r="A324">
        <f>Sheet1!B324</f>
        <v>6</v>
      </c>
      <c r="B324">
        <f>Sheet1!C324</f>
        <v>1</v>
      </c>
      <c r="C324">
        <f>VLOOKUP(Sheet1!D324,teams!A$2:B$226,2,FALSE)</f>
        <v>59</v>
      </c>
      <c r="D324">
        <f>Sheet1!E324</f>
        <v>33</v>
      </c>
      <c r="E324">
        <f>Sheet1!F324</f>
        <v>0</v>
      </c>
      <c r="F324">
        <f>VLOOKUP(Sheet1!G324,teams!A$2:B$226,2,FALSE)</f>
        <v>64</v>
      </c>
      <c r="G324">
        <f>Sheet1!H324</f>
        <v>16</v>
      </c>
    </row>
    <row r="325" spans="1:7" x14ac:dyDescent="0.25">
      <c r="A325">
        <f>Sheet1!B325</f>
        <v>6</v>
      </c>
      <c r="B325">
        <f>Sheet1!C325</f>
        <v>0</v>
      </c>
      <c r="C325">
        <f>VLOOKUP(Sheet1!D325,teams!A$2:B$226,2,FALSE)</f>
        <v>98</v>
      </c>
      <c r="D325">
        <f>Sheet1!E325</f>
        <v>31</v>
      </c>
      <c r="E325">
        <f>Sheet1!F325</f>
        <v>1</v>
      </c>
      <c r="F325">
        <f>VLOOKUP(Sheet1!G325,teams!A$2:B$226,2,FALSE)</f>
        <v>90</v>
      </c>
      <c r="G325">
        <f>Sheet1!H325</f>
        <v>24</v>
      </c>
    </row>
    <row r="326" spans="1:7" x14ac:dyDescent="0.25">
      <c r="A326">
        <f>Sheet1!B326</f>
        <v>6</v>
      </c>
      <c r="B326">
        <f>Sheet1!C326</f>
        <v>0</v>
      </c>
      <c r="C326">
        <f>VLOOKUP(Sheet1!D326,teams!A$2:B$226,2,FALSE)</f>
        <v>9</v>
      </c>
      <c r="D326">
        <f>Sheet1!E326</f>
        <v>38</v>
      </c>
      <c r="E326">
        <f>Sheet1!F326</f>
        <v>1</v>
      </c>
      <c r="F326">
        <f>VLOOKUP(Sheet1!G326,teams!A$2:B$226,2,FALSE)</f>
        <v>3</v>
      </c>
      <c r="G326">
        <f>Sheet1!H326</f>
        <v>31</v>
      </c>
    </row>
    <row r="327" spans="1:7" x14ac:dyDescent="0.25">
      <c r="A327">
        <f>Sheet1!B327</f>
        <v>6</v>
      </c>
      <c r="B327">
        <f>Sheet1!C327</f>
        <v>1</v>
      </c>
      <c r="C327">
        <f>VLOOKUP(Sheet1!D327,teams!A$2:B$226,2,FALSE)</f>
        <v>128</v>
      </c>
      <c r="D327">
        <f>Sheet1!E327</f>
        <v>50</v>
      </c>
      <c r="E327">
        <f>Sheet1!F327</f>
        <v>0</v>
      </c>
      <c r="F327">
        <f>VLOOKUP(Sheet1!G327,teams!A$2:B$226,2,FALSE)</f>
        <v>61</v>
      </c>
      <c r="G327">
        <f>Sheet1!H327</f>
        <v>33</v>
      </c>
    </row>
    <row r="328" spans="1:7" x14ac:dyDescent="0.25">
      <c r="A328">
        <f>Sheet1!B328</f>
        <v>6</v>
      </c>
      <c r="B328">
        <f>Sheet1!C328</f>
        <v>0</v>
      </c>
      <c r="C328">
        <f>VLOOKUP(Sheet1!D328,teams!A$2:B$226,2,FALSE)</f>
        <v>99</v>
      </c>
      <c r="D328">
        <f>Sheet1!E328</f>
        <v>17</v>
      </c>
      <c r="E328">
        <f>Sheet1!F328</f>
        <v>1</v>
      </c>
      <c r="F328">
        <f>VLOOKUP(Sheet1!G328,teams!A$2:B$226,2,FALSE)</f>
        <v>97</v>
      </c>
      <c r="G328">
        <f>Sheet1!H328</f>
        <v>7</v>
      </c>
    </row>
    <row r="329" spans="1:7" x14ac:dyDescent="0.25">
      <c r="A329">
        <f>Sheet1!B329</f>
        <v>6</v>
      </c>
      <c r="B329">
        <f>Sheet1!C329</f>
        <v>1</v>
      </c>
      <c r="C329">
        <f>VLOOKUP(Sheet1!D329,teams!A$2:B$226,2,FALSE)</f>
        <v>10</v>
      </c>
      <c r="D329">
        <f>Sheet1!E329</f>
        <v>58</v>
      </c>
      <c r="E329">
        <f>Sheet1!F329</f>
        <v>0</v>
      </c>
      <c r="F329">
        <f>VLOOKUP(Sheet1!G329,teams!A$2:B$226,2,FALSE)</f>
        <v>13</v>
      </c>
      <c r="G329">
        <f>Sheet1!H329</f>
        <v>0</v>
      </c>
    </row>
    <row r="330" spans="1:7" x14ac:dyDescent="0.25">
      <c r="A330">
        <f>Sheet1!B330</f>
        <v>6</v>
      </c>
      <c r="B330">
        <f>Sheet1!C330</f>
        <v>0</v>
      </c>
      <c r="C330">
        <f>VLOOKUP(Sheet1!D330,teams!A$2:B$226,2,FALSE)</f>
        <v>31</v>
      </c>
      <c r="D330">
        <f>Sheet1!E330</f>
        <v>52</v>
      </c>
      <c r="E330">
        <f>Sheet1!F330</f>
        <v>1</v>
      </c>
      <c r="F330">
        <f>VLOOKUP(Sheet1!G330,teams!A$2:B$226,2,FALSE)</f>
        <v>34</v>
      </c>
      <c r="G330">
        <f>Sheet1!H330</f>
        <v>46</v>
      </c>
    </row>
    <row r="331" spans="1:7" x14ac:dyDescent="0.25">
      <c r="A331">
        <f>Sheet1!B331</f>
        <v>6</v>
      </c>
      <c r="B331">
        <f>Sheet1!C331</f>
        <v>1</v>
      </c>
      <c r="C331">
        <f>VLOOKUP(Sheet1!D331,teams!A$2:B$226,2,FALSE)</f>
        <v>32</v>
      </c>
      <c r="D331">
        <f>Sheet1!E331</f>
        <v>49</v>
      </c>
      <c r="E331">
        <f>Sheet1!F331</f>
        <v>0</v>
      </c>
      <c r="F331">
        <f>VLOOKUP(Sheet1!G331,teams!A$2:B$226,2,FALSE)</f>
        <v>33</v>
      </c>
      <c r="G331">
        <f>Sheet1!H331</f>
        <v>31</v>
      </c>
    </row>
    <row r="332" spans="1:7" x14ac:dyDescent="0.25">
      <c r="A332">
        <f>Sheet1!B332</f>
        <v>6</v>
      </c>
      <c r="B332">
        <f>Sheet1!C332</f>
        <v>0</v>
      </c>
      <c r="C332">
        <f>VLOOKUP(Sheet1!D332,teams!A$2:B$226,2,FALSE)</f>
        <v>83</v>
      </c>
      <c r="D332">
        <f>Sheet1!E332</f>
        <v>52</v>
      </c>
      <c r="E332">
        <f>Sheet1!F332</f>
        <v>1</v>
      </c>
      <c r="F332">
        <f>VLOOKUP(Sheet1!G332,teams!A$2:B$226,2,FALSE)</f>
        <v>76</v>
      </c>
      <c r="G332">
        <f>Sheet1!H332</f>
        <v>17</v>
      </c>
    </row>
    <row r="333" spans="1:7" x14ac:dyDescent="0.25">
      <c r="A333">
        <f>Sheet1!B333</f>
        <v>6</v>
      </c>
      <c r="B333">
        <f>Sheet1!C333</f>
        <v>1</v>
      </c>
      <c r="C333">
        <f>VLOOKUP(Sheet1!D333,teams!A$2:B$226,2,FALSE)</f>
        <v>11</v>
      </c>
      <c r="D333">
        <f>Sheet1!E333</f>
        <v>29</v>
      </c>
      <c r="E333">
        <f>Sheet1!F333</f>
        <v>0</v>
      </c>
      <c r="F333">
        <f>VLOOKUP(Sheet1!G333,teams!A$2:B$226,2,FALSE)</f>
        <v>7</v>
      </c>
      <c r="G333">
        <f>Sheet1!H333</f>
        <v>26</v>
      </c>
    </row>
    <row r="334" spans="1:7" x14ac:dyDescent="0.25">
      <c r="A334">
        <f>Sheet1!B334</f>
        <v>6</v>
      </c>
      <c r="B334">
        <f>Sheet1!C334</f>
        <v>1</v>
      </c>
      <c r="C334">
        <f>VLOOKUP(Sheet1!D334,teams!A$2:B$226,2,FALSE)</f>
        <v>60</v>
      </c>
      <c r="D334">
        <f>Sheet1!E334</f>
        <v>43</v>
      </c>
      <c r="E334">
        <f>Sheet1!F334</f>
        <v>0</v>
      </c>
      <c r="F334">
        <f>VLOOKUP(Sheet1!G334,teams!A$2:B$226,2,FALSE)</f>
        <v>80</v>
      </c>
      <c r="G334">
        <f>Sheet1!H334</f>
        <v>27</v>
      </c>
    </row>
    <row r="335" spans="1:7" x14ac:dyDescent="0.25">
      <c r="A335">
        <f>Sheet1!B335</f>
        <v>6</v>
      </c>
      <c r="B335">
        <f>Sheet1!C335</f>
        <v>1</v>
      </c>
      <c r="C335">
        <f>VLOOKUP(Sheet1!D335,teams!A$2:B$226,2,FALSE)</f>
        <v>122</v>
      </c>
      <c r="D335">
        <f>Sheet1!E335</f>
        <v>42</v>
      </c>
      <c r="E335">
        <f>Sheet1!F335</f>
        <v>0</v>
      </c>
      <c r="F335">
        <f>VLOOKUP(Sheet1!G335,teams!A$2:B$226,2,FALSE)</f>
        <v>110</v>
      </c>
      <c r="G335">
        <f>Sheet1!H335</f>
        <v>24</v>
      </c>
    </row>
    <row r="336" spans="1:7" x14ac:dyDescent="0.25">
      <c r="A336">
        <f>Sheet1!B336</f>
        <v>6</v>
      </c>
      <c r="B336">
        <f>Sheet1!C336</f>
        <v>0</v>
      </c>
      <c r="C336">
        <f>VLOOKUP(Sheet1!D336,teams!A$2:B$226,2,FALSE)</f>
        <v>71</v>
      </c>
      <c r="D336">
        <f>Sheet1!E336</f>
        <v>45</v>
      </c>
      <c r="E336">
        <f>Sheet1!F336</f>
        <v>1</v>
      </c>
      <c r="F336">
        <f>VLOOKUP(Sheet1!G336,teams!A$2:B$226,2,FALSE)</f>
        <v>66</v>
      </c>
      <c r="G336">
        <f>Sheet1!H336</f>
        <v>20</v>
      </c>
    </row>
    <row r="337" spans="1:7" x14ac:dyDescent="0.25">
      <c r="A337">
        <f>Sheet1!B337</f>
        <v>6</v>
      </c>
      <c r="B337">
        <f>Sheet1!C337</f>
        <v>1</v>
      </c>
      <c r="C337">
        <f>VLOOKUP(Sheet1!D337,teams!A$2:B$226,2,FALSE)</f>
        <v>21</v>
      </c>
      <c r="D337">
        <f>Sheet1!E337</f>
        <v>41</v>
      </c>
      <c r="E337">
        <f>Sheet1!F337</f>
        <v>0</v>
      </c>
      <c r="F337">
        <f>VLOOKUP(Sheet1!G337,teams!A$2:B$226,2,FALSE)</f>
        <v>16</v>
      </c>
      <c r="G337">
        <f>Sheet1!H337</f>
        <v>20</v>
      </c>
    </row>
    <row r="338" spans="1:7" x14ac:dyDescent="0.25">
      <c r="A338">
        <f>Sheet1!B338</f>
        <v>6</v>
      </c>
      <c r="B338">
        <f>Sheet1!C338</f>
        <v>1</v>
      </c>
      <c r="C338">
        <f>VLOOKUP(Sheet1!D338,teams!A$2:B$226,2,FALSE)</f>
        <v>85</v>
      </c>
      <c r="D338">
        <f>Sheet1!E338</f>
        <v>44</v>
      </c>
      <c r="E338">
        <f>Sheet1!F338</f>
        <v>0</v>
      </c>
      <c r="F338">
        <f>VLOOKUP(Sheet1!G338,teams!A$2:B$226,2,FALSE)</f>
        <v>84</v>
      </c>
      <c r="G338">
        <f>Sheet1!H338</f>
        <v>28</v>
      </c>
    </row>
    <row r="339" spans="1:7" x14ac:dyDescent="0.25">
      <c r="A339">
        <f>Sheet1!B339</f>
        <v>6</v>
      </c>
      <c r="B339">
        <f>Sheet1!C339</f>
        <v>1</v>
      </c>
      <c r="C339">
        <f>VLOOKUP(Sheet1!D339,teams!A$2:B$226,2,FALSE)</f>
        <v>73</v>
      </c>
      <c r="D339">
        <f>Sheet1!E339</f>
        <v>45</v>
      </c>
      <c r="E339">
        <f>Sheet1!F339</f>
        <v>0</v>
      </c>
      <c r="F339">
        <f>VLOOKUP(Sheet1!G339,teams!A$2:B$226,2,FALSE)</f>
        <v>72</v>
      </c>
      <c r="G339">
        <f>Sheet1!H339</f>
        <v>20</v>
      </c>
    </row>
    <row r="340" spans="1:7" x14ac:dyDescent="0.25">
      <c r="A340">
        <f>Sheet1!B340</f>
        <v>6</v>
      </c>
      <c r="B340">
        <f>Sheet1!C340</f>
        <v>0</v>
      </c>
      <c r="C340">
        <f>VLOOKUP(Sheet1!D340,teams!A$2:B$226,2,FALSE)</f>
        <v>48</v>
      </c>
      <c r="D340">
        <f>Sheet1!E340</f>
        <v>34</v>
      </c>
      <c r="E340">
        <f>Sheet1!F340</f>
        <v>1</v>
      </c>
      <c r="F340">
        <f>VLOOKUP(Sheet1!G340,teams!A$2:B$226,2,FALSE)</f>
        <v>41</v>
      </c>
      <c r="G340">
        <f>Sheet1!H340</f>
        <v>31</v>
      </c>
    </row>
    <row r="341" spans="1:7" x14ac:dyDescent="0.25">
      <c r="A341">
        <f>Sheet1!B341</f>
        <v>6</v>
      </c>
      <c r="B341">
        <f>Sheet1!C341</f>
        <v>0</v>
      </c>
      <c r="C341">
        <f>VLOOKUP(Sheet1!D341,teams!A$2:B$226,2,FALSE)</f>
        <v>49</v>
      </c>
      <c r="D341">
        <f>Sheet1!E341</f>
        <v>24</v>
      </c>
      <c r="E341">
        <f>Sheet1!F341</f>
        <v>1</v>
      </c>
      <c r="F341">
        <f>VLOOKUP(Sheet1!G341,teams!A$2:B$226,2,FALSE)</f>
        <v>47</v>
      </c>
      <c r="G341">
        <f>Sheet1!H341</f>
        <v>13</v>
      </c>
    </row>
    <row r="342" spans="1:7" x14ac:dyDescent="0.25">
      <c r="A342">
        <f>Sheet1!B342</f>
        <v>6</v>
      </c>
      <c r="B342">
        <f>Sheet1!C342</f>
        <v>1</v>
      </c>
      <c r="C342">
        <f>VLOOKUP(Sheet1!D342,teams!A$2:B$226,2,FALSE)</f>
        <v>123</v>
      </c>
      <c r="D342">
        <f>Sheet1!E342</f>
        <v>48</v>
      </c>
      <c r="E342">
        <f>Sheet1!F342</f>
        <v>0</v>
      </c>
      <c r="F342">
        <f>VLOOKUP(Sheet1!G342,teams!A$2:B$226,2,FALSE)</f>
        <v>163</v>
      </c>
      <c r="G342">
        <f>Sheet1!H342</f>
        <v>17</v>
      </c>
    </row>
    <row r="343" spans="1:7" x14ac:dyDescent="0.25">
      <c r="A343">
        <f>Sheet1!B343</f>
        <v>6</v>
      </c>
      <c r="B343">
        <f>Sheet1!C343</f>
        <v>0</v>
      </c>
      <c r="C343">
        <f>VLOOKUP(Sheet1!D343,teams!A$2:B$226,2,FALSE)</f>
        <v>124</v>
      </c>
      <c r="D343">
        <f>Sheet1!E343</f>
        <v>34</v>
      </c>
      <c r="E343">
        <f>Sheet1!F343</f>
        <v>1</v>
      </c>
      <c r="F343">
        <f>VLOOKUP(Sheet1!G343,teams!A$2:B$226,2,FALSE)</f>
        <v>118</v>
      </c>
      <c r="G343">
        <f>Sheet1!H343</f>
        <v>13</v>
      </c>
    </row>
    <row r="344" spans="1:7" x14ac:dyDescent="0.25">
      <c r="A344">
        <f>Sheet1!B344</f>
        <v>6</v>
      </c>
      <c r="B344">
        <f>Sheet1!C344</f>
        <v>0</v>
      </c>
      <c r="C344">
        <f>VLOOKUP(Sheet1!D344,teams!A$2:B$226,2,FALSE)</f>
        <v>74</v>
      </c>
      <c r="D344">
        <f>Sheet1!E344</f>
        <v>31</v>
      </c>
      <c r="E344">
        <f>Sheet1!F344</f>
        <v>1</v>
      </c>
      <c r="F344">
        <f>VLOOKUP(Sheet1!G344,teams!A$2:B$226,2,FALSE)</f>
        <v>96</v>
      </c>
      <c r="G344">
        <f>Sheet1!H344</f>
        <v>24</v>
      </c>
    </row>
    <row r="345" spans="1:7" x14ac:dyDescent="0.25">
      <c r="A345">
        <f>Sheet1!B345</f>
        <v>6</v>
      </c>
      <c r="B345">
        <f>Sheet1!C345</f>
        <v>1</v>
      </c>
      <c r="C345">
        <f>VLOOKUP(Sheet1!D345,teams!A$2:B$226,2,FALSE)</f>
        <v>23</v>
      </c>
      <c r="D345">
        <f>Sheet1!E345</f>
        <v>45</v>
      </c>
      <c r="E345">
        <f>Sheet1!F345</f>
        <v>0</v>
      </c>
      <c r="F345">
        <f>VLOOKUP(Sheet1!G345,teams!A$2:B$226,2,FALSE)</f>
        <v>15</v>
      </c>
      <c r="G345">
        <f>Sheet1!H345</f>
        <v>24</v>
      </c>
    </row>
    <row r="346" spans="1:7" x14ac:dyDescent="0.25">
      <c r="A346">
        <f>Sheet1!B346</f>
        <v>6</v>
      </c>
      <c r="B346">
        <f>Sheet1!C346</f>
        <v>0</v>
      </c>
      <c r="C346">
        <f>VLOOKUP(Sheet1!D346,teams!A$2:B$226,2,FALSE)</f>
        <v>62</v>
      </c>
      <c r="D346">
        <f>Sheet1!E346</f>
        <v>34</v>
      </c>
      <c r="E346">
        <f>Sheet1!F346</f>
        <v>1</v>
      </c>
      <c r="F346">
        <f>VLOOKUP(Sheet1!G346,teams!A$2:B$226,2,FALSE)</f>
        <v>53</v>
      </c>
      <c r="G346">
        <f>Sheet1!H346</f>
        <v>20</v>
      </c>
    </row>
    <row r="347" spans="1:7" x14ac:dyDescent="0.25">
      <c r="A347">
        <f>Sheet1!B347</f>
        <v>6</v>
      </c>
      <c r="B347">
        <f>Sheet1!C347</f>
        <v>1</v>
      </c>
      <c r="C347">
        <f>VLOOKUP(Sheet1!D347,teams!A$2:B$226,2,FALSE)</f>
        <v>26</v>
      </c>
      <c r="D347">
        <f>Sheet1!E347</f>
        <v>51</v>
      </c>
      <c r="E347">
        <f>Sheet1!F347</f>
        <v>0</v>
      </c>
      <c r="F347">
        <f>VLOOKUP(Sheet1!G347,teams!A$2:B$226,2,FALSE)</f>
        <v>19</v>
      </c>
      <c r="G347">
        <f>Sheet1!H347</f>
        <v>33</v>
      </c>
    </row>
    <row r="348" spans="1:7" x14ac:dyDescent="0.25">
      <c r="A348">
        <f>Sheet1!B348</f>
        <v>6</v>
      </c>
      <c r="B348">
        <f>Sheet1!C348</f>
        <v>1</v>
      </c>
      <c r="C348">
        <f>VLOOKUP(Sheet1!D348,teams!A$2:B$226,2,FALSE)</f>
        <v>36</v>
      </c>
      <c r="D348">
        <f>Sheet1!E348</f>
        <v>17</v>
      </c>
      <c r="E348">
        <f>Sheet1!F348</f>
        <v>0</v>
      </c>
      <c r="F348">
        <f>VLOOKUP(Sheet1!G348,teams!A$2:B$226,2,FALSE)</f>
        <v>30</v>
      </c>
      <c r="G348">
        <f>Sheet1!H348</f>
        <v>16</v>
      </c>
    </row>
    <row r="349" spans="1:7" x14ac:dyDescent="0.25">
      <c r="A349">
        <f>Sheet1!B349</f>
        <v>6</v>
      </c>
      <c r="B349">
        <f>Sheet1!C349</f>
        <v>1</v>
      </c>
      <c r="C349">
        <f>VLOOKUP(Sheet1!D349,teams!A$2:B$226,2,FALSE)</f>
        <v>88</v>
      </c>
      <c r="D349">
        <f>Sheet1!E349</f>
        <v>50</v>
      </c>
      <c r="E349">
        <f>Sheet1!F349</f>
        <v>0</v>
      </c>
      <c r="F349">
        <f>VLOOKUP(Sheet1!G349,teams!A$2:B$226,2,FALSE)</f>
        <v>159</v>
      </c>
      <c r="G349">
        <f>Sheet1!H349</f>
        <v>3</v>
      </c>
    </row>
    <row r="350" spans="1:7" x14ac:dyDescent="0.25">
      <c r="A350">
        <f>Sheet1!B350</f>
        <v>6</v>
      </c>
      <c r="B350">
        <f>Sheet1!C350</f>
        <v>0</v>
      </c>
      <c r="C350">
        <f>VLOOKUP(Sheet1!D350,teams!A$2:B$226,2,FALSE)</f>
        <v>101</v>
      </c>
      <c r="D350">
        <f>Sheet1!E350</f>
        <v>49</v>
      </c>
      <c r="E350">
        <f>Sheet1!F350</f>
        <v>1</v>
      </c>
      <c r="F350">
        <f>VLOOKUP(Sheet1!G350,teams!A$2:B$226,2,FALSE)</f>
        <v>93</v>
      </c>
      <c r="G350">
        <f>Sheet1!H350</f>
        <v>10</v>
      </c>
    </row>
    <row r="351" spans="1:7" x14ac:dyDescent="0.25">
      <c r="A351">
        <f>Sheet1!B351</f>
        <v>6</v>
      </c>
      <c r="B351">
        <f>Sheet1!C351</f>
        <v>0</v>
      </c>
      <c r="C351">
        <f>VLOOKUP(Sheet1!D351,teams!A$2:B$226,2,FALSE)</f>
        <v>113</v>
      </c>
      <c r="D351">
        <f>Sheet1!E351</f>
        <v>38</v>
      </c>
      <c r="E351">
        <f>Sheet1!F351</f>
        <v>1</v>
      </c>
      <c r="F351">
        <f>VLOOKUP(Sheet1!G351,teams!A$2:B$226,2,FALSE)</f>
        <v>104</v>
      </c>
      <c r="G351">
        <f>Sheet1!H351</f>
        <v>17</v>
      </c>
    </row>
    <row r="352" spans="1:7" x14ac:dyDescent="0.25">
      <c r="A352">
        <f>Sheet1!B352</f>
        <v>7</v>
      </c>
      <c r="B352">
        <f>Sheet1!C352</f>
        <v>1</v>
      </c>
      <c r="C352">
        <f>VLOOKUP(Sheet1!D352,teams!A$2:B$226,2,FALSE)</f>
        <v>115</v>
      </c>
      <c r="D352">
        <f>Sheet1!E352</f>
        <v>27</v>
      </c>
      <c r="E352">
        <f>Sheet1!F352</f>
        <v>0</v>
      </c>
      <c r="F352">
        <f>VLOOKUP(Sheet1!G352,teams!A$2:B$226,2,FALSE)</f>
        <v>116</v>
      </c>
      <c r="G352">
        <f>Sheet1!H352</f>
        <v>26</v>
      </c>
    </row>
    <row r="353" spans="1:7" x14ac:dyDescent="0.25">
      <c r="A353">
        <f>Sheet1!B353</f>
        <v>7</v>
      </c>
      <c r="B353">
        <f>Sheet1!C353</f>
        <v>1</v>
      </c>
      <c r="C353">
        <f>VLOOKUP(Sheet1!D353,teams!A$2:B$226,2,FALSE)</f>
        <v>70</v>
      </c>
      <c r="D353">
        <f>Sheet1!E353</f>
        <v>34</v>
      </c>
      <c r="E353">
        <f>Sheet1!F353</f>
        <v>0</v>
      </c>
      <c r="F353">
        <f>VLOOKUP(Sheet1!G353,teams!A$2:B$226,2,FALSE)</f>
        <v>73</v>
      </c>
      <c r="G353">
        <f>Sheet1!H353</f>
        <v>27</v>
      </c>
    </row>
    <row r="354" spans="1:7" x14ac:dyDescent="0.25">
      <c r="A354">
        <f>Sheet1!B354</f>
        <v>7</v>
      </c>
      <c r="B354">
        <f>Sheet1!C354</f>
        <v>0</v>
      </c>
      <c r="C354">
        <f>VLOOKUP(Sheet1!D354,teams!A$2:B$226,2,FALSE)</f>
        <v>103</v>
      </c>
      <c r="D354">
        <f>Sheet1!E354</f>
        <v>49</v>
      </c>
      <c r="E354">
        <f>Sheet1!F354</f>
        <v>1</v>
      </c>
      <c r="F354">
        <f>VLOOKUP(Sheet1!G354,teams!A$2:B$226,2,FALSE)</f>
        <v>109</v>
      </c>
      <c r="G354">
        <f>Sheet1!H354</f>
        <v>21</v>
      </c>
    </row>
    <row r="355" spans="1:7" x14ac:dyDescent="0.25">
      <c r="A355">
        <f>Sheet1!B355</f>
        <v>7</v>
      </c>
      <c r="B355">
        <f>Sheet1!C355</f>
        <v>0</v>
      </c>
      <c r="C355">
        <f>VLOOKUP(Sheet1!D355,teams!A$2:B$226,2,FALSE)</f>
        <v>52</v>
      </c>
      <c r="D355">
        <f>Sheet1!E355</f>
        <v>56</v>
      </c>
      <c r="E355">
        <f>Sheet1!F355</f>
        <v>1</v>
      </c>
      <c r="F355">
        <f>VLOOKUP(Sheet1!G355,teams!A$2:B$226,2,FALSE)</f>
        <v>51</v>
      </c>
      <c r="G355">
        <f>Sheet1!H355</f>
        <v>10</v>
      </c>
    </row>
    <row r="356" spans="1:7" x14ac:dyDescent="0.25">
      <c r="A356">
        <f>Sheet1!B356</f>
        <v>7</v>
      </c>
      <c r="B356">
        <f>Sheet1!C356</f>
        <v>1</v>
      </c>
      <c r="C356">
        <f>VLOOKUP(Sheet1!D356,teams!A$2:B$226,2,FALSE)</f>
        <v>83</v>
      </c>
      <c r="D356">
        <f>Sheet1!E356</f>
        <v>36</v>
      </c>
      <c r="E356">
        <f>Sheet1!F356</f>
        <v>0</v>
      </c>
      <c r="F356">
        <f>VLOOKUP(Sheet1!G356,teams!A$2:B$226,2,FALSE)</f>
        <v>96</v>
      </c>
      <c r="G356">
        <f>Sheet1!H356</f>
        <v>16</v>
      </c>
    </row>
    <row r="357" spans="1:7" x14ac:dyDescent="0.25">
      <c r="A357">
        <f>Sheet1!B357</f>
        <v>7</v>
      </c>
      <c r="B357">
        <f>Sheet1!C357</f>
        <v>1</v>
      </c>
      <c r="C357">
        <f>VLOOKUP(Sheet1!D357,teams!A$2:B$226,2,FALSE)</f>
        <v>75</v>
      </c>
      <c r="D357">
        <f>Sheet1!E357</f>
        <v>43</v>
      </c>
      <c r="E357">
        <f>Sheet1!F357</f>
        <v>0</v>
      </c>
      <c r="F357">
        <f>VLOOKUP(Sheet1!G357,teams!A$2:B$226,2,FALSE)</f>
        <v>72</v>
      </c>
      <c r="G357">
        <f>Sheet1!H357</f>
        <v>40</v>
      </c>
    </row>
    <row r="358" spans="1:7" x14ac:dyDescent="0.25">
      <c r="A358">
        <f>Sheet1!B358</f>
        <v>7</v>
      </c>
      <c r="B358">
        <f>Sheet1!C358</f>
        <v>1</v>
      </c>
      <c r="C358">
        <f>VLOOKUP(Sheet1!D358,teams!A$2:B$226,2,FALSE)</f>
        <v>89</v>
      </c>
      <c r="D358">
        <f>Sheet1!E358</f>
        <v>35</v>
      </c>
      <c r="E358">
        <f>Sheet1!F358</f>
        <v>0</v>
      </c>
      <c r="F358">
        <f>VLOOKUP(Sheet1!G358,teams!A$2:B$226,2,FALSE)</f>
        <v>97</v>
      </c>
      <c r="G358">
        <f>Sheet1!H358</f>
        <v>13</v>
      </c>
    </row>
    <row r="359" spans="1:7" x14ac:dyDescent="0.25">
      <c r="A359">
        <f>Sheet1!B359</f>
        <v>7</v>
      </c>
      <c r="B359">
        <f>Sheet1!C359</f>
        <v>0</v>
      </c>
      <c r="C359">
        <f>VLOOKUP(Sheet1!D359,teams!A$2:B$226,2,FALSE)</f>
        <v>37</v>
      </c>
      <c r="D359">
        <f>Sheet1!E359</f>
        <v>49</v>
      </c>
      <c r="E359">
        <f>Sheet1!F359</f>
        <v>1</v>
      </c>
      <c r="F359">
        <f>VLOOKUP(Sheet1!G359,teams!A$2:B$226,2,FALSE)</f>
        <v>38</v>
      </c>
      <c r="G359">
        <f>Sheet1!H359</f>
        <v>30</v>
      </c>
    </row>
    <row r="360" spans="1:7" x14ac:dyDescent="0.25">
      <c r="A360">
        <f>Sheet1!B360</f>
        <v>7</v>
      </c>
      <c r="B360">
        <f>Sheet1!C360</f>
        <v>1</v>
      </c>
      <c r="C360">
        <f>VLOOKUP(Sheet1!D360,teams!A$2:B$226,2,FALSE)</f>
        <v>16</v>
      </c>
      <c r="D360">
        <f>Sheet1!E360</f>
        <v>23</v>
      </c>
      <c r="E360">
        <f>Sheet1!F360</f>
        <v>0</v>
      </c>
      <c r="F360">
        <f>VLOOKUP(Sheet1!G360,teams!A$2:B$226,2,FALSE)</f>
        <v>23</v>
      </c>
      <c r="G360">
        <f>Sheet1!H360</f>
        <v>20</v>
      </c>
    </row>
    <row r="361" spans="1:7" x14ac:dyDescent="0.25">
      <c r="A361">
        <f>Sheet1!B361</f>
        <v>7</v>
      </c>
      <c r="B361">
        <f>Sheet1!C361</f>
        <v>0</v>
      </c>
      <c r="C361">
        <f>VLOOKUP(Sheet1!D361,teams!A$2:B$226,2,FALSE)</f>
        <v>39</v>
      </c>
      <c r="D361">
        <f>Sheet1!E361</f>
        <v>38</v>
      </c>
      <c r="E361">
        <f>Sheet1!F361</f>
        <v>1</v>
      </c>
      <c r="F361">
        <f>VLOOKUP(Sheet1!G361,teams!A$2:B$226,2,FALSE)</f>
        <v>45</v>
      </c>
      <c r="G361">
        <f>Sheet1!H361</f>
        <v>14</v>
      </c>
    </row>
    <row r="362" spans="1:7" x14ac:dyDescent="0.25">
      <c r="A362">
        <f>Sheet1!B362</f>
        <v>7</v>
      </c>
      <c r="B362">
        <f>Sheet1!C362</f>
        <v>0</v>
      </c>
      <c r="C362">
        <f>VLOOKUP(Sheet1!D362,teams!A$2:B$226,2,FALSE)</f>
        <v>126</v>
      </c>
      <c r="D362">
        <f>Sheet1!E362</f>
        <v>31</v>
      </c>
      <c r="E362">
        <f>Sheet1!F362</f>
        <v>1</v>
      </c>
      <c r="F362">
        <f>VLOOKUP(Sheet1!G362,teams!A$2:B$226,2,FALSE)</f>
        <v>6</v>
      </c>
      <c r="G362">
        <f>Sheet1!H362</f>
        <v>14</v>
      </c>
    </row>
    <row r="363" spans="1:7" x14ac:dyDescent="0.25">
      <c r="A363">
        <f>Sheet1!B363</f>
        <v>7</v>
      </c>
      <c r="B363">
        <f>Sheet1!C363</f>
        <v>1</v>
      </c>
      <c r="C363">
        <f>VLOOKUP(Sheet1!D363,teams!A$2:B$226,2,FALSE)</f>
        <v>93</v>
      </c>
      <c r="D363">
        <f>Sheet1!E363</f>
        <v>24</v>
      </c>
      <c r="E363">
        <f>Sheet1!F363</f>
        <v>0</v>
      </c>
      <c r="F363">
        <f>VLOOKUP(Sheet1!G363,teams!A$2:B$226,2,FALSE)</f>
        <v>90</v>
      </c>
      <c r="G363">
        <f>Sheet1!H363</f>
        <v>21</v>
      </c>
    </row>
    <row r="364" spans="1:7" x14ac:dyDescent="0.25">
      <c r="A364">
        <f>Sheet1!B364</f>
        <v>7</v>
      </c>
      <c r="B364">
        <f>Sheet1!C364</f>
        <v>1</v>
      </c>
      <c r="C364">
        <f>VLOOKUP(Sheet1!D364,teams!A$2:B$226,2,FALSE)</f>
        <v>104</v>
      </c>
      <c r="D364">
        <f>Sheet1!E364</f>
        <v>31</v>
      </c>
      <c r="E364">
        <f>Sheet1!F364</f>
        <v>0</v>
      </c>
      <c r="F364">
        <f>VLOOKUP(Sheet1!G364,teams!A$2:B$226,2,FALSE)</f>
        <v>112</v>
      </c>
      <c r="G364">
        <f>Sheet1!H364</f>
        <v>24</v>
      </c>
    </row>
    <row r="365" spans="1:7" x14ac:dyDescent="0.25">
      <c r="A365">
        <f>Sheet1!B365</f>
        <v>7</v>
      </c>
      <c r="B365">
        <f>Sheet1!C365</f>
        <v>1</v>
      </c>
      <c r="C365">
        <f>VLOOKUP(Sheet1!D365,teams!A$2:B$226,2,FALSE)</f>
        <v>67</v>
      </c>
      <c r="D365">
        <f>Sheet1!E365</f>
        <v>20</v>
      </c>
      <c r="E365">
        <f>Sheet1!F365</f>
        <v>0</v>
      </c>
      <c r="F365">
        <f>VLOOKUP(Sheet1!G365,teams!A$2:B$226,2,FALSE)</f>
        <v>66</v>
      </c>
      <c r="G365">
        <f>Sheet1!H365</f>
        <v>9</v>
      </c>
    </row>
    <row r="366" spans="1:7" x14ac:dyDescent="0.25">
      <c r="A366">
        <f>Sheet1!B366</f>
        <v>7</v>
      </c>
      <c r="B366">
        <f>Sheet1!C366</f>
        <v>1</v>
      </c>
      <c r="C366">
        <f>VLOOKUP(Sheet1!D366,teams!A$2:B$226,2,FALSE)</f>
        <v>53</v>
      </c>
      <c r="D366">
        <f>Sheet1!E366</f>
        <v>13</v>
      </c>
      <c r="E366">
        <f>Sheet1!F366</f>
        <v>0</v>
      </c>
      <c r="F366">
        <f>VLOOKUP(Sheet1!G366,teams!A$2:B$226,2,FALSE)</f>
        <v>125</v>
      </c>
      <c r="G366">
        <f>Sheet1!H366</f>
        <v>6</v>
      </c>
    </row>
    <row r="367" spans="1:7" x14ac:dyDescent="0.25">
      <c r="A367">
        <f>Sheet1!B367</f>
        <v>7</v>
      </c>
      <c r="B367">
        <f>Sheet1!C367</f>
        <v>0</v>
      </c>
      <c r="C367">
        <f>VLOOKUP(Sheet1!D367,teams!A$2:B$226,2,FALSE)</f>
        <v>78</v>
      </c>
      <c r="D367">
        <f>Sheet1!E367</f>
        <v>35</v>
      </c>
      <c r="E367">
        <f>Sheet1!F367</f>
        <v>1</v>
      </c>
      <c r="F367">
        <f>VLOOKUP(Sheet1!G367,teams!A$2:B$226,2,FALSE)</f>
        <v>86</v>
      </c>
      <c r="G367">
        <f>Sheet1!H367</f>
        <v>21</v>
      </c>
    </row>
    <row r="368" spans="1:7" x14ac:dyDescent="0.25">
      <c r="A368">
        <f>Sheet1!B368</f>
        <v>7</v>
      </c>
      <c r="B368">
        <f>Sheet1!C368</f>
        <v>0</v>
      </c>
      <c r="C368">
        <f>VLOOKUP(Sheet1!D368,teams!A$2:B$226,2,FALSE)</f>
        <v>54</v>
      </c>
      <c r="D368">
        <f>Sheet1!E368</f>
        <v>20</v>
      </c>
      <c r="E368">
        <f>Sheet1!F368</f>
        <v>1</v>
      </c>
      <c r="F368">
        <f>VLOOKUP(Sheet1!G368,teams!A$2:B$226,2,FALSE)</f>
        <v>57</v>
      </c>
      <c r="G368">
        <f>Sheet1!H368</f>
        <v>19</v>
      </c>
    </row>
    <row r="369" spans="1:7" x14ac:dyDescent="0.25">
      <c r="A369">
        <f>Sheet1!B369</f>
        <v>7</v>
      </c>
      <c r="B369">
        <f>Sheet1!C369</f>
        <v>1</v>
      </c>
      <c r="C369">
        <f>VLOOKUP(Sheet1!D369,teams!A$2:B$226,2,FALSE)</f>
        <v>117</v>
      </c>
      <c r="D369">
        <f>Sheet1!E369</f>
        <v>41</v>
      </c>
      <c r="E369">
        <f>Sheet1!F369</f>
        <v>0</v>
      </c>
      <c r="F369">
        <f>VLOOKUP(Sheet1!G369,teams!A$2:B$226,2,FALSE)</f>
        <v>123</v>
      </c>
      <c r="G369">
        <f>Sheet1!H369</f>
        <v>21</v>
      </c>
    </row>
    <row r="370" spans="1:7" x14ac:dyDescent="0.25">
      <c r="A370">
        <f>Sheet1!B370</f>
        <v>7</v>
      </c>
      <c r="B370">
        <f>Sheet1!C370</f>
        <v>0</v>
      </c>
      <c r="C370">
        <f>VLOOKUP(Sheet1!D370,teams!A$2:B$226,2,FALSE)</f>
        <v>106</v>
      </c>
      <c r="D370">
        <f>Sheet1!E370</f>
        <v>34</v>
      </c>
      <c r="E370">
        <f>Sheet1!F370</f>
        <v>1</v>
      </c>
      <c r="F370">
        <f>VLOOKUP(Sheet1!G370,teams!A$2:B$226,2,FALSE)</f>
        <v>111</v>
      </c>
      <c r="G370">
        <f>Sheet1!H370</f>
        <v>17</v>
      </c>
    </row>
    <row r="371" spans="1:7" x14ac:dyDescent="0.25">
      <c r="A371">
        <f>Sheet1!B371</f>
        <v>7</v>
      </c>
      <c r="B371">
        <f>Sheet1!C371</f>
        <v>0</v>
      </c>
      <c r="C371">
        <f>VLOOKUP(Sheet1!D371,teams!A$2:B$226,2,FALSE)</f>
        <v>118</v>
      </c>
      <c r="D371">
        <f>Sheet1!E371</f>
        <v>34</v>
      </c>
      <c r="E371">
        <f>Sheet1!F371</f>
        <v>1</v>
      </c>
      <c r="F371">
        <f>VLOOKUP(Sheet1!G371,teams!A$2:B$226,2,FALSE)</f>
        <v>120</v>
      </c>
      <c r="G371">
        <f>Sheet1!H371</f>
        <v>31</v>
      </c>
    </row>
    <row r="372" spans="1:7" x14ac:dyDescent="0.25">
      <c r="A372">
        <f>Sheet1!B372</f>
        <v>7</v>
      </c>
      <c r="B372">
        <f>Sheet1!C372</f>
        <v>0</v>
      </c>
      <c r="C372">
        <f>VLOOKUP(Sheet1!D372,teams!A$2:B$226,2,FALSE)</f>
        <v>3</v>
      </c>
      <c r="D372">
        <f>Sheet1!E372</f>
        <v>14</v>
      </c>
      <c r="E372">
        <f>Sheet1!F372</f>
        <v>1</v>
      </c>
      <c r="F372">
        <f>VLOOKUP(Sheet1!G372,teams!A$2:B$226,2,FALSE)</f>
        <v>7</v>
      </c>
      <c r="G372">
        <f>Sheet1!H372</f>
        <v>7</v>
      </c>
    </row>
    <row r="373" spans="1:7" x14ac:dyDescent="0.25">
      <c r="A373">
        <f>Sheet1!B373</f>
        <v>7</v>
      </c>
      <c r="B373">
        <f>Sheet1!C373</f>
        <v>1</v>
      </c>
      <c r="C373">
        <f>VLOOKUP(Sheet1!D373,teams!A$2:B$226,2,FALSE)</f>
        <v>30</v>
      </c>
      <c r="D373">
        <f>Sheet1!E373</f>
        <v>44</v>
      </c>
      <c r="E373">
        <f>Sheet1!F373</f>
        <v>0</v>
      </c>
      <c r="F373">
        <f>VLOOKUP(Sheet1!G373,teams!A$2:B$226,2,FALSE)</f>
        <v>35</v>
      </c>
      <c r="G373">
        <f>Sheet1!H373</f>
        <v>38</v>
      </c>
    </row>
    <row r="374" spans="1:7" x14ac:dyDescent="0.25">
      <c r="A374">
        <f>Sheet1!B374</f>
        <v>7</v>
      </c>
      <c r="B374">
        <f>Sheet1!C374</f>
        <v>0</v>
      </c>
      <c r="C374">
        <f>VLOOKUP(Sheet1!D374,teams!A$2:B$226,2,FALSE)</f>
        <v>95</v>
      </c>
      <c r="D374">
        <f>Sheet1!E374</f>
        <v>44</v>
      </c>
      <c r="E374">
        <f>Sheet1!F374</f>
        <v>1</v>
      </c>
      <c r="F374">
        <f>VLOOKUP(Sheet1!G374,teams!A$2:B$226,2,FALSE)</f>
        <v>92</v>
      </c>
      <c r="G374">
        <f>Sheet1!H374</f>
        <v>20</v>
      </c>
    </row>
    <row r="375" spans="1:7" x14ac:dyDescent="0.25">
      <c r="A375">
        <f>Sheet1!B375</f>
        <v>7</v>
      </c>
      <c r="B375">
        <f>Sheet1!C375</f>
        <v>1</v>
      </c>
      <c r="C375">
        <f>VLOOKUP(Sheet1!D375,teams!A$2:B$226,2,FALSE)</f>
        <v>42</v>
      </c>
      <c r="D375">
        <f>Sheet1!E375</f>
        <v>20</v>
      </c>
      <c r="E375">
        <f>Sheet1!F375</f>
        <v>0</v>
      </c>
      <c r="F375">
        <f>VLOOKUP(Sheet1!G375,teams!A$2:B$226,2,FALSE)</f>
        <v>50</v>
      </c>
      <c r="G375">
        <f>Sheet1!H375</f>
        <v>13</v>
      </c>
    </row>
    <row r="376" spans="1:7" x14ac:dyDescent="0.25">
      <c r="A376">
        <f>Sheet1!B376</f>
        <v>7</v>
      </c>
      <c r="B376">
        <f>Sheet1!C376</f>
        <v>1</v>
      </c>
      <c r="C376">
        <f>VLOOKUP(Sheet1!D376,teams!A$2:B$226,2,FALSE)</f>
        <v>79</v>
      </c>
      <c r="D376">
        <f>Sheet1!E376</f>
        <v>55</v>
      </c>
      <c r="E376">
        <f>Sheet1!F376</f>
        <v>0</v>
      </c>
      <c r="F376">
        <f>VLOOKUP(Sheet1!G376,teams!A$2:B$226,2,FALSE)</f>
        <v>88</v>
      </c>
      <c r="G376">
        <f>Sheet1!H376</f>
        <v>52</v>
      </c>
    </row>
    <row r="377" spans="1:7" x14ac:dyDescent="0.25">
      <c r="A377">
        <f>Sheet1!B377</f>
        <v>7</v>
      </c>
      <c r="B377">
        <f>Sheet1!C377</f>
        <v>0</v>
      </c>
      <c r="C377">
        <f>VLOOKUP(Sheet1!D377,teams!A$2:B$226,2,FALSE)</f>
        <v>5</v>
      </c>
      <c r="D377">
        <f>Sheet1!E377</f>
        <v>78</v>
      </c>
      <c r="E377">
        <f>Sheet1!F377</f>
        <v>1</v>
      </c>
      <c r="F377">
        <f>VLOOKUP(Sheet1!G377,teams!A$2:B$226,2,FALSE)</f>
        <v>13</v>
      </c>
      <c r="G377">
        <f>Sheet1!H377</f>
        <v>0</v>
      </c>
    </row>
    <row r="378" spans="1:7" x14ac:dyDescent="0.25">
      <c r="A378">
        <f>Sheet1!B378</f>
        <v>7</v>
      </c>
      <c r="B378">
        <f>Sheet1!C378</f>
        <v>1</v>
      </c>
      <c r="C378">
        <f>VLOOKUP(Sheet1!D378,teams!A$2:B$226,2,FALSE)</f>
        <v>127</v>
      </c>
      <c r="D378">
        <f>Sheet1!E378</f>
        <v>46</v>
      </c>
      <c r="E378">
        <f>Sheet1!F378</f>
        <v>0</v>
      </c>
      <c r="F378">
        <f>VLOOKUP(Sheet1!G378,teams!A$2:B$226,2,FALSE)</f>
        <v>69</v>
      </c>
      <c r="G378">
        <f>Sheet1!H378</f>
        <v>40</v>
      </c>
    </row>
    <row r="379" spans="1:7" x14ac:dyDescent="0.25">
      <c r="A379">
        <f>Sheet1!B379</f>
        <v>7</v>
      </c>
      <c r="B379">
        <f>Sheet1!C379</f>
        <v>1</v>
      </c>
      <c r="C379">
        <f>VLOOKUP(Sheet1!D379,teams!A$2:B$226,2,FALSE)</f>
        <v>107</v>
      </c>
      <c r="D379">
        <f>Sheet1!E379</f>
        <v>27</v>
      </c>
      <c r="E379">
        <f>Sheet1!F379</f>
        <v>0</v>
      </c>
      <c r="F379">
        <f>VLOOKUP(Sheet1!G379,teams!A$2:B$226,2,FALSE)</f>
        <v>105</v>
      </c>
      <c r="G379">
        <f>Sheet1!H379</f>
        <v>22</v>
      </c>
    </row>
    <row r="380" spans="1:7" x14ac:dyDescent="0.25">
      <c r="A380">
        <f>Sheet1!B380</f>
        <v>7</v>
      </c>
      <c r="B380">
        <f>Sheet1!C380</f>
        <v>1</v>
      </c>
      <c r="C380">
        <f>VLOOKUP(Sheet1!D380,teams!A$2:B$226,2,FALSE)</f>
        <v>59</v>
      </c>
      <c r="D380">
        <f>Sheet1!E380</f>
        <v>10</v>
      </c>
      <c r="E380">
        <f>Sheet1!F380</f>
        <v>0</v>
      </c>
      <c r="F380">
        <f>VLOOKUP(Sheet1!G380,teams!A$2:B$226,2,FALSE)</f>
        <v>128</v>
      </c>
      <c r="G380">
        <f>Sheet1!H380</f>
        <v>3</v>
      </c>
    </row>
    <row r="381" spans="1:7" x14ac:dyDescent="0.25">
      <c r="A381">
        <f>Sheet1!B381</f>
        <v>7</v>
      </c>
      <c r="B381">
        <f>Sheet1!C381</f>
        <v>1</v>
      </c>
      <c r="C381">
        <f>VLOOKUP(Sheet1!D381,teams!A$2:B$226,2,FALSE)</f>
        <v>82</v>
      </c>
      <c r="D381">
        <f>Sheet1!E381</f>
        <v>38</v>
      </c>
      <c r="E381">
        <f>Sheet1!F381</f>
        <v>0</v>
      </c>
      <c r="F381">
        <f>VLOOKUP(Sheet1!G381,teams!A$2:B$226,2,FALSE)</f>
        <v>80</v>
      </c>
      <c r="G381">
        <f>Sheet1!H381</f>
        <v>21</v>
      </c>
    </row>
    <row r="382" spans="1:7" x14ac:dyDescent="0.25">
      <c r="A382">
        <f>Sheet1!B382</f>
        <v>7</v>
      </c>
      <c r="B382">
        <f>Sheet1!C382</f>
        <v>1</v>
      </c>
      <c r="C382">
        <f>VLOOKUP(Sheet1!D382,teams!A$2:B$226,2,FALSE)</f>
        <v>99</v>
      </c>
      <c r="D382">
        <f>Sheet1!E382</f>
        <v>30</v>
      </c>
      <c r="E382">
        <f>Sheet1!F382</f>
        <v>0</v>
      </c>
      <c r="F382">
        <f>VLOOKUP(Sheet1!G382,teams!A$2:B$226,2,FALSE)</f>
        <v>91</v>
      </c>
      <c r="G382">
        <f>Sheet1!H382</f>
        <v>24</v>
      </c>
    </row>
    <row r="383" spans="1:7" x14ac:dyDescent="0.25">
      <c r="A383">
        <f>Sheet1!B383</f>
        <v>7</v>
      </c>
      <c r="B383">
        <f>Sheet1!C383</f>
        <v>1</v>
      </c>
      <c r="C383">
        <f>VLOOKUP(Sheet1!D383,teams!A$2:B$226,2,FALSE)</f>
        <v>10</v>
      </c>
      <c r="D383">
        <f>Sheet1!E383</f>
        <v>38</v>
      </c>
      <c r="E383">
        <f>Sheet1!F383</f>
        <v>0</v>
      </c>
      <c r="F383">
        <f>VLOOKUP(Sheet1!G383,teams!A$2:B$226,2,FALSE)</f>
        <v>2</v>
      </c>
      <c r="G383">
        <f>Sheet1!H383</f>
        <v>17</v>
      </c>
    </row>
    <row r="384" spans="1:7" x14ac:dyDescent="0.25">
      <c r="A384">
        <f>Sheet1!B384</f>
        <v>7</v>
      </c>
      <c r="B384">
        <f>Sheet1!C384</f>
        <v>1</v>
      </c>
      <c r="C384">
        <f>VLOOKUP(Sheet1!D384,teams!A$2:B$226,2,FALSE)</f>
        <v>31</v>
      </c>
      <c r="D384">
        <f>Sheet1!E384</f>
        <v>45</v>
      </c>
      <c r="E384">
        <f>Sheet1!F384</f>
        <v>0</v>
      </c>
      <c r="F384">
        <f>VLOOKUP(Sheet1!G384,teams!A$2:B$226,2,FALSE)</f>
        <v>33</v>
      </c>
      <c r="G384">
        <f>Sheet1!H384</f>
        <v>40</v>
      </c>
    </row>
    <row r="385" spans="1:7" x14ac:dyDescent="0.25">
      <c r="A385">
        <f>Sheet1!B385</f>
        <v>7</v>
      </c>
      <c r="B385">
        <f>Sheet1!C385</f>
        <v>1</v>
      </c>
      <c r="C385">
        <f>VLOOKUP(Sheet1!D385,teams!A$2:B$226,2,FALSE)</f>
        <v>32</v>
      </c>
      <c r="D385">
        <f>Sheet1!E385</f>
        <v>38</v>
      </c>
      <c r="E385">
        <f>Sheet1!F385</f>
        <v>0</v>
      </c>
      <c r="F385">
        <f>VLOOKUP(Sheet1!G385,teams!A$2:B$226,2,FALSE)</f>
        <v>28</v>
      </c>
      <c r="G385">
        <f>Sheet1!H385</f>
        <v>31</v>
      </c>
    </row>
    <row r="386" spans="1:7" x14ac:dyDescent="0.25">
      <c r="A386">
        <f>Sheet1!B386</f>
        <v>7</v>
      </c>
      <c r="B386">
        <f>Sheet1!C386</f>
        <v>1</v>
      </c>
      <c r="C386">
        <f>VLOOKUP(Sheet1!D386,teams!A$2:B$226,2,FALSE)</f>
        <v>20</v>
      </c>
      <c r="D386">
        <f>Sheet1!E386</f>
        <v>47</v>
      </c>
      <c r="E386">
        <f>Sheet1!F386</f>
        <v>0</v>
      </c>
      <c r="F386">
        <f>VLOOKUP(Sheet1!G386,teams!A$2:B$226,2,FALSE)</f>
        <v>17</v>
      </c>
      <c r="G386">
        <f>Sheet1!H386</f>
        <v>44</v>
      </c>
    </row>
    <row r="387" spans="1:7" x14ac:dyDescent="0.25">
      <c r="A387">
        <f>Sheet1!B387</f>
        <v>7</v>
      </c>
      <c r="B387">
        <f>Sheet1!C387</f>
        <v>1</v>
      </c>
      <c r="C387">
        <f>VLOOKUP(Sheet1!D387,teams!A$2:B$226,2,FALSE)</f>
        <v>11</v>
      </c>
      <c r="D387">
        <f>Sheet1!E387</f>
        <v>38</v>
      </c>
      <c r="E387">
        <f>Sheet1!F387</f>
        <v>0</v>
      </c>
      <c r="F387">
        <f>VLOOKUP(Sheet1!G387,teams!A$2:B$226,2,FALSE)</f>
        <v>4</v>
      </c>
      <c r="G387">
        <f>Sheet1!H387</f>
        <v>14</v>
      </c>
    </row>
    <row r="388" spans="1:7" x14ac:dyDescent="0.25">
      <c r="A388">
        <f>Sheet1!B388</f>
        <v>7</v>
      </c>
      <c r="B388">
        <f>Sheet1!C388</f>
        <v>1</v>
      </c>
      <c r="C388">
        <f>VLOOKUP(Sheet1!D388,teams!A$2:B$226,2,FALSE)</f>
        <v>60</v>
      </c>
      <c r="D388">
        <f>Sheet1!E388</f>
        <v>37</v>
      </c>
      <c r="E388">
        <f>Sheet1!F388</f>
        <v>0</v>
      </c>
      <c r="F388">
        <f>VLOOKUP(Sheet1!G388,teams!A$2:B$226,2,FALSE)</f>
        <v>55</v>
      </c>
      <c r="G388">
        <f>Sheet1!H388</f>
        <v>34</v>
      </c>
    </row>
    <row r="389" spans="1:7" x14ac:dyDescent="0.25">
      <c r="A389">
        <f>Sheet1!B389</f>
        <v>7</v>
      </c>
      <c r="B389">
        <f>Sheet1!C389</f>
        <v>0</v>
      </c>
      <c r="C389">
        <f>VLOOKUP(Sheet1!D389,teams!A$2:B$226,2,FALSE)</f>
        <v>12</v>
      </c>
      <c r="D389">
        <f>Sheet1!E389</f>
        <v>34</v>
      </c>
      <c r="E389">
        <f>Sheet1!F389</f>
        <v>1</v>
      </c>
      <c r="F389">
        <f>VLOOKUP(Sheet1!G389,teams!A$2:B$226,2,FALSE)</f>
        <v>1</v>
      </c>
      <c r="G389">
        <f>Sheet1!H389</f>
        <v>31</v>
      </c>
    </row>
    <row r="390" spans="1:7" x14ac:dyDescent="0.25">
      <c r="A390">
        <f>Sheet1!B390</f>
        <v>7</v>
      </c>
      <c r="B390">
        <f>Sheet1!C390</f>
        <v>1</v>
      </c>
      <c r="C390">
        <f>VLOOKUP(Sheet1!D390,teams!A$2:B$226,2,FALSE)</f>
        <v>110</v>
      </c>
      <c r="D390">
        <f>Sheet1!E390</f>
        <v>26</v>
      </c>
      <c r="E390">
        <f>Sheet1!F390</f>
        <v>0</v>
      </c>
      <c r="F390">
        <f>VLOOKUP(Sheet1!G390,teams!A$2:B$226,2,FALSE)</f>
        <v>108</v>
      </c>
      <c r="G390">
        <f>Sheet1!H390</f>
        <v>7</v>
      </c>
    </row>
    <row r="391" spans="1:7" x14ac:dyDescent="0.25">
      <c r="A391">
        <f>Sheet1!B391</f>
        <v>7</v>
      </c>
      <c r="B391">
        <f>Sheet1!C391</f>
        <v>1</v>
      </c>
      <c r="C391">
        <f>VLOOKUP(Sheet1!D391,teams!A$2:B$226,2,FALSE)</f>
        <v>71</v>
      </c>
      <c r="D391">
        <f>Sheet1!E391</f>
        <v>38</v>
      </c>
      <c r="E391">
        <f>Sheet1!F391</f>
        <v>0</v>
      </c>
      <c r="F391">
        <f>VLOOKUP(Sheet1!G391,teams!A$2:B$226,2,FALSE)</f>
        <v>68</v>
      </c>
      <c r="G391">
        <f>Sheet1!H391</f>
        <v>22</v>
      </c>
    </row>
    <row r="392" spans="1:7" x14ac:dyDescent="0.25">
      <c r="A392">
        <f>Sheet1!B392</f>
        <v>7</v>
      </c>
      <c r="B392">
        <f>Sheet1!C392</f>
        <v>1</v>
      </c>
      <c r="C392">
        <f>VLOOKUP(Sheet1!D392,teams!A$2:B$226,2,FALSE)</f>
        <v>21</v>
      </c>
      <c r="D392">
        <f>Sheet1!E392</f>
        <v>21</v>
      </c>
      <c r="E392">
        <f>Sheet1!F392</f>
        <v>0</v>
      </c>
      <c r="F392">
        <f>VLOOKUP(Sheet1!G392,teams!A$2:B$226,2,FALSE)</f>
        <v>18</v>
      </c>
      <c r="G392">
        <f>Sheet1!H392</f>
        <v>17</v>
      </c>
    </row>
    <row r="393" spans="1:7" x14ac:dyDescent="0.25">
      <c r="A393">
        <f>Sheet1!B393</f>
        <v>7</v>
      </c>
      <c r="B393">
        <f>Sheet1!C393</f>
        <v>1</v>
      </c>
      <c r="C393">
        <f>VLOOKUP(Sheet1!D393,teams!A$2:B$226,2,FALSE)</f>
        <v>49</v>
      </c>
      <c r="D393">
        <f>Sheet1!E393</f>
        <v>45</v>
      </c>
      <c r="E393">
        <f>Sheet1!F393</f>
        <v>0</v>
      </c>
      <c r="F393">
        <f>VLOOKUP(Sheet1!G393,teams!A$2:B$226,2,FALSE)</f>
        <v>48</v>
      </c>
      <c r="G393">
        <f>Sheet1!H393</f>
        <v>38</v>
      </c>
    </row>
    <row r="394" spans="1:7" x14ac:dyDescent="0.25">
      <c r="A394">
        <f>Sheet1!B394</f>
        <v>7</v>
      </c>
      <c r="B394">
        <f>Sheet1!C394</f>
        <v>0</v>
      </c>
      <c r="C394">
        <f>VLOOKUP(Sheet1!D394,teams!A$2:B$226,2,FALSE)</f>
        <v>34</v>
      </c>
      <c r="D394">
        <f>Sheet1!E394</f>
        <v>24</v>
      </c>
      <c r="E394">
        <f>Sheet1!F394</f>
        <v>1</v>
      </c>
      <c r="F394">
        <f>VLOOKUP(Sheet1!G394,teams!A$2:B$226,2,FALSE)</f>
        <v>29</v>
      </c>
      <c r="G394">
        <f>Sheet1!H394</f>
        <v>23</v>
      </c>
    </row>
    <row r="395" spans="1:7" x14ac:dyDescent="0.25">
      <c r="A395">
        <f>Sheet1!B395</f>
        <v>7</v>
      </c>
      <c r="B395">
        <f>Sheet1!C395</f>
        <v>1</v>
      </c>
      <c r="C395">
        <f>VLOOKUP(Sheet1!D395,teams!A$2:B$226,2,FALSE)</f>
        <v>87</v>
      </c>
      <c r="D395">
        <f>Sheet1!E395</f>
        <v>55</v>
      </c>
      <c r="E395">
        <f>Sheet1!F395</f>
        <v>0</v>
      </c>
      <c r="F395">
        <f>VLOOKUP(Sheet1!G395,teams!A$2:B$226,2,FALSE)</f>
        <v>85</v>
      </c>
      <c r="G395">
        <f>Sheet1!H395</f>
        <v>32</v>
      </c>
    </row>
    <row r="396" spans="1:7" x14ac:dyDescent="0.25">
      <c r="A396">
        <f>Sheet1!B396</f>
        <v>7</v>
      </c>
      <c r="B396">
        <f>Sheet1!C396</f>
        <v>0</v>
      </c>
      <c r="C396">
        <f>VLOOKUP(Sheet1!D396,teams!A$2:B$226,2,FALSE)</f>
        <v>100</v>
      </c>
      <c r="D396">
        <f>Sheet1!E396</f>
        <v>35</v>
      </c>
      <c r="E396">
        <f>Sheet1!F396</f>
        <v>1</v>
      </c>
      <c r="F396">
        <f>VLOOKUP(Sheet1!G396,teams!A$2:B$226,2,FALSE)</f>
        <v>94</v>
      </c>
      <c r="G396">
        <f>Sheet1!H396</f>
        <v>20</v>
      </c>
    </row>
    <row r="397" spans="1:7" x14ac:dyDescent="0.25">
      <c r="A397">
        <f>Sheet1!B397</f>
        <v>7</v>
      </c>
      <c r="B397">
        <f>Sheet1!C397</f>
        <v>1</v>
      </c>
      <c r="C397">
        <f>VLOOKUP(Sheet1!D397,teams!A$2:B$226,2,FALSE)</f>
        <v>24</v>
      </c>
      <c r="D397">
        <f>Sheet1!E397</f>
        <v>36</v>
      </c>
      <c r="E397">
        <f>Sheet1!F397</f>
        <v>0</v>
      </c>
      <c r="F397">
        <f>VLOOKUP(Sheet1!G397,teams!A$2:B$226,2,FALSE)</f>
        <v>15</v>
      </c>
      <c r="G397">
        <f>Sheet1!H397</f>
        <v>23</v>
      </c>
    </row>
    <row r="398" spans="1:7" x14ac:dyDescent="0.25">
      <c r="A398">
        <f>Sheet1!B398</f>
        <v>7</v>
      </c>
      <c r="B398">
        <f>Sheet1!C398</f>
        <v>0</v>
      </c>
      <c r="C398">
        <f>VLOOKUP(Sheet1!D398,teams!A$2:B$226,2,FALSE)</f>
        <v>63</v>
      </c>
      <c r="D398">
        <f>Sheet1!E398</f>
        <v>34</v>
      </c>
      <c r="E398">
        <f>Sheet1!F398</f>
        <v>1</v>
      </c>
      <c r="F398">
        <f>VLOOKUP(Sheet1!G398,teams!A$2:B$226,2,FALSE)</f>
        <v>58</v>
      </c>
      <c r="G398">
        <f>Sheet1!H398</f>
        <v>3</v>
      </c>
    </row>
    <row r="399" spans="1:7" x14ac:dyDescent="0.25">
      <c r="A399">
        <f>Sheet1!B399</f>
        <v>7</v>
      </c>
      <c r="B399">
        <f>Sheet1!C399</f>
        <v>1</v>
      </c>
      <c r="C399">
        <f>VLOOKUP(Sheet1!D399,teams!A$2:B$226,2,FALSE)</f>
        <v>64</v>
      </c>
      <c r="D399">
        <f>Sheet1!E399</f>
        <v>28</v>
      </c>
      <c r="E399">
        <f>Sheet1!F399</f>
        <v>0</v>
      </c>
      <c r="F399">
        <f>VLOOKUP(Sheet1!G399,teams!A$2:B$226,2,FALSE)</f>
        <v>61</v>
      </c>
      <c r="G399">
        <f>Sheet1!H399</f>
        <v>9</v>
      </c>
    </row>
    <row r="400" spans="1:7" x14ac:dyDescent="0.25">
      <c r="A400">
        <f>Sheet1!B400</f>
        <v>7</v>
      </c>
      <c r="B400">
        <f>Sheet1!C400</f>
        <v>0</v>
      </c>
      <c r="C400">
        <f>VLOOKUP(Sheet1!D400,teams!A$2:B$226,2,FALSE)</f>
        <v>25</v>
      </c>
      <c r="D400">
        <f>Sheet1!E400</f>
        <v>70</v>
      </c>
      <c r="E400">
        <f>Sheet1!F400</f>
        <v>1</v>
      </c>
      <c r="F400">
        <f>VLOOKUP(Sheet1!G400,teams!A$2:B$226,2,FALSE)</f>
        <v>19</v>
      </c>
      <c r="G400">
        <f>Sheet1!H400</f>
        <v>21</v>
      </c>
    </row>
    <row r="401" spans="1:7" x14ac:dyDescent="0.25">
      <c r="A401">
        <f>Sheet1!B401</f>
        <v>7</v>
      </c>
      <c r="B401">
        <f>Sheet1!C401</f>
        <v>0</v>
      </c>
      <c r="C401">
        <f>VLOOKUP(Sheet1!D401,teams!A$2:B$226,2,FALSE)</f>
        <v>26</v>
      </c>
      <c r="D401">
        <f>Sheet1!E401</f>
        <v>42</v>
      </c>
      <c r="E401">
        <f>Sheet1!F401</f>
        <v>1</v>
      </c>
      <c r="F401">
        <f>VLOOKUP(Sheet1!G401,teams!A$2:B$226,2,FALSE)</f>
        <v>22</v>
      </c>
      <c r="G401">
        <f>Sheet1!H401</f>
        <v>16</v>
      </c>
    </row>
    <row r="402" spans="1:7" x14ac:dyDescent="0.25">
      <c r="A402">
        <f>Sheet1!B402</f>
        <v>7</v>
      </c>
      <c r="B402">
        <f>Sheet1!C402</f>
        <v>1</v>
      </c>
      <c r="C402">
        <f>VLOOKUP(Sheet1!D402,teams!A$2:B$226,2,FALSE)</f>
        <v>101</v>
      </c>
      <c r="D402">
        <f>Sheet1!E402</f>
        <v>45</v>
      </c>
      <c r="E402">
        <f>Sheet1!F402</f>
        <v>0</v>
      </c>
      <c r="F402">
        <f>VLOOKUP(Sheet1!G402,teams!A$2:B$226,2,FALSE)</f>
        <v>98</v>
      </c>
      <c r="G402">
        <f>Sheet1!H402</f>
        <v>30</v>
      </c>
    </row>
    <row r="403" spans="1:7" x14ac:dyDescent="0.25">
      <c r="A403">
        <f>Sheet1!B403</f>
        <v>7</v>
      </c>
      <c r="B403">
        <f>Sheet1!C403</f>
        <v>1</v>
      </c>
      <c r="C403">
        <f>VLOOKUP(Sheet1!D403,teams!A$2:B$226,2,FALSE)</f>
        <v>113</v>
      </c>
      <c r="D403">
        <f>Sheet1!E403</f>
        <v>35</v>
      </c>
      <c r="E403">
        <f>Sheet1!F403</f>
        <v>0</v>
      </c>
      <c r="F403">
        <f>VLOOKUP(Sheet1!G403,teams!A$2:B$226,2,FALSE)</f>
        <v>102</v>
      </c>
      <c r="G403">
        <f>Sheet1!H403</f>
        <v>26</v>
      </c>
    </row>
    <row r="404" spans="1:7" x14ac:dyDescent="0.25">
      <c r="A404">
        <f>Sheet1!B404</f>
        <v>7</v>
      </c>
      <c r="B404">
        <f>Sheet1!C404</f>
        <v>0</v>
      </c>
      <c r="C404">
        <f>VLOOKUP(Sheet1!D404,teams!A$2:B$226,2,FALSE)</f>
        <v>76</v>
      </c>
      <c r="D404">
        <f>Sheet1!E404</f>
        <v>28</v>
      </c>
      <c r="E404">
        <f>Sheet1!F404</f>
        <v>1</v>
      </c>
      <c r="F404">
        <f>VLOOKUP(Sheet1!G404,teams!A$2:B$226,2,FALSE)</f>
        <v>77</v>
      </c>
      <c r="G404">
        <f>Sheet1!H404</f>
        <v>23</v>
      </c>
    </row>
    <row r="405" spans="1:7" x14ac:dyDescent="0.25">
      <c r="A405">
        <f>Sheet1!B405</f>
        <v>7</v>
      </c>
      <c r="B405">
        <f>Sheet1!C405</f>
        <v>0</v>
      </c>
      <c r="C405">
        <f>VLOOKUP(Sheet1!D405,teams!A$2:B$226,2,FALSE)</f>
        <v>41</v>
      </c>
      <c r="D405">
        <f>Sheet1!E405</f>
        <v>28</v>
      </c>
      <c r="E405">
        <f>Sheet1!F405</f>
        <v>1</v>
      </c>
      <c r="F405">
        <f>VLOOKUP(Sheet1!G405,teams!A$2:B$226,2,FALSE)</f>
        <v>47</v>
      </c>
      <c r="G405">
        <f>Sheet1!H405</f>
        <v>14</v>
      </c>
    </row>
    <row r="406" spans="1:7" x14ac:dyDescent="0.25">
      <c r="A406">
        <f>Sheet1!B406</f>
        <v>8</v>
      </c>
      <c r="B406">
        <f>Sheet1!C406</f>
        <v>0</v>
      </c>
      <c r="C406">
        <f>VLOOKUP(Sheet1!D406,teams!A$2:B$226,2,FALSE)</f>
        <v>114</v>
      </c>
      <c r="D406">
        <f>Sheet1!E406</f>
        <v>24</v>
      </c>
      <c r="E406">
        <f>Sheet1!F406</f>
        <v>1</v>
      </c>
      <c r="F406">
        <f>VLOOKUP(Sheet1!G406,teams!A$2:B$226,2,FALSE)</f>
        <v>119</v>
      </c>
      <c r="G406">
        <f>Sheet1!H406</f>
        <v>0</v>
      </c>
    </row>
    <row r="407" spans="1:7" x14ac:dyDescent="0.25">
      <c r="A407">
        <f>Sheet1!B407</f>
        <v>8</v>
      </c>
      <c r="B407">
        <f>Sheet1!C407</f>
        <v>1</v>
      </c>
      <c r="C407">
        <f>VLOOKUP(Sheet1!D407,teams!A$2:B$226,2,FALSE)</f>
        <v>126</v>
      </c>
      <c r="D407">
        <f>Sheet1!E407</f>
        <v>28</v>
      </c>
      <c r="E407">
        <f>Sheet1!F407</f>
        <v>0</v>
      </c>
      <c r="F407">
        <f>VLOOKUP(Sheet1!G407,teams!A$2:B$226,2,FALSE)</f>
        <v>45</v>
      </c>
      <c r="G407">
        <f>Sheet1!H407</f>
        <v>21</v>
      </c>
    </row>
    <row r="408" spans="1:7" x14ac:dyDescent="0.25">
      <c r="A408">
        <f>Sheet1!B408</f>
        <v>8</v>
      </c>
      <c r="B408">
        <f>Sheet1!C408</f>
        <v>1</v>
      </c>
      <c r="C408">
        <f>VLOOKUP(Sheet1!D408,teams!A$2:B$226,2,FALSE)</f>
        <v>56</v>
      </c>
      <c r="D408">
        <f>Sheet1!E408</f>
        <v>24</v>
      </c>
      <c r="E408">
        <f>Sheet1!F408</f>
        <v>0</v>
      </c>
      <c r="F408">
        <f>VLOOKUP(Sheet1!G408,teams!A$2:B$226,2,FALSE)</f>
        <v>53</v>
      </c>
      <c r="G408">
        <f>Sheet1!H408</f>
        <v>14</v>
      </c>
    </row>
    <row r="409" spans="1:7" x14ac:dyDescent="0.25">
      <c r="A409">
        <f>Sheet1!B409</f>
        <v>8</v>
      </c>
      <c r="B409">
        <f>Sheet1!C409</f>
        <v>0</v>
      </c>
      <c r="C409">
        <f>VLOOKUP(Sheet1!D409,teams!A$2:B$226,2,FALSE)</f>
        <v>70</v>
      </c>
      <c r="D409">
        <f>Sheet1!E409</f>
        <v>24</v>
      </c>
      <c r="E409">
        <f>Sheet1!F409</f>
        <v>1</v>
      </c>
      <c r="F409">
        <f>VLOOKUP(Sheet1!G409,teams!A$2:B$226,2,FALSE)</f>
        <v>74</v>
      </c>
      <c r="G409">
        <f>Sheet1!H409</f>
        <v>14</v>
      </c>
    </row>
    <row r="410" spans="1:7" x14ac:dyDescent="0.25">
      <c r="A410">
        <f>Sheet1!B410</f>
        <v>8</v>
      </c>
      <c r="B410">
        <f>Sheet1!C410</f>
        <v>0</v>
      </c>
      <c r="C410">
        <f>VLOOKUP(Sheet1!D410,teams!A$2:B$226,2,FALSE)</f>
        <v>110</v>
      </c>
      <c r="D410">
        <f>Sheet1!E410</f>
        <v>17</v>
      </c>
      <c r="E410">
        <f>Sheet1!F410</f>
        <v>1</v>
      </c>
      <c r="F410">
        <f>VLOOKUP(Sheet1!G410,teams!A$2:B$226,2,FALSE)</f>
        <v>105</v>
      </c>
      <c r="G410">
        <f>Sheet1!H410</f>
        <v>3</v>
      </c>
    </row>
    <row r="411" spans="1:7" x14ac:dyDescent="0.25">
      <c r="A411">
        <f>Sheet1!B411</f>
        <v>8</v>
      </c>
      <c r="B411">
        <f>Sheet1!C411</f>
        <v>0</v>
      </c>
      <c r="C411">
        <f>VLOOKUP(Sheet1!D411,teams!A$2:B$226,2,FALSE)</f>
        <v>37</v>
      </c>
      <c r="D411">
        <f>Sheet1!E411</f>
        <v>49</v>
      </c>
      <c r="E411">
        <f>Sheet1!F411</f>
        <v>1</v>
      </c>
      <c r="F411">
        <f>VLOOKUP(Sheet1!G411,teams!A$2:B$226,2,FALSE)</f>
        <v>48</v>
      </c>
      <c r="G411">
        <f>Sheet1!H411</f>
        <v>10</v>
      </c>
    </row>
    <row r="412" spans="1:7" x14ac:dyDescent="0.25">
      <c r="A412">
        <f>Sheet1!B412</f>
        <v>8</v>
      </c>
      <c r="B412">
        <f>Sheet1!C412</f>
        <v>1</v>
      </c>
      <c r="C412">
        <f>VLOOKUP(Sheet1!D412,teams!A$2:B$226,2,FALSE)</f>
        <v>38</v>
      </c>
      <c r="D412">
        <f>Sheet1!E412</f>
        <v>34</v>
      </c>
      <c r="E412">
        <f>Sheet1!F412</f>
        <v>0</v>
      </c>
      <c r="F412">
        <f>VLOOKUP(Sheet1!G412,teams!A$2:B$226,2,FALSE)</f>
        <v>44</v>
      </c>
      <c r="G412">
        <f>Sheet1!H412</f>
        <v>30</v>
      </c>
    </row>
    <row r="413" spans="1:7" x14ac:dyDescent="0.25">
      <c r="A413">
        <f>Sheet1!B413</f>
        <v>8</v>
      </c>
      <c r="B413">
        <f>Sheet1!C413</f>
        <v>1</v>
      </c>
      <c r="C413">
        <f>VLOOKUP(Sheet1!D413,teams!A$2:B$226,2,FALSE)</f>
        <v>115</v>
      </c>
      <c r="D413">
        <f>Sheet1!E413</f>
        <v>17</v>
      </c>
      <c r="E413">
        <f>Sheet1!F413</f>
        <v>0</v>
      </c>
      <c r="F413">
        <f>VLOOKUP(Sheet1!G413,teams!A$2:B$226,2,FALSE)</f>
        <v>122</v>
      </c>
      <c r="G413">
        <f>Sheet1!H413</f>
        <v>7</v>
      </c>
    </row>
    <row r="414" spans="1:7" x14ac:dyDescent="0.25">
      <c r="A414">
        <f>Sheet1!B414</f>
        <v>8</v>
      </c>
      <c r="B414">
        <f>Sheet1!C414</f>
        <v>1</v>
      </c>
      <c r="C414">
        <f>VLOOKUP(Sheet1!D414,teams!A$2:B$226,2,FALSE)</f>
        <v>125</v>
      </c>
      <c r="D414">
        <f>Sheet1!E414</f>
        <v>62</v>
      </c>
      <c r="E414">
        <f>Sheet1!F414</f>
        <v>0</v>
      </c>
      <c r="F414">
        <f>VLOOKUP(Sheet1!G414,teams!A$2:B$226,2,FALSE)</f>
        <v>168</v>
      </c>
      <c r="G414">
        <f>Sheet1!H414</f>
        <v>7</v>
      </c>
    </row>
    <row r="415" spans="1:7" x14ac:dyDescent="0.25">
      <c r="A415">
        <f>Sheet1!B415</f>
        <v>8</v>
      </c>
      <c r="B415">
        <f>Sheet1!C415</f>
        <v>0</v>
      </c>
      <c r="C415">
        <f>VLOOKUP(Sheet1!D415,teams!A$2:B$226,2,FALSE)</f>
        <v>90</v>
      </c>
      <c r="D415">
        <f>Sheet1!E415</f>
        <v>31</v>
      </c>
      <c r="E415">
        <f>Sheet1!F415</f>
        <v>1</v>
      </c>
      <c r="F415">
        <f>VLOOKUP(Sheet1!G415,teams!A$2:B$226,2,FALSE)</f>
        <v>92</v>
      </c>
      <c r="G415">
        <f>Sheet1!H415</f>
        <v>21</v>
      </c>
    </row>
    <row r="416" spans="1:7" x14ac:dyDescent="0.25">
      <c r="A416">
        <f>Sheet1!B416</f>
        <v>8</v>
      </c>
      <c r="B416">
        <f>Sheet1!C416</f>
        <v>1</v>
      </c>
      <c r="C416">
        <f>VLOOKUP(Sheet1!D416,teams!A$2:B$226,2,FALSE)</f>
        <v>27</v>
      </c>
      <c r="D416">
        <f>Sheet1!E416</f>
        <v>49</v>
      </c>
      <c r="E416">
        <f>Sheet1!F416</f>
        <v>0</v>
      </c>
      <c r="F416">
        <f>VLOOKUP(Sheet1!G416,teams!A$2:B$226,2,FALSE)</f>
        <v>29</v>
      </c>
      <c r="G416">
        <f>Sheet1!H416</f>
        <v>7</v>
      </c>
    </row>
    <row r="417" spans="1:7" x14ac:dyDescent="0.25">
      <c r="A417">
        <f>Sheet1!B417</f>
        <v>8</v>
      </c>
      <c r="B417">
        <f>Sheet1!C417</f>
        <v>1</v>
      </c>
      <c r="C417">
        <f>VLOOKUP(Sheet1!D417,teams!A$2:B$226,2,FALSE)</f>
        <v>103</v>
      </c>
      <c r="D417">
        <f>Sheet1!E417</f>
        <v>28</v>
      </c>
      <c r="E417">
        <f>Sheet1!F417</f>
        <v>0</v>
      </c>
      <c r="F417">
        <f>VLOOKUP(Sheet1!G417,teams!A$2:B$226,2,FALSE)</f>
        <v>104</v>
      </c>
      <c r="G417">
        <f>Sheet1!H417</f>
        <v>23</v>
      </c>
    </row>
    <row r="418" spans="1:7" x14ac:dyDescent="0.25">
      <c r="A418">
        <f>Sheet1!B418</f>
        <v>8</v>
      </c>
      <c r="B418">
        <f>Sheet1!C418</f>
        <v>0</v>
      </c>
      <c r="C418">
        <f>VLOOKUP(Sheet1!D418,teams!A$2:B$226,2,FALSE)</f>
        <v>93</v>
      </c>
      <c r="D418">
        <f>Sheet1!E418</f>
        <v>34</v>
      </c>
      <c r="E418">
        <f>Sheet1!F418</f>
        <v>1</v>
      </c>
      <c r="F418">
        <f>VLOOKUP(Sheet1!G418,teams!A$2:B$226,2,FALSE)</f>
        <v>98</v>
      </c>
      <c r="G418">
        <f>Sheet1!H418</f>
        <v>28</v>
      </c>
    </row>
    <row r="419" spans="1:7" x14ac:dyDescent="0.25">
      <c r="A419">
        <f>Sheet1!B419</f>
        <v>8</v>
      </c>
      <c r="B419">
        <f>Sheet1!C419</f>
        <v>1</v>
      </c>
      <c r="C419">
        <f>VLOOKUP(Sheet1!D419,teams!A$2:B$226,2,FALSE)</f>
        <v>52</v>
      </c>
      <c r="D419">
        <f>Sheet1!E419</f>
        <v>24</v>
      </c>
      <c r="E419">
        <f>Sheet1!F419</f>
        <v>0</v>
      </c>
      <c r="F419">
        <f>VLOOKUP(Sheet1!G419,teams!A$2:B$226,2,FALSE)</f>
        <v>59</v>
      </c>
      <c r="G419">
        <f>Sheet1!H419</f>
        <v>17</v>
      </c>
    </row>
    <row r="420" spans="1:7" x14ac:dyDescent="0.25">
      <c r="A420">
        <f>Sheet1!B420</f>
        <v>8</v>
      </c>
      <c r="B420">
        <f>Sheet1!C420</f>
        <v>1</v>
      </c>
      <c r="C420">
        <f>VLOOKUP(Sheet1!D420,teams!A$2:B$226,2,FALSE)</f>
        <v>18</v>
      </c>
      <c r="D420">
        <f>Sheet1!E420</f>
        <v>40</v>
      </c>
      <c r="E420">
        <f>Sheet1!F420</f>
        <v>0</v>
      </c>
      <c r="F420">
        <f>VLOOKUP(Sheet1!G420,teams!A$2:B$226,2,FALSE)</f>
        <v>16</v>
      </c>
      <c r="G420">
        <f>Sheet1!H420</f>
        <v>16</v>
      </c>
    </row>
    <row r="421" spans="1:7" x14ac:dyDescent="0.25">
      <c r="A421">
        <f>Sheet1!B421</f>
        <v>8</v>
      </c>
      <c r="B421">
        <f>Sheet1!C421</f>
        <v>0</v>
      </c>
      <c r="C421">
        <f>VLOOKUP(Sheet1!D421,teams!A$2:B$226,2,FALSE)</f>
        <v>94</v>
      </c>
      <c r="D421">
        <f>Sheet1!E421</f>
        <v>27</v>
      </c>
      <c r="E421">
        <f>Sheet1!F421</f>
        <v>1</v>
      </c>
      <c r="F421">
        <f>VLOOKUP(Sheet1!G421,teams!A$2:B$226,2,FALSE)</f>
        <v>99</v>
      </c>
      <c r="G421">
        <f>Sheet1!H421</f>
        <v>20</v>
      </c>
    </row>
    <row r="422" spans="1:7" x14ac:dyDescent="0.25">
      <c r="A422">
        <f>Sheet1!B422</f>
        <v>8</v>
      </c>
      <c r="B422">
        <f>Sheet1!C422</f>
        <v>1</v>
      </c>
      <c r="C422">
        <f>VLOOKUP(Sheet1!D422,teams!A$2:B$226,2,FALSE)</f>
        <v>40</v>
      </c>
      <c r="D422">
        <f>Sheet1!E422</f>
        <v>40</v>
      </c>
      <c r="E422">
        <f>Sheet1!F422</f>
        <v>0</v>
      </c>
      <c r="F422">
        <f>VLOOKUP(Sheet1!G422,teams!A$2:B$226,2,FALSE)</f>
        <v>46</v>
      </c>
      <c r="G422">
        <f>Sheet1!H422</f>
        <v>14</v>
      </c>
    </row>
    <row r="423" spans="1:7" x14ac:dyDescent="0.25">
      <c r="A423">
        <f>Sheet1!B423</f>
        <v>8</v>
      </c>
      <c r="B423">
        <f>Sheet1!C423</f>
        <v>0</v>
      </c>
      <c r="C423">
        <f>VLOOKUP(Sheet1!D423,teams!A$2:B$226,2,FALSE)</f>
        <v>78</v>
      </c>
      <c r="D423">
        <f>Sheet1!E423</f>
        <v>27</v>
      </c>
      <c r="E423">
        <f>Sheet1!F423</f>
        <v>1</v>
      </c>
      <c r="F423">
        <f>VLOOKUP(Sheet1!G423,teams!A$2:B$226,2,FALSE)</f>
        <v>76</v>
      </c>
      <c r="G423">
        <f>Sheet1!H423</f>
        <v>26</v>
      </c>
    </row>
    <row r="424" spans="1:7" x14ac:dyDescent="0.25">
      <c r="A424">
        <f>Sheet1!B424</f>
        <v>8</v>
      </c>
      <c r="B424">
        <f>Sheet1!C424</f>
        <v>1</v>
      </c>
      <c r="C424">
        <f>VLOOKUP(Sheet1!D424,teams!A$2:B$226,2,FALSE)</f>
        <v>54</v>
      </c>
      <c r="D424">
        <f>Sheet1!E424</f>
        <v>17</v>
      </c>
      <c r="E424">
        <f>Sheet1!F424</f>
        <v>0</v>
      </c>
      <c r="F424">
        <f>VLOOKUP(Sheet1!G424,teams!A$2:B$226,2,FALSE)</f>
        <v>64</v>
      </c>
      <c r="G424">
        <f>Sheet1!H424</f>
        <v>6</v>
      </c>
    </row>
    <row r="425" spans="1:7" x14ac:dyDescent="0.25">
      <c r="A425">
        <f>Sheet1!B425</f>
        <v>8</v>
      </c>
      <c r="B425">
        <f>Sheet1!C425</f>
        <v>1</v>
      </c>
      <c r="C425">
        <f>VLOOKUP(Sheet1!D425,teams!A$2:B$226,2,FALSE)</f>
        <v>55</v>
      </c>
      <c r="D425">
        <f>Sheet1!E425</f>
        <v>35</v>
      </c>
      <c r="E425">
        <f>Sheet1!F425</f>
        <v>0</v>
      </c>
      <c r="F425">
        <f>VLOOKUP(Sheet1!G425,teams!A$2:B$226,2,FALSE)</f>
        <v>116</v>
      </c>
      <c r="G425">
        <f>Sheet1!H425</f>
        <v>24</v>
      </c>
    </row>
    <row r="426" spans="1:7" x14ac:dyDescent="0.25">
      <c r="A426">
        <f>Sheet1!B426</f>
        <v>8</v>
      </c>
      <c r="B426">
        <f>Sheet1!C426</f>
        <v>1</v>
      </c>
      <c r="C426">
        <f>VLOOKUP(Sheet1!D426,teams!A$2:B$226,2,FALSE)</f>
        <v>69</v>
      </c>
      <c r="D426">
        <f>Sheet1!E426</f>
        <v>38</v>
      </c>
      <c r="E426">
        <f>Sheet1!F426</f>
        <v>0</v>
      </c>
      <c r="F426">
        <f>VLOOKUP(Sheet1!G426,teams!A$2:B$226,2,FALSE)</f>
        <v>75</v>
      </c>
      <c r="G426">
        <f>Sheet1!H426</f>
        <v>31</v>
      </c>
    </row>
    <row r="427" spans="1:7" x14ac:dyDescent="0.25">
      <c r="A427">
        <f>Sheet1!B427</f>
        <v>8</v>
      </c>
      <c r="B427">
        <f>Sheet1!C427</f>
        <v>1</v>
      </c>
      <c r="C427">
        <f>VLOOKUP(Sheet1!D427,teams!A$2:B$226,2,FALSE)</f>
        <v>118</v>
      </c>
      <c r="D427">
        <f>Sheet1!E427</f>
        <v>55</v>
      </c>
      <c r="E427">
        <f>Sheet1!F427</f>
        <v>0</v>
      </c>
      <c r="F427">
        <f>VLOOKUP(Sheet1!G427,teams!A$2:B$226,2,FALSE)</f>
        <v>121</v>
      </c>
      <c r="G427">
        <f>Sheet1!H427</f>
        <v>23</v>
      </c>
    </row>
    <row r="428" spans="1:7" x14ac:dyDescent="0.25">
      <c r="A428">
        <f>Sheet1!B428</f>
        <v>8</v>
      </c>
      <c r="B428">
        <f>Sheet1!C428</f>
        <v>0</v>
      </c>
      <c r="C428">
        <f>VLOOKUP(Sheet1!D428,teams!A$2:B$226,2,FALSE)</f>
        <v>1</v>
      </c>
      <c r="D428">
        <f>Sheet1!E428</f>
        <v>24</v>
      </c>
      <c r="E428">
        <f>Sheet1!F428</f>
        <v>1</v>
      </c>
      <c r="F428">
        <f>VLOOKUP(Sheet1!G428,teams!A$2:B$226,2,FALSE)</f>
        <v>13</v>
      </c>
      <c r="G428">
        <f>Sheet1!H428</f>
        <v>7</v>
      </c>
    </row>
    <row r="429" spans="1:7" x14ac:dyDescent="0.25">
      <c r="A429">
        <f>Sheet1!B429</f>
        <v>8</v>
      </c>
      <c r="B429">
        <f>Sheet1!C429</f>
        <v>0</v>
      </c>
      <c r="C429">
        <f>VLOOKUP(Sheet1!D429,teams!A$2:B$226,2,FALSE)</f>
        <v>3</v>
      </c>
      <c r="D429">
        <f>Sheet1!E429</f>
        <v>49</v>
      </c>
      <c r="E429">
        <f>Sheet1!F429</f>
        <v>1</v>
      </c>
      <c r="F429">
        <f>VLOOKUP(Sheet1!G429,teams!A$2:B$226,2,FALSE)</f>
        <v>12</v>
      </c>
      <c r="G429">
        <f>Sheet1!H429</f>
        <v>35</v>
      </c>
    </row>
    <row r="430" spans="1:7" x14ac:dyDescent="0.25">
      <c r="A430">
        <f>Sheet1!B430</f>
        <v>8</v>
      </c>
      <c r="B430">
        <f>Sheet1!C430</f>
        <v>1</v>
      </c>
      <c r="C430">
        <f>VLOOKUP(Sheet1!D430,teams!A$2:B$226,2,FALSE)</f>
        <v>43</v>
      </c>
      <c r="D430">
        <f>Sheet1!E430</f>
        <v>45</v>
      </c>
      <c r="E430">
        <f>Sheet1!F430</f>
        <v>0</v>
      </c>
      <c r="F430">
        <f>VLOOKUP(Sheet1!G430,teams!A$2:B$226,2,FALSE)</f>
        <v>85</v>
      </c>
      <c r="G430">
        <f>Sheet1!H430</f>
        <v>10</v>
      </c>
    </row>
    <row r="431" spans="1:7" x14ac:dyDescent="0.25">
      <c r="A431">
        <f>Sheet1!B431</f>
        <v>8</v>
      </c>
      <c r="B431">
        <f>Sheet1!C431</f>
        <v>0</v>
      </c>
      <c r="C431">
        <f>VLOOKUP(Sheet1!D431,teams!A$2:B$226,2,FALSE)</f>
        <v>79</v>
      </c>
      <c r="D431">
        <f>Sheet1!E431</f>
        <v>56</v>
      </c>
      <c r="E431">
        <f>Sheet1!F431</f>
        <v>1</v>
      </c>
      <c r="F431">
        <f>VLOOKUP(Sheet1!G431,teams!A$2:B$226,2,FALSE)</f>
        <v>96</v>
      </c>
      <c r="G431">
        <f>Sheet1!H431</f>
        <v>28</v>
      </c>
    </row>
    <row r="432" spans="1:7" x14ac:dyDescent="0.25">
      <c r="A432">
        <f>Sheet1!B432</f>
        <v>8</v>
      </c>
      <c r="B432">
        <f>Sheet1!C432</f>
        <v>1</v>
      </c>
      <c r="C432">
        <f>VLOOKUP(Sheet1!D432,teams!A$2:B$226,2,FALSE)</f>
        <v>120</v>
      </c>
      <c r="D432">
        <f>Sheet1!E432</f>
        <v>40</v>
      </c>
      <c r="E432">
        <f>Sheet1!F432</f>
        <v>0</v>
      </c>
      <c r="F432">
        <f>VLOOKUP(Sheet1!G432,teams!A$2:B$226,2,FALSE)</f>
        <v>123</v>
      </c>
      <c r="G432">
        <f>Sheet1!H432</f>
        <v>34</v>
      </c>
    </row>
    <row r="433" spans="1:7" x14ac:dyDescent="0.25">
      <c r="A433">
        <f>Sheet1!B433</f>
        <v>8</v>
      </c>
      <c r="B433">
        <f>Sheet1!C433</f>
        <v>1</v>
      </c>
      <c r="C433">
        <f>VLOOKUP(Sheet1!D433,teams!A$2:B$226,2,FALSE)</f>
        <v>80</v>
      </c>
      <c r="D433">
        <f>Sheet1!E433</f>
        <v>27</v>
      </c>
      <c r="E433">
        <f>Sheet1!F433</f>
        <v>0</v>
      </c>
      <c r="F433">
        <f>VLOOKUP(Sheet1!G433,teams!A$2:B$226,2,FALSE)</f>
        <v>77</v>
      </c>
      <c r="G433">
        <f>Sheet1!H433</f>
        <v>21</v>
      </c>
    </row>
    <row r="434" spans="1:7" x14ac:dyDescent="0.25">
      <c r="A434">
        <f>Sheet1!B434</f>
        <v>8</v>
      </c>
      <c r="B434">
        <f>Sheet1!C434</f>
        <v>1</v>
      </c>
      <c r="C434">
        <f>VLOOKUP(Sheet1!D434,teams!A$2:B$226,2,FALSE)</f>
        <v>97</v>
      </c>
      <c r="D434">
        <f>Sheet1!E434</f>
        <v>18</v>
      </c>
      <c r="E434">
        <f>Sheet1!F434</f>
        <v>0</v>
      </c>
      <c r="F434">
        <f>VLOOKUP(Sheet1!G434,teams!A$2:B$226,2,FALSE)</f>
        <v>95</v>
      </c>
      <c r="G434">
        <f>Sheet1!H434</f>
        <v>14</v>
      </c>
    </row>
    <row r="435" spans="1:7" x14ac:dyDescent="0.25">
      <c r="A435">
        <f>Sheet1!B435</f>
        <v>8</v>
      </c>
      <c r="B435">
        <f>Sheet1!C435</f>
        <v>0</v>
      </c>
      <c r="C435">
        <f>VLOOKUP(Sheet1!D435,teams!A$2:B$226,2,FALSE)</f>
        <v>7</v>
      </c>
      <c r="D435">
        <f>Sheet1!E435</f>
        <v>31</v>
      </c>
      <c r="E435">
        <f>Sheet1!F435</f>
        <v>1</v>
      </c>
      <c r="F435">
        <f>VLOOKUP(Sheet1!G435,teams!A$2:B$226,2,FALSE)</f>
        <v>4</v>
      </c>
      <c r="G435">
        <f>Sheet1!H435</f>
        <v>10</v>
      </c>
    </row>
    <row r="436" spans="1:7" x14ac:dyDescent="0.25">
      <c r="A436">
        <f>Sheet1!B436</f>
        <v>8</v>
      </c>
      <c r="B436">
        <f>Sheet1!C436</f>
        <v>0</v>
      </c>
      <c r="C436">
        <f>VLOOKUP(Sheet1!D436,teams!A$2:B$226,2,FALSE)</f>
        <v>8</v>
      </c>
      <c r="D436">
        <f>Sheet1!E436</f>
        <v>27</v>
      </c>
      <c r="E436">
        <f>Sheet1!F436</f>
        <v>1</v>
      </c>
      <c r="F436">
        <f>VLOOKUP(Sheet1!G436,teams!A$2:B$226,2,FALSE)</f>
        <v>2</v>
      </c>
      <c r="G436">
        <f>Sheet1!H436</f>
        <v>22</v>
      </c>
    </row>
    <row r="437" spans="1:7" x14ac:dyDescent="0.25">
      <c r="A437">
        <f>Sheet1!B437</f>
        <v>8</v>
      </c>
      <c r="B437">
        <f>Sheet1!C437</f>
        <v>0</v>
      </c>
      <c r="C437">
        <f>VLOOKUP(Sheet1!D437,teams!A$2:B$226,2,FALSE)</f>
        <v>108</v>
      </c>
      <c r="D437">
        <f>Sheet1!E437</f>
        <v>41</v>
      </c>
      <c r="E437">
        <f>Sheet1!F437</f>
        <v>1</v>
      </c>
      <c r="F437">
        <f>VLOOKUP(Sheet1!G437,teams!A$2:B$226,2,FALSE)</f>
        <v>106</v>
      </c>
      <c r="G437">
        <f>Sheet1!H437</f>
        <v>38</v>
      </c>
    </row>
    <row r="438" spans="1:7" x14ac:dyDescent="0.25">
      <c r="A438">
        <f>Sheet1!B438</f>
        <v>8</v>
      </c>
      <c r="B438">
        <f>Sheet1!C438</f>
        <v>1</v>
      </c>
      <c r="C438">
        <f>VLOOKUP(Sheet1!D438,teams!A$2:B$226,2,FALSE)</f>
        <v>109</v>
      </c>
      <c r="D438">
        <f>Sheet1!E438</f>
        <v>45</v>
      </c>
      <c r="E438">
        <f>Sheet1!F438</f>
        <v>0</v>
      </c>
      <c r="F438">
        <f>VLOOKUP(Sheet1!G438,teams!A$2:B$226,2,FALSE)</f>
        <v>102</v>
      </c>
      <c r="G438">
        <f>Sheet1!H438</f>
        <v>40</v>
      </c>
    </row>
    <row r="439" spans="1:7" x14ac:dyDescent="0.25">
      <c r="A439">
        <f>Sheet1!B439</f>
        <v>8</v>
      </c>
      <c r="B439">
        <f>Sheet1!C439</f>
        <v>0</v>
      </c>
      <c r="C439">
        <f>VLOOKUP(Sheet1!D439,teams!A$2:B$226,2,FALSE)</f>
        <v>58</v>
      </c>
      <c r="D439">
        <f>Sheet1!E439</f>
        <v>20</v>
      </c>
      <c r="E439">
        <f>Sheet1!F439</f>
        <v>1</v>
      </c>
      <c r="F439">
        <f>VLOOKUP(Sheet1!G439,teams!A$2:B$226,2,FALSE)</f>
        <v>57</v>
      </c>
      <c r="G439">
        <f>Sheet1!H439</f>
        <v>13</v>
      </c>
    </row>
    <row r="440" spans="1:7" x14ac:dyDescent="0.25">
      <c r="A440">
        <f>Sheet1!B440</f>
        <v>8</v>
      </c>
      <c r="B440">
        <f>Sheet1!C440</f>
        <v>0</v>
      </c>
      <c r="C440">
        <f>VLOOKUP(Sheet1!D440,teams!A$2:B$226,2,FALSE)</f>
        <v>9</v>
      </c>
      <c r="D440">
        <f>Sheet1!E440</f>
        <v>54</v>
      </c>
      <c r="E440">
        <f>Sheet1!F440</f>
        <v>1</v>
      </c>
      <c r="F440">
        <f>VLOOKUP(Sheet1!G440,teams!A$2:B$226,2,FALSE)</f>
        <v>6</v>
      </c>
      <c r="G440">
        <f>Sheet1!H440</f>
        <v>40</v>
      </c>
    </row>
    <row r="441" spans="1:7" x14ac:dyDescent="0.25">
      <c r="A441">
        <f>Sheet1!B441</f>
        <v>8</v>
      </c>
      <c r="B441">
        <f>Sheet1!C441</f>
        <v>0</v>
      </c>
      <c r="C441">
        <f>VLOOKUP(Sheet1!D441,teams!A$2:B$226,2,FALSE)</f>
        <v>10</v>
      </c>
      <c r="D441">
        <f>Sheet1!E441</f>
        <v>30</v>
      </c>
      <c r="E441">
        <f>Sheet1!F441</f>
        <v>1</v>
      </c>
      <c r="F441">
        <f>VLOOKUP(Sheet1!G441,teams!A$2:B$226,2,FALSE)</f>
        <v>14</v>
      </c>
      <c r="G441">
        <f>Sheet1!H441</f>
        <v>23</v>
      </c>
    </row>
    <row r="442" spans="1:7" x14ac:dyDescent="0.25">
      <c r="A442">
        <f>Sheet1!B442</f>
        <v>8</v>
      </c>
      <c r="B442">
        <f>Sheet1!C442</f>
        <v>1</v>
      </c>
      <c r="C442">
        <f>VLOOKUP(Sheet1!D442,teams!A$2:B$226,2,FALSE)</f>
        <v>31</v>
      </c>
      <c r="D442">
        <f>Sheet1!E442</f>
        <v>38</v>
      </c>
      <c r="E442">
        <f>Sheet1!F442</f>
        <v>0</v>
      </c>
      <c r="F442">
        <f>VLOOKUP(Sheet1!G442,teams!A$2:B$226,2,FALSE)</f>
        <v>30</v>
      </c>
      <c r="G442">
        <f>Sheet1!H442</f>
        <v>17</v>
      </c>
    </row>
    <row r="443" spans="1:7" x14ac:dyDescent="0.25">
      <c r="A443">
        <f>Sheet1!B443</f>
        <v>8</v>
      </c>
      <c r="B443">
        <f>Sheet1!C443</f>
        <v>0</v>
      </c>
      <c r="C443">
        <f>VLOOKUP(Sheet1!D443,teams!A$2:B$226,2,FALSE)</f>
        <v>60</v>
      </c>
      <c r="D443">
        <f>Sheet1!E443</f>
        <v>45</v>
      </c>
      <c r="E443">
        <f>Sheet1!F443</f>
        <v>1</v>
      </c>
      <c r="F443">
        <f>VLOOKUP(Sheet1!G443,teams!A$2:B$226,2,FALSE)</f>
        <v>62</v>
      </c>
      <c r="G443">
        <f>Sheet1!H443</f>
        <v>31</v>
      </c>
    </row>
    <row r="444" spans="1:7" x14ac:dyDescent="0.25">
      <c r="A444">
        <f>Sheet1!B444</f>
        <v>8</v>
      </c>
      <c r="B444">
        <f>Sheet1!C444</f>
        <v>1</v>
      </c>
      <c r="C444">
        <f>VLOOKUP(Sheet1!D444,teams!A$2:B$226,2,FALSE)</f>
        <v>111</v>
      </c>
      <c r="D444">
        <f>Sheet1!E444</f>
        <v>14</v>
      </c>
      <c r="E444">
        <f>Sheet1!F444</f>
        <v>0</v>
      </c>
      <c r="F444">
        <f>VLOOKUP(Sheet1!G444,teams!A$2:B$226,2,FALSE)</f>
        <v>107</v>
      </c>
      <c r="G444">
        <f>Sheet1!H444</f>
        <v>10</v>
      </c>
    </row>
    <row r="445" spans="1:7" x14ac:dyDescent="0.25">
      <c r="A445">
        <f>Sheet1!B445</f>
        <v>8</v>
      </c>
      <c r="B445">
        <f>Sheet1!C445</f>
        <v>1</v>
      </c>
      <c r="C445">
        <f>VLOOKUP(Sheet1!D445,teams!A$2:B$226,2,FALSE)</f>
        <v>71</v>
      </c>
      <c r="D445">
        <f>Sheet1!E445</f>
        <v>42</v>
      </c>
      <c r="E445">
        <f>Sheet1!F445</f>
        <v>0</v>
      </c>
      <c r="F445">
        <f>VLOOKUP(Sheet1!G445,teams!A$2:B$226,2,FALSE)</f>
        <v>67</v>
      </c>
      <c r="G445">
        <f>Sheet1!H445</f>
        <v>27</v>
      </c>
    </row>
    <row r="446" spans="1:7" x14ac:dyDescent="0.25">
      <c r="A446">
        <f>Sheet1!B446</f>
        <v>8</v>
      </c>
      <c r="B446">
        <f>Sheet1!C446</f>
        <v>0</v>
      </c>
      <c r="C446">
        <f>VLOOKUP(Sheet1!D446,teams!A$2:B$226,2,FALSE)</f>
        <v>21</v>
      </c>
      <c r="D446">
        <f>Sheet1!E446</f>
        <v>48</v>
      </c>
      <c r="E446">
        <f>Sheet1!F446</f>
        <v>1</v>
      </c>
      <c r="F446">
        <f>VLOOKUP(Sheet1!G446,teams!A$2:B$226,2,FALSE)</f>
        <v>15</v>
      </c>
      <c r="G446">
        <f>Sheet1!H446</f>
        <v>14</v>
      </c>
    </row>
    <row r="447" spans="1:7" x14ac:dyDescent="0.25">
      <c r="A447">
        <f>Sheet1!B447</f>
        <v>8</v>
      </c>
      <c r="B447">
        <f>Sheet1!C447</f>
        <v>0</v>
      </c>
      <c r="C447">
        <f>VLOOKUP(Sheet1!D447,teams!A$2:B$226,2,FALSE)</f>
        <v>22</v>
      </c>
      <c r="D447">
        <f>Sheet1!E447</f>
        <v>17</v>
      </c>
      <c r="E447">
        <f>Sheet1!F447</f>
        <v>1</v>
      </c>
      <c r="F447">
        <f>VLOOKUP(Sheet1!G447,teams!A$2:B$226,2,FALSE)</f>
        <v>128</v>
      </c>
      <c r="G447">
        <f>Sheet1!H447</f>
        <v>10</v>
      </c>
    </row>
    <row r="448" spans="1:7" x14ac:dyDescent="0.25">
      <c r="A448">
        <f>Sheet1!B448</f>
        <v>8</v>
      </c>
      <c r="B448">
        <f>Sheet1!C448</f>
        <v>1</v>
      </c>
      <c r="C448">
        <f>VLOOKUP(Sheet1!D448,teams!A$2:B$226,2,FALSE)</f>
        <v>61</v>
      </c>
      <c r="D448">
        <f>Sheet1!E448</f>
        <v>31</v>
      </c>
      <c r="E448">
        <f>Sheet1!F448</f>
        <v>0</v>
      </c>
      <c r="F448">
        <f>VLOOKUP(Sheet1!G448,teams!A$2:B$226,2,FALSE)</f>
        <v>63</v>
      </c>
      <c r="G448">
        <f>Sheet1!H448</f>
        <v>17</v>
      </c>
    </row>
    <row r="449" spans="1:7" x14ac:dyDescent="0.25">
      <c r="A449">
        <f>Sheet1!B449</f>
        <v>8</v>
      </c>
      <c r="B449">
        <f>Sheet1!C449</f>
        <v>0</v>
      </c>
      <c r="C449">
        <f>VLOOKUP(Sheet1!D449,teams!A$2:B$226,2,FALSE)</f>
        <v>73</v>
      </c>
      <c r="D449">
        <f>Sheet1!E449</f>
        <v>26</v>
      </c>
      <c r="E449">
        <f>Sheet1!F449</f>
        <v>1</v>
      </c>
      <c r="F449">
        <f>VLOOKUP(Sheet1!G449,teams!A$2:B$226,2,FALSE)</f>
        <v>65</v>
      </c>
      <c r="G449">
        <f>Sheet1!H449</f>
        <v>25</v>
      </c>
    </row>
    <row r="450" spans="1:7" x14ac:dyDescent="0.25">
      <c r="A450">
        <f>Sheet1!B450</f>
        <v>8</v>
      </c>
      <c r="B450">
        <f>Sheet1!C450</f>
        <v>1</v>
      </c>
      <c r="C450">
        <f>VLOOKUP(Sheet1!D450,teams!A$2:B$226,2,FALSE)</f>
        <v>33</v>
      </c>
      <c r="D450">
        <f>Sheet1!E450</f>
        <v>27</v>
      </c>
      <c r="E450">
        <f>Sheet1!F450</f>
        <v>0</v>
      </c>
      <c r="F450">
        <f>VLOOKUP(Sheet1!G450,teams!A$2:B$226,2,FALSE)</f>
        <v>28</v>
      </c>
      <c r="G450">
        <f>Sheet1!H450</f>
        <v>6</v>
      </c>
    </row>
    <row r="451" spans="1:7" x14ac:dyDescent="0.25">
      <c r="A451">
        <f>Sheet1!B451</f>
        <v>8</v>
      </c>
      <c r="B451">
        <f>Sheet1!C451</f>
        <v>0</v>
      </c>
      <c r="C451">
        <f>VLOOKUP(Sheet1!D451,teams!A$2:B$226,2,FALSE)</f>
        <v>87</v>
      </c>
      <c r="D451">
        <f>Sheet1!E451</f>
        <v>14</v>
      </c>
      <c r="E451">
        <f>Sheet1!F451</f>
        <v>1</v>
      </c>
      <c r="F451">
        <f>VLOOKUP(Sheet1!G451,teams!A$2:B$226,2,FALSE)</f>
        <v>84</v>
      </c>
      <c r="G451">
        <f>Sheet1!H451</f>
        <v>13</v>
      </c>
    </row>
    <row r="452" spans="1:7" x14ac:dyDescent="0.25">
      <c r="A452">
        <f>Sheet1!B452</f>
        <v>8</v>
      </c>
      <c r="B452">
        <f>Sheet1!C452</f>
        <v>1</v>
      </c>
      <c r="C452">
        <f>VLOOKUP(Sheet1!D452,teams!A$2:B$226,2,FALSE)</f>
        <v>100</v>
      </c>
      <c r="D452">
        <f>Sheet1!E452</f>
        <v>42</v>
      </c>
      <c r="E452">
        <f>Sheet1!F452</f>
        <v>0</v>
      </c>
      <c r="F452">
        <f>VLOOKUP(Sheet1!G452,teams!A$2:B$226,2,FALSE)</f>
        <v>91</v>
      </c>
      <c r="G452">
        <f>Sheet1!H452</f>
        <v>35</v>
      </c>
    </row>
    <row r="453" spans="1:7" x14ac:dyDescent="0.25">
      <c r="A453">
        <f>Sheet1!B453</f>
        <v>8</v>
      </c>
      <c r="B453">
        <f>Sheet1!C453</f>
        <v>1</v>
      </c>
      <c r="C453">
        <f>VLOOKUP(Sheet1!D453,teams!A$2:B$226,2,FALSE)</f>
        <v>124</v>
      </c>
      <c r="D453">
        <f>Sheet1!E453</f>
        <v>31</v>
      </c>
      <c r="E453">
        <f>Sheet1!F453</f>
        <v>0</v>
      </c>
      <c r="F453">
        <f>VLOOKUP(Sheet1!G453,teams!A$2:B$226,2,FALSE)</f>
        <v>117</v>
      </c>
      <c r="G453">
        <f>Sheet1!H453</f>
        <v>21</v>
      </c>
    </row>
    <row r="454" spans="1:7" x14ac:dyDescent="0.25">
      <c r="A454">
        <f>Sheet1!B454</f>
        <v>8</v>
      </c>
      <c r="B454">
        <f>Sheet1!C454</f>
        <v>0</v>
      </c>
      <c r="C454">
        <f>VLOOKUP(Sheet1!D454,teams!A$2:B$226,2,FALSE)</f>
        <v>24</v>
      </c>
      <c r="D454">
        <f>Sheet1!E454</f>
        <v>19</v>
      </c>
      <c r="E454">
        <f>Sheet1!F454</f>
        <v>1</v>
      </c>
      <c r="F454">
        <f>VLOOKUP(Sheet1!G454,teams!A$2:B$226,2,FALSE)</f>
        <v>20</v>
      </c>
      <c r="G454">
        <f>Sheet1!H454</f>
        <v>14</v>
      </c>
    </row>
    <row r="455" spans="1:7" x14ac:dyDescent="0.25">
      <c r="A455">
        <f>Sheet1!B455</f>
        <v>8</v>
      </c>
      <c r="B455">
        <f>Sheet1!C455</f>
        <v>0</v>
      </c>
      <c r="C455">
        <f>VLOOKUP(Sheet1!D455,teams!A$2:B$226,2,FALSE)</f>
        <v>50</v>
      </c>
      <c r="D455">
        <f>Sheet1!E455</f>
        <v>17</v>
      </c>
      <c r="E455">
        <f>Sheet1!F455</f>
        <v>1</v>
      </c>
      <c r="F455">
        <f>VLOOKUP(Sheet1!G455,teams!A$2:B$226,2,FALSE)</f>
        <v>41</v>
      </c>
      <c r="G455">
        <f>Sheet1!H455</f>
        <v>16</v>
      </c>
    </row>
    <row r="456" spans="1:7" x14ac:dyDescent="0.25">
      <c r="A456">
        <f>Sheet1!B456</f>
        <v>8</v>
      </c>
      <c r="B456">
        <f>Sheet1!C456</f>
        <v>1</v>
      </c>
      <c r="C456">
        <f>VLOOKUP(Sheet1!D456,teams!A$2:B$226,2,FALSE)</f>
        <v>26</v>
      </c>
      <c r="D456">
        <f>Sheet1!E456</f>
        <v>27</v>
      </c>
      <c r="E456">
        <f>Sheet1!F456</f>
        <v>0</v>
      </c>
      <c r="F456">
        <f>VLOOKUP(Sheet1!G456,teams!A$2:B$226,2,FALSE)</f>
        <v>23</v>
      </c>
      <c r="G456">
        <f>Sheet1!H456</f>
        <v>21</v>
      </c>
    </row>
    <row r="457" spans="1:7" x14ac:dyDescent="0.25">
      <c r="A457">
        <f>Sheet1!B457</f>
        <v>8</v>
      </c>
      <c r="B457">
        <f>Sheet1!C457</f>
        <v>0</v>
      </c>
      <c r="C457">
        <f>VLOOKUP(Sheet1!D457,teams!A$2:B$226,2,FALSE)</f>
        <v>36</v>
      </c>
      <c r="D457">
        <f>Sheet1!E457</f>
        <v>48</v>
      </c>
      <c r="E457">
        <f>Sheet1!F457</f>
        <v>1</v>
      </c>
      <c r="F457">
        <f>VLOOKUP(Sheet1!G457,teams!A$2:B$226,2,FALSE)</f>
        <v>35</v>
      </c>
      <c r="G457">
        <f>Sheet1!H457</f>
        <v>17</v>
      </c>
    </row>
    <row r="458" spans="1:7" x14ac:dyDescent="0.25">
      <c r="A458">
        <f>Sheet1!B458</f>
        <v>8</v>
      </c>
      <c r="B458">
        <f>Sheet1!C458</f>
        <v>0</v>
      </c>
      <c r="C458">
        <f>VLOOKUP(Sheet1!D458,teams!A$2:B$226,2,FALSE)</f>
        <v>88</v>
      </c>
      <c r="D458">
        <f>Sheet1!E458</f>
        <v>44</v>
      </c>
      <c r="E458">
        <f>Sheet1!F458</f>
        <v>1</v>
      </c>
      <c r="F458">
        <f>VLOOKUP(Sheet1!G458,teams!A$2:B$226,2,FALSE)</f>
        <v>81</v>
      </c>
      <c r="G458">
        <f>Sheet1!H458</f>
        <v>43</v>
      </c>
    </row>
    <row r="459" spans="1:7" x14ac:dyDescent="0.25">
      <c r="A459">
        <f>Sheet1!B459</f>
        <v>8</v>
      </c>
      <c r="B459">
        <f>Sheet1!C459</f>
        <v>0</v>
      </c>
      <c r="C459">
        <f>VLOOKUP(Sheet1!D459,teams!A$2:B$226,2,FALSE)</f>
        <v>101</v>
      </c>
      <c r="D459">
        <f>Sheet1!E459</f>
        <v>41</v>
      </c>
      <c r="E459">
        <f>Sheet1!F459</f>
        <v>1</v>
      </c>
      <c r="F459">
        <f>VLOOKUP(Sheet1!G459,teams!A$2:B$226,2,FALSE)</f>
        <v>89</v>
      </c>
      <c r="G459">
        <f>Sheet1!H459</f>
        <v>0</v>
      </c>
    </row>
    <row r="460" spans="1:7" x14ac:dyDescent="0.25">
      <c r="A460">
        <f>Sheet1!B460</f>
        <v>9</v>
      </c>
      <c r="B460">
        <f>Sheet1!C460</f>
        <v>1</v>
      </c>
      <c r="C460">
        <f>VLOOKUP(Sheet1!D460,teams!A$2:B$226,2,FALSE)</f>
        <v>103</v>
      </c>
      <c r="D460">
        <f>Sheet1!E460</f>
        <v>28</v>
      </c>
      <c r="E460">
        <f>Sheet1!F460</f>
        <v>0</v>
      </c>
      <c r="F460">
        <f>VLOOKUP(Sheet1!G460,teams!A$2:B$226,2,FALSE)</f>
        <v>126</v>
      </c>
      <c r="G460">
        <f>Sheet1!H460</f>
        <v>27</v>
      </c>
    </row>
    <row r="461" spans="1:7" x14ac:dyDescent="0.25">
      <c r="A461">
        <f>Sheet1!B461</f>
        <v>9</v>
      </c>
      <c r="B461">
        <f>Sheet1!C461</f>
        <v>0</v>
      </c>
      <c r="C461">
        <f>VLOOKUP(Sheet1!D461,teams!A$2:B$226,2,FALSE)</f>
        <v>124</v>
      </c>
      <c r="D461">
        <f>Sheet1!E461</f>
        <v>28</v>
      </c>
      <c r="E461">
        <f>Sheet1!F461</f>
        <v>1</v>
      </c>
      <c r="F461">
        <f>VLOOKUP(Sheet1!G461,teams!A$2:B$226,2,FALSE)</f>
        <v>122</v>
      </c>
      <c r="G461">
        <f>Sheet1!H461</f>
        <v>21</v>
      </c>
    </row>
    <row r="462" spans="1:7" x14ac:dyDescent="0.25">
      <c r="A462">
        <f>Sheet1!B462</f>
        <v>9</v>
      </c>
      <c r="B462">
        <f>Sheet1!C462</f>
        <v>1</v>
      </c>
      <c r="C462">
        <f>VLOOKUP(Sheet1!D462,teams!A$2:B$226,2,FALSE)</f>
        <v>63</v>
      </c>
      <c r="D462">
        <f>Sheet1!E462</f>
        <v>37</v>
      </c>
      <c r="E462">
        <f>Sheet1!F462</f>
        <v>0</v>
      </c>
      <c r="F462">
        <f>VLOOKUP(Sheet1!G462,teams!A$2:B$226,2,FALSE)</f>
        <v>57</v>
      </c>
      <c r="G462">
        <f>Sheet1!H462</f>
        <v>16</v>
      </c>
    </row>
    <row r="463" spans="1:7" x14ac:dyDescent="0.25">
      <c r="A463">
        <f>Sheet1!B463</f>
        <v>9</v>
      </c>
      <c r="B463">
        <f>Sheet1!C463</f>
        <v>1</v>
      </c>
      <c r="C463">
        <f>VLOOKUP(Sheet1!D463,teams!A$2:B$226,2,FALSE)</f>
        <v>17</v>
      </c>
      <c r="D463">
        <f>Sheet1!E463</f>
        <v>52</v>
      </c>
      <c r="E463">
        <f>Sheet1!F463</f>
        <v>0</v>
      </c>
      <c r="F463">
        <f>VLOOKUP(Sheet1!G463,teams!A$2:B$226,2,FALSE)</f>
        <v>19</v>
      </c>
      <c r="G463">
        <f>Sheet1!H463</f>
        <v>49</v>
      </c>
    </row>
    <row r="464" spans="1:7" x14ac:dyDescent="0.25">
      <c r="A464">
        <f>Sheet1!B464</f>
        <v>9</v>
      </c>
      <c r="B464">
        <f>Sheet1!C464</f>
        <v>1</v>
      </c>
      <c r="C464">
        <f>VLOOKUP(Sheet1!D464,teams!A$2:B$226,2,FALSE)</f>
        <v>110</v>
      </c>
      <c r="D464">
        <f>Sheet1!E464</f>
        <v>42</v>
      </c>
      <c r="E464">
        <f>Sheet1!F464</f>
        <v>0</v>
      </c>
      <c r="F464">
        <f>VLOOKUP(Sheet1!G464,teams!A$2:B$226,2,FALSE)</f>
        <v>111</v>
      </c>
      <c r="G464">
        <f>Sheet1!H464</f>
        <v>3</v>
      </c>
    </row>
    <row r="465" spans="1:7" x14ac:dyDescent="0.25">
      <c r="A465">
        <f>Sheet1!B465</f>
        <v>9</v>
      </c>
      <c r="B465">
        <f>Sheet1!C465</f>
        <v>1</v>
      </c>
      <c r="C465">
        <f>VLOOKUP(Sheet1!D465,teams!A$2:B$226,2,FALSE)</f>
        <v>73</v>
      </c>
      <c r="D465">
        <f>Sheet1!E465</f>
        <v>46</v>
      </c>
      <c r="E465">
        <f>Sheet1!F465</f>
        <v>0</v>
      </c>
      <c r="F465">
        <f>VLOOKUP(Sheet1!G465,teams!A$2:B$226,2,FALSE)</f>
        <v>71</v>
      </c>
      <c r="G465">
        <f>Sheet1!H465</f>
        <v>30</v>
      </c>
    </row>
    <row r="466" spans="1:7" x14ac:dyDescent="0.25">
      <c r="A466">
        <f>Sheet1!B466</f>
        <v>9</v>
      </c>
      <c r="B466">
        <f>Sheet1!C466</f>
        <v>0</v>
      </c>
      <c r="C466">
        <f>VLOOKUP(Sheet1!D466,teams!A$2:B$226,2,FALSE)</f>
        <v>89</v>
      </c>
      <c r="D466">
        <f>Sheet1!E466</f>
        <v>35</v>
      </c>
      <c r="E466">
        <f>Sheet1!F466</f>
        <v>1</v>
      </c>
      <c r="F466">
        <f>VLOOKUP(Sheet1!G466,teams!A$2:B$226,2,FALSE)</f>
        <v>90</v>
      </c>
      <c r="G466">
        <f>Sheet1!H466</f>
        <v>25</v>
      </c>
    </row>
    <row r="467" spans="1:7" x14ac:dyDescent="0.25">
      <c r="A467">
        <f>Sheet1!B467</f>
        <v>9</v>
      </c>
      <c r="B467">
        <f>Sheet1!C467</f>
        <v>1</v>
      </c>
      <c r="C467">
        <f>VLOOKUP(Sheet1!D467,teams!A$2:B$226,2,FALSE)</f>
        <v>37</v>
      </c>
      <c r="D467">
        <f>Sheet1!E467</f>
        <v>33</v>
      </c>
      <c r="E467">
        <f>Sheet1!F467</f>
        <v>0</v>
      </c>
      <c r="F467">
        <f>VLOOKUP(Sheet1!G467,teams!A$2:B$226,2,FALSE)</f>
        <v>49</v>
      </c>
      <c r="G467">
        <f>Sheet1!H467</f>
        <v>14</v>
      </c>
    </row>
    <row r="468" spans="1:7" x14ac:dyDescent="0.25">
      <c r="A468">
        <f>Sheet1!B468</f>
        <v>9</v>
      </c>
      <c r="B468">
        <f>Sheet1!C468</f>
        <v>1</v>
      </c>
      <c r="C468">
        <f>VLOOKUP(Sheet1!D468,teams!A$2:B$226,2,FALSE)</f>
        <v>114</v>
      </c>
      <c r="D468">
        <f>Sheet1!E468</f>
        <v>37</v>
      </c>
      <c r="E468">
        <f>Sheet1!F468</f>
        <v>0</v>
      </c>
      <c r="F468">
        <f>VLOOKUP(Sheet1!G468,teams!A$2:B$226,2,FALSE)</f>
        <v>118</v>
      </c>
      <c r="G468">
        <f>Sheet1!H468</f>
        <v>19</v>
      </c>
    </row>
    <row r="469" spans="1:7" x14ac:dyDescent="0.25">
      <c r="A469">
        <f>Sheet1!B469</f>
        <v>9</v>
      </c>
      <c r="B469">
        <f>Sheet1!C469</f>
        <v>1</v>
      </c>
      <c r="C469">
        <f>VLOOKUP(Sheet1!D469,teams!A$2:B$226,2,FALSE)</f>
        <v>39</v>
      </c>
      <c r="D469">
        <f>Sheet1!E469</f>
        <v>56</v>
      </c>
      <c r="E469">
        <f>Sheet1!F469</f>
        <v>0</v>
      </c>
      <c r="F469">
        <f>VLOOKUP(Sheet1!G469,teams!A$2:B$226,2,FALSE)</f>
        <v>38</v>
      </c>
      <c r="G469">
        <f>Sheet1!H469</f>
        <v>3</v>
      </c>
    </row>
    <row r="470" spans="1:7" x14ac:dyDescent="0.25">
      <c r="A470">
        <f>Sheet1!B470</f>
        <v>9</v>
      </c>
      <c r="B470">
        <f>Sheet1!C470</f>
        <v>0</v>
      </c>
      <c r="C470">
        <f>VLOOKUP(Sheet1!D470,teams!A$2:B$226,2,FALSE)</f>
        <v>65</v>
      </c>
      <c r="D470">
        <f>Sheet1!E470</f>
        <v>24</v>
      </c>
      <c r="E470">
        <f>Sheet1!F470</f>
        <v>1</v>
      </c>
      <c r="F470">
        <f>VLOOKUP(Sheet1!G470,teams!A$2:B$226,2,FALSE)</f>
        <v>67</v>
      </c>
      <c r="G470">
        <f>Sheet1!H470</f>
        <v>16</v>
      </c>
    </row>
    <row r="471" spans="1:7" x14ac:dyDescent="0.25">
      <c r="A471">
        <f>Sheet1!B471</f>
        <v>9</v>
      </c>
      <c r="B471">
        <f>Sheet1!C471</f>
        <v>0</v>
      </c>
      <c r="C471">
        <f>VLOOKUP(Sheet1!D471,teams!A$2:B$226,2,FALSE)</f>
        <v>76</v>
      </c>
      <c r="D471">
        <f>Sheet1!E471</f>
        <v>27</v>
      </c>
      <c r="E471">
        <f>Sheet1!F471</f>
        <v>1</v>
      </c>
      <c r="F471">
        <f>VLOOKUP(Sheet1!G471,teams!A$2:B$226,2,FALSE)</f>
        <v>80</v>
      </c>
      <c r="G471">
        <f>Sheet1!H471</f>
        <v>24</v>
      </c>
    </row>
    <row r="472" spans="1:7" x14ac:dyDescent="0.25">
      <c r="A472">
        <f>Sheet1!B472</f>
        <v>9</v>
      </c>
      <c r="B472">
        <f>Sheet1!C472</f>
        <v>1</v>
      </c>
      <c r="C472">
        <f>VLOOKUP(Sheet1!D472,teams!A$2:B$226,2,FALSE)</f>
        <v>66</v>
      </c>
      <c r="D472">
        <f>Sheet1!E472</f>
        <v>31</v>
      </c>
      <c r="E472">
        <f>Sheet1!F472</f>
        <v>0</v>
      </c>
      <c r="F472">
        <f>VLOOKUP(Sheet1!G472,teams!A$2:B$226,2,FALSE)</f>
        <v>68</v>
      </c>
      <c r="G472">
        <f>Sheet1!H472</f>
        <v>19</v>
      </c>
    </row>
    <row r="473" spans="1:7" x14ac:dyDescent="0.25">
      <c r="A473">
        <f>Sheet1!B473</f>
        <v>9</v>
      </c>
      <c r="B473">
        <f>Sheet1!C473</f>
        <v>0</v>
      </c>
      <c r="C473">
        <f>VLOOKUP(Sheet1!D473,teams!A$2:B$226,2,FALSE)</f>
        <v>18</v>
      </c>
      <c r="D473">
        <f>Sheet1!E473</f>
        <v>10</v>
      </c>
      <c r="E473">
        <f>Sheet1!F473</f>
        <v>1</v>
      </c>
      <c r="F473">
        <f>VLOOKUP(Sheet1!G473,teams!A$2:B$226,2,FALSE)</f>
        <v>22</v>
      </c>
      <c r="G473">
        <f>Sheet1!H473</f>
        <v>5</v>
      </c>
    </row>
    <row r="474" spans="1:7" x14ac:dyDescent="0.25">
      <c r="A474">
        <f>Sheet1!B474</f>
        <v>9</v>
      </c>
      <c r="B474">
        <f>Sheet1!C474</f>
        <v>0</v>
      </c>
      <c r="C474">
        <f>VLOOKUP(Sheet1!D474,teams!A$2:B$226,2,FALSE)</f>
        <v>104</v>
      </c>
      <c r="D474">
        <f>Sheet1!E474</f>
        <v>42</v>
      </c>
      <c r="E474">
        <f>Sheet1!F474</f>
        <v>1</v>
      </c>
      <c r="F474">
        <f>VLOOKUP(Sheet1!G474,teams!A$2:B$226,2,FALSE)</f>
        <v>108</v>
      </c>
      <c r="G474">
        <f>Sheet1!H474</f>
        <v>23</v>
      </c>
    </row>
    <row r="475" spans="1:7" x14ac:dyDescent="0.25">
      <c r="A475">
        <f>Sheet1!B475</f>
        <v>9</v>
      </c>
      <c r="B475">
        <f>Sheet1!C475</f>
        <v>0</v>
      </c>
      <c r="C475">
        <f>VLOOKUP(Sheet1!D475,teams!A$2:B$226,2,FALSE)</f>
        <v>116</v>
      </c>
      <c r="D475">
        <f>Sheet1!E475</f>
        <v>22</v>
      </c>
      <c r="E475">
        <f>Sheet1!F475</f>
        <v>1</v>
      </c>
      <c r="F475">
        <f>VLOOKUP(Sheet1!G475,teams!A$2:B$226,2,FALSE)</f>
        <v>121</v>
      </c>
      <c r="G475">
        <f>Sheet1!H475</f>
        <v>19</v>
      </c>
    </row>
    <row r="476" spans="1:7" x14ac:dyDescent="0.25">
      <c r="A476">
        <f>Sheet1!B476</f>
        <v>9</v>
      </c>
      <c r="B476">
        <f>Sheet1!C476</f>
        <v>1</v>
      </c>
      <c r="C476">
        <f>VLOOKUP(Sheet1!D476,teams!A$2:B$226,2,FALSE)</f>
        <v>117</v>
      </c>
      <c r="D476">
        <f>Sheet1!E476</f>
        <v>31</v>
      </c>
      <c r="E476">
        <f>Sheet1!F476</f>
        <v>0</v>
      </c>
      <c r="F476">
        <f>VLOOKUP(Sheet1!G476,teams!A$2:B$226,2,FALSE)</f>
        <v>213</v>
      </c>
      <c r="G476">
        <f>Sheet1!H476</f>
        <v>6</v>
      </c>
    </row>
    <row r="477" spans="1:7" x14ac:dyDescent="0.25">
      <c r="A477">
        <f>Sheet1!B477</f>
        <v>9</v>
      </c>
      <c r="B477">
        <f>Sheet1!C477</f>
        <v>0</v>
      </c>
      <c r="C477">
        <f>VLOOKUP(Sheet1!D477,teams!A$2:B$226,2,FALSE)</f>
        <v>106</v>
      </c>
      <c r="D477">
        <f>Sheet1!E477</f>
        <v>34</v>
      </c>
      <c r="E477">
        <f>Sheet1!F477</f>
        <v>1</v>
      </c>
      <c r="F477">
        <f>VLOOKUP(Sheet1!G477,teams!A$2:B$226,2,FALSE)</f>
        <v>102</v>
      </c>
      <c r="G477">
        <f>Sheet1!H477</f>
        <v>27</v>
      </c>
    </row>
    <row r="478" spans="1:7" x14ac:dyDescent="0.25">
      <c r="A478">
        <f>Sheet1!B478</f>
        <v>9</v>
      </c>
      <c r="B478">
        <f>Sheet1!C478</f>
        <v>1</v>
      </c>
      <c r="C478">
        <f>VLOOKUP(Sheet1!D478,teams!A$2:B$226,2,FALSE)</f>
        <v>30</v>
      </c>
      <c r="D478">
        <f>Sheet1!E478</f>
        <v>24</v>
      </c>
      <c r="E478">
        <f>Sheet1!F478</f>
        <v>0</v>
      </c>
      <c r="F478">
        <f>VLOOKUP(Sheet1!G478,teams!A$2:B$226,2,FALSE)</f>
        <v>33</v>
      </c>
      <c r="G478">
        <f>Sheet1!H478</f>
        <v>21</v>
      </c>
    </row>
    <row r="479" spans="1:7" x14ac:dyDescent="0.25">
      <c r="A479">
        <f>Sheet1!B479</f>
        <v>9</v>
      </c>
      <c r="B479">
        <f>Sheet1!C479</f>
        <v>1</v>
      </c>
      <c r="C479">
        <f>VLOOKUP(Sheet1!D479,teams!A$2:B$226,2,FALSE)</f>
        <v>42</v>
      </c>
      <c r="D479">
        <f>Sheet1!E479</f>
        <v>40</v>
      </c>
      <c r="E479">
        <f>Sheet1!F479</f>
        <v>0</v>
      </c>
      <c r="F479">
        <f>VLOOKUP(Sheet1!G479,teams!A$2:B$226,2,FALSE)</f>
        <v>45</v>
      </c>
      <c r="G479">
        <f>Sheet1!H479</f>
        <v>38</v>
      </c>
    </row>
    <row r="480" spans="1:7" x14ac:dyDescent="0.25">
      <c r="A480">
        <f>Sheet1!B480</f>
        <v>9</v>
      </c>
      <c r="B480">
        <f>Sheet1!C480</f>
        <v>1</v>
      </c>
      <c r="C480">
        <f>VLOOKUP(Sheet1!D480,teams!A$2:B$226,2,FALSE)</f>
        <v>43</v>
      </c>
      <c r="D480">
        <f>Sheet1!E480</f>
        <v>38</v>
      </c>
      <c r="E480">
        <f>Sheet1!F480</f>
        <v>0</v>
      </c>
      <c r="F480">
        <f>VLOOKUP(Sheet1!G480,teams!A$2:B$226,2,FALSE)</f>
        <v>44</v>
      </c>
      <c r="G480">
        <f>Sheet1!H480</f>
        <v>21</v>
      </c>
    </row>
    <row r="481" spans="1:7" x14ac:dyDescent="0.25">
      <c r="A481">
        <f>Sheet1!B481</f>
        <v>9</v>
      </c>
      <c r="B481">
        <f>Sheet1!C481</f>
        <v>0</v>
      </c>
      <c r="C481">
        <f>VLOOKUP(Sheet1!D481,teams!A$2:B$226,2,FALSE)</f>
        <v>79</v>
      </c>
      <c r="D481">
        <f>Sheet1!E481</f>
        <v>44</v>
      </c>
      <c r="E481">
        <f>Sheet1!F481</f>
        <v>1</v>
      </c>
      <c r="F481">
        <f>VLOOKUP(Sheet1!G481,teams!A$2:B$226,2,FALSE)</f>
        <v>78</v>
      </c>
      <c r="G481">
        <f>Sheet1!H481</f>
        <v>24</v>
      </c>
    </row>
    <row r="482" spans="1:7" x14ac:dyDescent="0.25">
      <c r="A482">
        <f>Sheet1!B482</f>
        <v>9</v>
      </c>
      <c r="B482">
        <f>Sheet1!C482</f>
        <v>0</v>
      </c>
      <c r="C482">
        <f>VLOOKUP(Sheet1!D482,teams!A$2:B$226,2,FALSE)</f>
        <v>119</v>
      </c>
      <c r="D482">
        <f>Sheet1!E482</f>
        <v>27</v>
      </c>
      <c r="E482">
        <f>Sheet1!F482</f>
        <v>1</v>
      </c>
      <c r="F482">
        <f>VLOOKUP(Sheet1!G482,teams!A$2:B$226,2,FALSE)</f>
        <v>123</v>
      </c>
      <c r="G482">
        <f>Sheet1!H482</f>
        <v>3</v>
      </c>
    </row>
    <row r="483" spans="1:7" x14ac:dyDescent="0.25">
      <c r="A483">
        <f>Sheet1!B483</f>
        <v>9</v>
      </c>
      <c r="B483">
        <f>Sheet1!C483</f>
        <v>1</v>
      </c>
      <c r="C483">
        <f>VLOOKUP(Sheet1!D483,teams!A$2:B$226,2,FALSE)</f>
        <v>56</v>
      </c>
      <c r="D483">
        <f>Sheet1!E483</f>
        <v>54</v>
      </c>
      <c r="E483">
        <f>Sheet1!F483</f>
        <v>0</v>
      </c>
      <c r="F483">
        <f>VLOOKUP(Sheet1!G483,teams!A$2:B$226,2,FALSE)</f>
        <v>59</v>
      </c>
      <c r="G483">
        <f>Sheet1!H483</f>
        <v>13</v>
      </c>
    </row>
    <row r="484" spans="1:7" x14ac:dyDescent="0.25">
      <c r="A484">
        <f>Sheet1!B484</f>
        <v>9</v>
      </c>
      <c r="B484">
        <f>Sheet1!C484</f>
        <v>1</v>
      </c>
      <c r="C484">
        <f>VLOOKUP(Sheet1!D484,teams!A$2:B$226,2,FALSE)</f>
        <v>4</v>
      </c>
      <c r="D484">
        <f>Sheet1!E484</f>
        <v>28</v>
      </c>
      <c r="E484">
        <f>Sheet1!F484</f>
        <v>0</v>
      </c>
      <c r="F484">
        <f>VLOOKUP(Sheet1!G484,teams!A$2:B$226,2,FALSE)</f>
        <v>6</v>
      </c>
      <c r="G484">
        <f>Sheet1!H484</f>
        <v>17</v>
      </c>
    </row>
    <row r="485" spans="1:7" x14ac:dyDescent="0.25">
      <c r="A485">
        <f>Sheet1!B485</f>
        <v>9</v>
      </c>
      <c r="B485">
        <f>Sheet1!C485</f>
        <v>0</v>
      </c>
      <c r="C485">
        <f>VLOOKUP(Sheet1!D485,teams!A$2:B$226,2,FALSE)</f>
        <v>97</v>
      </c>
      <c r="D485">
        <f>Sheet1!E485</f>
        <v>40</v>
      </c>
      <c r="E485">
        <f>Sheet1!F485</f>
        <v>1</v>
      </c>
      <c r="F485">
        <f>VLOOKUP(Sheet1!G485,teams!A$2:B$226,2,FALSE)</f>
        <v>91</v>
      </c>
      <c r="G485">
        <f>Sheet1!H485</f>
        <v>26</v>
      </c>
    </row>
    <row r="486" spans="1:7" x14ac:dyDescent="0.25">
      <c r="A486">
        <f>Sheet1!B486</f>
        <v>9</v>
      </c>
      <c r="B486">
        <f>Sheet1!C486</f>
        <v>1</v>
      </c>
      <c r="C486">
        <f>VLOOKUP(Sheet1!D486,teams!A$2:B$226,2,FALSE)</f>
        <v>5</v>
      </c>
      <c r="D486">
        <f>Sheet1!E486</f>
        <v>41</v>
      </c>
      <c r="E486">
        <f>Sheet1!F486</f>
        <v>0</v>
      </c>
      <c r="F486">
        <f>VLOOKUP(Sheet1!G486,teams!A$2:B$226,2,FALSE)</f>
        <v>1</v>
      </c>
      <c r="G486">
        <f>Sheet1!H486</f>
        <v>8</v>
      </c>
    </row>
    <row r="487" spans="1:7" x14ac:dyDescent="0.25">
      <c r="A487">
        <f>Sheet1!B487</f>
        <v>9</v>
      </c>
      <c r="B487">
        <f>Sheet1!C487</f>
        <v>0</v>
      </c>
      <c r="C487">
        <f>VLOOKUP(Sheet1!D487,teams!A$2:B$226,2,FALSE)</f>
        <v>81</v>
      </c>
      <c r="D487">
        <f>Sheet1!E487</f>
        <v>51</v>
      </c>
      <c r="E487">
        <f>Sheet1!F487</f>
        <v>1</v>
      </c>
      <c r="F487">
        <f>VLOOKUP(Sheet1!G487,teams!A$2:B$226,2,FALSE)</f>
        <v>46</v>
      </c>
      <c r="G487">
        <f>Sheet1!H487</f>
        <v>45</v>
      </c>
    </row>
    <row r="488" spans="1:7" x14ac:dyDescent="0.25">
      <c r="A488">
        <f>Sheet1!B488</f>
        <v>9</v>
      </c>
      <c r="B488">
        <f>Sheet1!C488</f>
        <v>1</v>
      </c>
      <c r="C488">
        <f>VLOOKUP(Sheet1!D488,teams!A$2:B$226,2,FALSE)</f>
        <v>7</v>
      </c>
      <c r="D488">
        <f>Sheet1!E488</f>
        <v>34</v>
      </c>
      <c r="E488">
        <f>Sheet1!F488</f>
        <v>0</v>
      </c>
      <c r="F488">
        <f>VLOOKUP(Sheet1!G488,teams!A$2:B$226,2,FALSE)</f>
        <v>13</v>
      </c>
      <c r="G488">
        <f>Sheet1!H488</f>
        <v>32</v>
      </c>
    </row>
    <row r="489" spans="1:7" x14ac:dyDescent="0.25">
      <c r="A489">
        <f>Sheet1!B489</f>
        <v>9</v>
      </c>
      <c r="B489">
        <f>Sheet1!C489</f>
        <v>1</v>
      </c>
      <c r="C489">
        <f>VLOOKUP(Sheet1!D489,teams!A$2:B$226,2,FALSE)</f>
        <v>127</v>
      </c>
      <c r="D489">
        <f>Sheet1!E489</f>
        <v>42</v>
      </c>
      <c r="E489">
        <f>Sheet1!F489</f>
        <v>0</v>
      </c>
      <c r="F489">
        <f>VLOOKUP(Sheet1!G489,teams!A$2:B$226,2,FALSE)</f>
        <v>70</v>
      </c>
      <c r="G489">
        <f>Sheet1!H489</f>
        <v>28</v>
      </c>
    </row>
    <row r="490" spans="1:7" x14ac:dyDescent="0.25">
      <c r="A490">
        <f>Sheet1!B490</f>
        <v>9</v>
      </c>
      <c r="B490">
        <f>Sheet1!C490</f>
        <v>1</v>
      </c>
      <c r="C490">
        <f>VLOOKUP(Sheet1!D490,teams!A$2:B$226,2,FALSE)</f>
        <v>8</v>
      </c>
      <c r="D490">
        <f>Sheet1!E490</f>
        <v>27</v>
      </c>
      <c r="E490">
        <f>Sheet1!F490</f>
        <v>0</v>
      </c>
      <c r="F490">
        <f>VLOOKUP(Sheet1!G490,teams!A$2:B$226,2,FALSE)</f>
        <v>12</v>
      </c>
      <c r="G490">
        <f>Sheet1!H490</f>
        <v>14</v>
      </c>
    </row>
    <row r="491" spans="1:7" x14ac:dyDescent="0.25">
      <c r="A491">
        <f>Sheet1!B491</f>
        <v>9</v>
      </c>
      <c r="B491">
        <f>Sheet1!C491</f>
        <v>1</v>
      </c>
      <c r="C491">
        <f>VLOOKUP(Sheet1!D491,teams!A$2:B$226,2,FALSE)</f>
        <v>109</v>
      </c>
      <c r="D491">
        <f>Sheet1!E491</f>
        <v>59</v>
      </c>
      <c r="E491">
        <f>Sheet1!F491</f>
        <v>0</v>
      </c>
      <c r="F491">
        <f>VLOOKUP(Sheet1!G491,teams!A$2:B$226,2,FALSE)</f>
        <v>120</v>
      </c>
      <c r="G491">
        <f>Sheet1!H491</f>
        <v>17</v>
      </c>
    </row>
    <row r="492" spans="1:7" x14ac:dyDescent="0.25">
      <c r="A492">
        <f>Sheet1!B492</f>
        <v>9</v>
      </c>
      <c r="B492">
        <f>Sheet1!C492</f>
        <v>0</v>
      </c>
      <c r="C492">
        <f>VLOOKUP(Sheet1!D492,teams!A$2:B$226,2,FALSE)</f>
        <v>58</v>
      </c>
      <c r="D492">
        <f>Sheet1!E492</f>
        <v>35</v>
      </c>
      <c r="E492">
        <f>Sheet1!F492</f>
        <v>1</v>
      </c>
      <c r="F492">
        <f>VLOOKUP(Sheet1!G492,teams!A$2:B$226,2,FALSE)</f>
        <v>62</v>
      </c>
      <c r="G492">
        <f>Sheet1!H492</f>
        <v>14</v>
      </c>
    </row>
    <row r="493" spans="1:7" x14ac:dyDescent="0.25">
      <c r="A493">
        <f>Sheet1!B493</f>
        <v>9</v>
      </c>
      <c r="B493">
        <f>Sheet1!C493</f>
        <v>0</v>
      </c>
      <c r="C493">
        <f>VLOOKUP(Sheet1!D493,teams!A$2:B$226,2,FALSE)</f>
        <v>82</v>
      </c>
      <c r="D493">
        <f>Sheet1!E493</f>
        <v>35</v>
      </c>
      <c r="E493">
        <f>Sheet1!F493</f>
        <v>1</v>
      </c>
      <c r="F493">
        <f>VLOOKUP(Sheet1!G493,teams!A$2:B$226,2,FALSE)</f>
        <v>125</v>
      </c>
      <c r="G493">
        <f>Sheet1!H493</f>
        <v>18</v>
      </c>
    </row>
    <row r="494" spans="1:7" x14ac:dyDescent="0.25">
      <c r="A494">
        <f>Sheet1!B494</f>
        <v>9</v>
      </c>
      <c r="B494">
        <f>Sheet1!C494</f>
        <v>1</v>
      </c>
      <c r="C494">
        <f>VLOOKUP(Sheet1!D494,teams!A$2:B$226,2,FALSE)</f>
        <v>98</v>
      </c>
      <c r="D494">
        <f>Sheet1!E494</f>
        <v>44</v>
      </c>
      <c r="E494">
        <f>Sheet1!F494</f>
        <v>0</v>
      </c>
      <c r="F494">
        <f>VLOOKUP(Sheet1!G494,teams!A$2:B$226,2,FALSE)</f>
        <v>92</v>
      </c>
      <c r="G494">
        <f>Sheet1!H494</f>
        <v>7</v>
      </c>
    </row>
    <row r="495" spans="1:7" x14ac:dyDescent="0.25">
      <c r="A495">
        <f>Sheet1!B495</f>
        <v>9</v>
      </c>
      <c r="B495">
        <f>Sheet1!C495</f>
        <v>1</v>
      </c>
      <c r="C495">
        <f>VLOOKUP(Sheet1!D495,teams!A$2:B$226,2,FALSE)</f>
        <v>9</v>
      </c>
      <c r="D495">
        <f>Sheet1!E495</f>
        <v>24</v>
      </c>
      <c r="E495">
        <f>Sheet1!F495</f>
        <v>0</v>
      </c>
      <c r="F495">
        <f>VLOOKUP(Sheet1!G495,teams!A$2:B$226,2,FALSE)</f>
        <v>2</v>
      </c>
      <c r="G495">
        <f>Sheet1!H495</f>
        <v>14</v>
      </c>
    </row>
    <row r="496" spans="1:7" x14ac:dyDescent="0.25">
      <c r="A496">
        <f>Sheet1!B496</f>
        <v>9</v>
      </c>
      <c r="B496">
        <f>Sheet1!C496</f>
        <v>0</v>
      </c>
      <c r="C496">
        <f>VLOOKUP(Sheet1!D496,teams!A$2:B$226,2,FALSE)</f>
        <v>99</v>
      </c>
      <c r="D496">
        <f>Sheet1!E496</f>
        <v>14</v>
      </c>
      <c r="E496">
        <f>Sheet1!F496</f>
        <v>1</v>
      </c>
      <c r="F496">
        <f>VLOOKUP(Sheet1!G496,teams!A$2:B$226,2,FALSE)</f>
        <v>95</v>
      </c>
      <c r="G496">
        <f>Sheet1!H496</f>
        <v>10</v>
      </c>
    </row>
    <row r="497" spans="1:7" x14ac:dyDescent="0.25">
      <c r="A497">
        <f>Sheet1!B497</f>
        <v>9</v>
      </c>
      <c r="B497">
        <f>Sheet1!C497</f>
        <v>0</v>
      </c>
      <c r="C497">
        <f>VLOOKUP(Sheet1!D497,teams!A$2:B$226,2,FALSE)</f>
        <v>31</v>
      </c>
      <c r="D497">
        <f>Sheet1!E497</f>
        <v>66</v>
      </c>
      <c r="E497">
        <f>Sheet1!F497</f>
        <v>1</v>
      </c>
      <c r="F497">
        <f>VLOOKUP(Sheet1!G497,teams!A$2:B$226,2,FALSE)</f>
        <v>35</v>
      </c>
      <c r="G497">
        <f>Sheet1!H497</f>
        <v>59</v>
      </c>
    </row>
    <row r="498" spans="1:7" x14ac:dyDescent="0.25">
      <c r="A498">
        <f>Sheet1!B498</f>
        <v>9</v>
      </c>
      <c r="B498">
        <f>Sheet1!C498</f>
        <v>0</v>
      </c>
      <c r="C498">
        <f>VLOOKUP(Sheet1!D498,teams!A$2:B$226,2,FALSE)</f>
        <v>32</v>
      </c>
      <c r="D498">
        <f>Sheet1!E498</f>
        <v>44</v>
      </c>
      <c r="E498">
        <f>Sheet1!F498</f>
        <v>1</v>
      </c>
      <c r="F498">
        <f>VLOOKUP(Sheet1!G498,teams!A$2:B$226,2,FALSE)</f>
        <v>29</v>
      </c>
      <c r="G498">
        <f>Sheet1!H498</f>
        <v>20</v>
      </c>
    </row>
    <row r="499" spans="1:7" x14ac:dyDescent="0.25">
      <c r="A499">
        <f>Sheet1!B499</f>
        <v>9</v>
      </c>
      <c r="B499">
        <f>Sheet1!C499</f>
        <v>1</v>
      </c>
      <c r="C499">
        <f>VLOOKUP(Sheet1!D499,teams!A$2:B$226,2,FALSE)</f>
        <v>11</v>
      </c>
      <c r="D499">
        <f>Sheet1!E499</f>
        <v>24</v>
      </c>
      <c r="E499">
        <f>Sheet1!F499</f>
        <v>0</v>
      </c>
      <c r="F499">
        <f>VLOOKUP(Sheet1!G499,teams!A$2:B$226,2,FALSE)</f>
        <v>10</v>
      </c>
      <c r="G499">
        <f>Sheet1!H499</f>
        <v>21</v>
      </c>
    </row>
    <row r="500" spans="1:7" x14ac:dyDescent="0.25">
      <c r="A500">
        <f>Sheet1!B500</f>
        <v>9</v>
      </c>
      <c r="B500">
        <f>Sheet1!C500</f>
        <v>1</v>
      </c>
      <c r="C500">
        <f>VLOOKUP(Sheet1!D500,teams!A$2:B$226,2,FALSE)</f>
        <v>84</v>
      </c>
      <c r="D500">
        <f>Sheet1!E500</f>
        <v>65</v>
      </c>
      <c r="E500">
        <f>Sheet1!F500</f>
        <v>0</v>
      </c>
      <c r="F500">
        <f>VLOOKUP(Sheet1!G500,teams!A$2:B$226,2,FALSE)</f>
        <v>192</v>
      </c>
      <c r="G500">
        <f>Sheet1!H500</f>
        <v>44</v>
      </c>
    </row>
    <row r="501" spans="1:7" x14ac:dyDescent="0.25">
      <c r="A501">
        <f>Sheet1!B501</f>
        <v>9</v>
      </c>
      <c r="B501">
        <f>Sheet1!C501</f>
        <v>1</v>
      </c>
      <c r="C501">
        <f>VLOOKUP(Sheet1!D501,teams!A$2:B$226,2,FALSE)</f>
        <v>47</v>
      </c>
      <c r="D501">
        <f>Sheet1!E501</f>
        <v>34</v>
      </c>
      <c r="E501">
        <f>Sheet1!F501</f>
        <v>0</v>
      </c>
      <c r="F501">
        <f>VLOOKUP(Sheet1!G501,teams!A$2:B$226,2,FALSE)</f>
        <v>96</v>
      </c>
      <c r="G501">
        <f>Sheet1!H501</f>
        <v>28</v>
      </c>
    </row>
    <row r="502" spans="1:7" x14ac:dyDescent="0.25">
      <c r="A502">
        <f>Sheet1!B502</f>
        <v>9</v>
      </c>
      <c r="B502">
        <f>Sheet1!C502</f>
        <v>1</v>
      </c>
      <c r="C502">
        <f>VLOOKUP(Sheet1!D502,teams!A$2:B$226,2,FALSE)</f>
        <v>72</v>
      </c>
      <c r="D502">
        <f>Sheet1!E502</f>
        <v>38</v>
      </c>
      <c r="E502">
        <f>Sheet1!F502</f>
        <v>0</v>
      </c>
      <c r="F502">
        <f>VLOOKUP(Sheet1!G502,teams!A$2:B$226,2,FALSE)</f>
        <v>69</v>
      </c>
      <c r="G502">
        <f>Sheet1!H502</f>
        <v>16</v>
      </c>
    </row>
    <row r="503" spans="1:7" x14ac:dyDescent="0.25">
      <c r="A503">
        <f>Sheet1!B503</f>
        <v>9</v>
      </c>
      <c r="B503">
        <f>Sheet1!C503</f>
        <v>0</v>
      </c>
      <c r="C503">
        <f>VLOOKUP(Sheet1!D503,teams!A$2:B$226,2,FALSE)</f>
        <v>61</v>
      </c>
      <c r="D503">
        <f>Sheet1!E503</f>
        <v>28</v>
      </c>
      <c r="E503">
        <f>Sheet1!F503</f>
        <v>1</v>
      </c>
      <c r="F503">
        <f>VLOOKUP(Sheet1!G503,teams!A$2:B$226,2,FALSE)</f>
        <v>51</v>
      </c>
      <c r="G503">
        <f>Sheet1!H503</f>
        <v>20</v>
      </c>
    </row>
    <row r="504" spans="1:7" x14ac:dyDescent="0.25">
      <c r="A504">
        <f>Sheet1!B504</f>
        <v>9</v>
      </c>
      <c r="B504">
        <f>Sheet1!C504</f>
        <v>0</v>
      </c>
      <c r="C504">
        <f>VLOOKUP(Sheet1!D504,teams!A$2:B$226,2,FALSE)</f>
        <v>86</v>
      </c>
      <c r="D504">
        <f>Sheet1!E504</f>
        <v>52</v>
      </c>
      <c r="E504">
        <f>Sheet1!F504</f>
        <v>1</v>
      </c>
      <c r="F504">
        <f>VLOOKUP(Sheet1!G504,teams!A$2:B$226,2,FALSE)</f>
        <v>87</v>
      </c>
      <c r="G504">
        <f>Sheet1!H504</f>
        <v>49</v>
      </c>
    </row>
    <row r="505" spans="1:7" x14ac:dyDescent="0.25">
      <c r="A505">
        <f>Sheet1!B505</f>
        <v>9</v>
      </c>
      <c r="B505">
        <f>Sheet1!C505</f>
        <v>1</v>
      </c>
      <c r="C505">
        <f>VLOOKUP(Sheet1!D505,teams!A$2:B$226,2,FALSE)</f>
        <v>100</v>
      </c>
      <c r="D505">
        <f>Sheet1!E505</f>
        <v>31</v>
      </c>
      <c r="E505">
        <f>Sheet1!F505</f>
        <v>0</v>
      </c>
      <c r="F505">
        <f>VLOOKUP(Sheet1!G505,teams!A$2:B$226,2,FALSE)</f>
        <v>93</v>
      </c>
      <c r="G505">
        <f>Sheet1!H505</f>
        <v>17</v>
      </c>
    </row>
    <row r="506" spans="1:7" x14ac:dyDescent="0.25">
      <c r="A506">
        <f>Sheet1!B506</f>
        <v>9</v>
      </c>
      <c r="B506">
        <f>Sheet1!C506</f>
        <v>1</v>
      </c>
      <c r="C506">
        <f>VLOOKUP(Sheet1!D506,teams!A$2:B$226,2,FALSE)</f>
        <v>75</v>
      </c>
      <c r="D506">
        <f>Sheet1!E506</f>
        <v>50</v>
      </c>
      <c r="E506">
        <f>Sheet1!F506</f>
        <v>0</v>
      </c>
      <c r="F506">
        <f>VLOOKUP(Sheet1!G506,teams!A$2:B$226,2,FALSE)</f>
        <v>74</v>
      </c>
      <c r="G506">
        <f>Sheet1!H506</f>
        <v>27</v>
      </c>
    </row>
    <row r="507" spans="1:7" x14ac:dyDescent="0.25">
      <c r="A507">
        <f>Sheet1!B507</f>
        <v>9</v>
      </c>
      <c r="B507">
        <f>Sheet1!C507</f>
        <v>0</v>
      </c>
      <c r="C507">
        <f>VLOOKUP(Sheet1!D507,teams!A$2:B$226,2,FALSE)</f>
        <v>24</v>
      </c>
      <c r="D507">
        <f>Sheet1!E507</f>
        <v>52</v>
      </c>
      <c r="E507">
        <f>Sheet1!F507</f>
        <v>1</v>
      </c>
      <c r="F507">
        <f>VLOOKUP(Sheet1!G507,teams!A$2:B$226,2,FALSE)</f>
        <v>23</v>
      </c>
      <c r="G507">
        <f>Sheet1!H507</f>
        <v>45</v>
      </c>
    </row>
    <row r="508" spans="1:7" x14ac:dyDescent="0.25">
      <c r="A508">
        <f>Sheet1!B508</f>
        <v>9</v>
      </c>
      <c r="B508">
        <f>Sheet1!C508</f>
        <v>1</v>
      </c>
      <c r="C508">
        <f>VLOOKUP(Sheet1!D508,teams!A$2:B$226,2,FALSE)</f>
        <v>112</v>
      </c>
      <c r="D508">
        <f>Sheet1!E508</f>
        <v>38</v>
      </c>
      <c r="E508">
        <f>Sheet1!F508</f>
        <v>0</v>
      </c>
      <c r="F508">
        <f>VLOOKUP(Sheet1!G508,teams!A$2:B$226,2,FALSE)</f>
        <v>105</v>
      </c>
      <c r="G508">
        <f>Sheet1!H508</f>
        <v>20</v>
      </c>
    </row>
    <row r="509" spans="1:7" x14ac:dyDescent="0.25">
      <c r="A509">
        <f>Sheet1!B509</f>
        <v>9</v>
      </c>
      <c r="B509">
        <f>Sheet1!C509</f>
        <v>1</v>
      </c>
      <c r="C509">
        <f>VLOOKUP(Sheet1!D509,teams!A$2:B$226,2,FALSE)</f>
        <v>50</v>
      </c>
      <c r="D509">
        <f>Sheet1!E509</f>
        <v>35</v>
      </c>
      <c r="E509">
        <f>Sheet1!F509</f>
        <v>0</v>
      </c>
      <c r="F509">
        <f>VLOOKUP(Sheet1!G509,teams!A$2:B$226,2,FALSE)</f>
        <v>214</v>
      </c>
      <c r="G509">
        <f>Sheet1!H509</f>
        <v>17</v>
      </c>
    </row>
    <row r="510" spans="1:7" x14ac:dyDescent="0.25">
      <c r="A510">
        <f>Sheet1!B510</f>
        <v>9</v>
      </c>
      <c r="B510">
        <f>Sheet1!C510</f>
        <v>1</v>
      </c>
      <c r="C510">
        <f>VLOOKUP(Sheet1!D510,teams!A$2:B$226,2,FALSE)</f>
        <v>25</v>
      </c>
      <c r="D510">
        <f>Sheet1!E510</f>
        <v>41</v>
      </c>
      <c r="E510">
        <f>Sheet1!F510</f>
        <v>0</v>
      </c>
      <c r="F510">
        <f>VLOOKUP(Sheet1!G510,teams!A$2:B$226,2,FALSE)</f>
        <v>20</v>
      </c>
      <c r="G510">
        <f>Sheet1!H510</f>
        <v>17</v>
      </c>
    </row>
    <row r="511" spans="1:7" x14ac:dyDescent="0.25">
      <c r="A511">
        <f>Sheet1!B511</f>
        <v>9</v>
      </c>
      <c r="B511">
        <f>Sheet1!C511</f>
        <v>0</v>
      </c>
      <c r="C511">
        <f>VLOOKUP(Sheet1!D511,teams!A$2:B$226,2,FALSE)</f>
        <v>26</v>
      </c>
      <c r="D511">
        <f>Sheet1!E511</f>
        <v>37</v>
      </c>
      <c r="E511">
        <f>Sheet1!F511</f>
        <v>1</v>
      </c>
      <c r="F511">
        <f>VLOOKUP(Sheet1!G511,teams!A$2:B$226,2,FALSE)</f>
        <v>16</v>
      </c>
      <c r="G511">
        <f>Sheet1!H511</f>
        <v>32</v>
      </c>
    </row>
    <row r="512" spans="1:7" x14ac:dyDescent="0.25">
      <c r="A512">
        <f>Sheet1!B512</f>
        <v>9</v>
      </c>
      <c r="B512">
        <f>Sheet1!C512</f>
        <v>1</v>
      </c>
      <c r="C512">
        <f>VLOOKUP(Sheet1!D512,teams!A$2:B$226,2,FALSE)</f>
        <v>36</v>
      </c>
      <c r="D512">
        <f>Sheet1!E512</f>
        <v>34</v>
      </c>
      <c r="E512">
        <f>Sheet1!F512</f>
        <v>0</v>
      </c>
      <c r="F512">
        <f>VLOOKUP(Sheet1!G512,teams!A$2:B$226,2,FALSE)</f>
        <v>34</v>
      </c>
      <c r="G512">
        <f>Sheet1!H512</f>
        <v>10</v>
      </c>
    </row>
    <row r="513" spans="1:7" x14ac:dyDescent="0.25">
      <c r="A513">
        <f>Sheet1!B513</f>
        <v>9</v>
      </c>
      <c r="B513">
        <f>Sheet1!C513</f>
        <v>1</v>
      </c>
      <c r="C513">
        <f>VLOOKUP(Sheet1!D513,teams!A$2:B$226,2,FALSE)</f>
        <v>88</v>
      </c>
      <c r="D513">
        <f>Sheet1!E513</f>
        <v>59</v>
      </c>
      <c r="E513">
        <f>Sheet1!F513</f>
        <v>0</v>
      </c>
      <c r="F513">
        <f>VLOOKUP(Sheet1!G513,teams!A$2:B$226,2,FALSE)</f>
        <v>83</v>
      </c>
      <c r="G513">
        <f>Sheet1!H513</f>
        <v>24</v>
      </c>
    </row>
    <row r="514" spans="1:7" x14ac:dyDescent="0.25">
      <c r="A514">
        <f>Sheet1!B514</f>
        <v>9</v>
      </c>
      <c r="B514">
        <f>Sheet1!C514</f>
        <v>1</v>
      </c>
      <c r="C514">
        <f>VLOOKUP(Sheet1!D514,teams!A$2:B$226,2,FALSE)</f>
        <v>101</v>
      </c>
      <c r="D514">
        <f>Sheet1!E514</f>
        <v>45</v>
      </c>
      <c r="E514">
        <f>Sheet1!F514</f>
        <v>0</v>
      </c>
      <c r="F514">
        <f>VLOOKUP(Sheet1!G514,teams!A$2:B$226,2,FALSE)</f>
        <v>94</v>
      </c>
      <c r="G514">
        <f>Sheet1!H514</f>
        <v>31</v>
      </c>
    </row>
    <row r="515" spans="1:7" x14ac:dyDescent="0.25">
      <c r="A515">
        <f>Sheet1!B515</f>
        <v>9</v>
      </c>
      <c r="B515">
        <f>Sheet1!C515</f>
        <v>0</v>
      </c>
      <c r="C515">
        <f>VLOOKUP(Sheet1!D515,teams!A$2:B$226,2,FALSE)</f>
        <v>14</v>
      </c>
      <c r="D515">
        <f>Sheet1!E515</f>
        <v>17</v>
      </c>
      <c r="E515">
        <f>Sheet1!F515</f>
        <v>1</v>
      </c>
      <c r="F515">
        <f>VLOOKUP(Sheet1!G515,teams!A$2:B$226,2,FALSE)</f>
        <v>3</v>
      </c>
      <c r="G515">
        <f>Sheet1!H515</f>
        <v>9</v>
      </c>
    </row>
    <row r="516" spans="1:7" x14ac:dyDescent="0.25">
      <c r="A516">
        <f>Sheet1!B516</f>
        <v>9</v>
      </c>
      <c r="B516">
        <f>Sheet1!C516</f>
        <v>0</v>
      </c>
      <c r="C516">
        <f>VLOOKUP(Sheet1!D516,teams!A$2:B$226,2,FALSE)</f>
        <v>113</v>
      </c>
      <c r="D516">
        <f>Sheet1!E516</f>
        <v>42</v>
      </c>
      <c r="E516">
        <f>Sheet1!F516</f>
        <v>1</v>
      </c>
      <c r="F516">
        <f>VLOOKUP(Sheet1!G516,teams!A$2:B$226,2,FALSE)</f>
        <v>107</v>
      </c>
      <c r="G516">
        <f>Sheet1!H516</f>
        <v>34</v>
      </c>
    </row>
    <row r="517" spans="1:7" x14ac:dyDescent="0.25">
      <c r="A517">
        <f>Sheet1!B517</f>
        <v>10</v>
      </c>
      <c r="B517">
        <f>Sheet1!C517</f>
        <v>0</v>
      </c>
      <c r="C517">
        <f>VLOOKUP(Sheet1!D517,teams!A$2:B$226,2,FALSE)</f>
        <v>114</v>
      </c>
      <c r="D517">
        <f>Sheet1!E517</f>
        <v>34</v>
      </c>
      <c r="E517">
        <f>Sheet1!F517</f>
        <v>1</v>
      </c>
      <c r="F517">
        <f>VLOOKUP(Sheet1!G517,teams!A$2:B$226,2,FALSE)</f>
        <v>116</v>
      </c>
      <c r="G517">
        <f>Sheet1!H517</f>
        <v>10</v>
      </c>
    </row>
    <row r="518" spans="1:7" x14ac:dyDescent="0.25">
      <c r="A518">
        <f>Sheet1!B518</f>
        <v>10</v>
      </c>
      <c r="B518">
        <f>Sheet1!C518</f>
        <v>1</v>
      </c>
      <c r="C518">
        <f>VLOOKUP(Sheet1!D518,teams!A$2:B$226,2,FALSE)</f>
        <v>92</v>
      </c>
      <c r="D518">
        <f>Sheet1!E518</f>
        <v>41</v>
      </c>
      <c r="E518">
        <f>Sheet1!F518</f>
        <v>0</v>
      </c>
      <c r="F518">
        <f>VLOOKUP(Sheet1!G518,teams!A$2:B$226,2,FALSE)</f>
        <v>89</v>
      </c>
      <c r="G518">
        <f>Sheet1!H518</f>
        <v>20</v>
      </c>
    </row>
    <row r="519" spans="1:7" x14ac:dyDescent="0.25">
      <c r="A519">
        <f>Sheet1!B519</f>
        <v>10</v>
      </c>
      <c r="B519">
        <f>Sheet1!C519</f>
        <v>0</v>
      </c>
      <c r="C519">
        <f>VLOOKUP(Sheet1!D519,teams!A$2:B$226,2,FALSE)</f>
        <v>99</v>
      </c>
      <c r="D519">
        <f>Sheet1!E519</f>
        <v>31</v>
      </c>
      <c r="E519">
        <f>Sheet1!F519</f>
        <v>1</v>
      </c>
      <c r="F519">
        <f>VLOOKUP(Sheet1!G519,teams!A$2:B$226,2,FALSE)</f>
        <v>100</v>
      </c>
      <c r="G519">
        <f>Sheet1!H519</f>
        <v>26</v>
      </c>
    </row>
    <row r="520" spans="1:7" x14ac:dyDescent="0.25">
      <c r="A520">
        <f>Sheet1!B520</f>
        <v>10</v>
      </c>
      <c r="B520">
        <f>Sheet1!C520</f>
        <v>1</v>
      </c>
      <c r="C520">
        <f>VLOOKUP(Sheet1!D520,teams!A$2:B$226,2,FALSE)</f>
        <v>21</v>
      </c>
      <c r="D520">
        <f>Sheet1!E520</f>
        <v>45</v>
      </c>
      <c r="E520">
        <f>Sheet1!F520</f>
        <v>0</v>
      </c>
      <c r="F520">
        <f>VLOOKUP(Sheet1!G520,teams!A$2:B$226,2,FALSE)</f>
        <v>17</v>
      </c>
      <c r="G520">
        <f>Sheet1!H520</f>
        <v>24</v>
      </c>
    </row>
    <row r="521" spans="1:7" x14ac:dyDescent="0.25">
      <c r="A521">
        <f>Sheet1!B521</f>
        <v>10</v>
      </c>
      <c r="B521">
        <f>Sheet1!C521</f>
        <v>0</v>
      </c>
      <c r="C521">
        <f>VLOOKUP(Sheet1!D521,teams!A$2:B$226,2,FALSE)</f>
        <v>63</v>
      </c>
      <c r="D521">
        <f>Sheet1!E521</f>
        <v>39</v>
      </c>
      <c r="E521">
        <f>Sheet1!F521</f>
        <v>1</v>
      </c>
      <c r="F521">
        <f>VLOOKUP(Sheet1!G521,teams!A$2:B$226,2,FALSE)</f>
        <v>60</v>
      </c>
      <c r="G521">
        <f>Sheet1!H521</f>
        <v>36</v>
      </c>
    </row>
    <row r="522" spans="1:7" x14ac:dyDescent="0.25">
      <c r="A522">
        <f>Sheet1!B522</f>
        <v>10</v>
      </c>
      <c r="B522">
        <f>Sheet1!C522</f>
        <v>0</v>
      </c>
      <c r="C522">
        <f>VLOOKUP(Sheet1!D522,teams!A$2:B$226,2,FALSE)</f>
        <v>102</v>
      </c>
      <c r="D522">
        <f>Sheet1!E522</f>
        <v>31</v>
      </c>
      <c r="E522">
        <f>Sheet1!F522</f>
        <v>1</v>
      </c>
      <c r="F522">
        <f>VLOOKUP(Sheet1!G522,teams!A$2:B$226,2,FALSE)</f>
        <v>105</v>
      </c>
      <c r="G522">
        <f>Sheet1!H522</f>
        <v>21</v>
      </c>
    </row>
    <row r="523" spans="1:7" x14ac:dyDescent="0.25">
      <c r="A523">
        <f>Sheet1!B523</f>
        <v>10</v>
      </c>
      <c r="B523">
        <f>Sheet1!C523</f>
        <v>0</v>
      </c>
      <c r="C523">
        <f>VLOOKUP(Sheet1!D523,teams!A$2:B$226,2,FALSE)</f>
        <v>110</v>
      </c>
      <c r="D523">
        <f>Sheet1!E523</f>
        <v>40</v>
      </c>
      <c r="E523">
        <f>Sheet1!F523</f>
        <v>1</v>
      </c>
      <c r="F523">
        <f>VLOOKUP(Sheet1!G523,teams!A$2:B$226,2,FALSE)</f>
        <v>112</v>
      </c>
      <c r="G523">
        <f>Sheet1!H523</f>
        <v>13</v>
      </c>
    </row>
    <row r="524" spans="1:7" x14ac:dyDescent="0.25">
      <c r="A524">
        <f>Sheet1!B524</f>
        <v>10</v>
      </c>
      <c r="B524">
        <f>Sheet1!C524</f>
        <v>1</v>
      </c>
      <c r="C524">
        <f>VLOOKUP(Sheet1!D524,teams!A$2:B$226,2,FALSE)</f>
        <v>71</v>
      </c>
      <c r="D524">
        <f>Sheet1!E524</f>
        <v>52</v>
      </c>
      <c r="E524">
        <f>Sheet1!F524</f>
        <v>0</v>
      </c>
      <c r="F524">
        <f>VLOOKUP(Sheet1!G524,teams!A$2:B$226,2,FALSE)</f>
        <v>127</v>
      </c>
      <c r="G524">
        <f>Sheet1!H524</f>
        <v>45</v>
      </c>
    </row>
    <row r="525" spans="1:7" x14ac:dyDescent="0.25">
      <c r="A525">
        <f>Sheet1!B525</f>
        <v>10</v>
      </c>
      <c r="B525">
        <f>Sheet1!C525</f>
        <v>1</v>
      </c>
      <c r="C525">
        <f>VLOOKUP(Sheet1!D525,teams!A$2:B$226,2,FALSE)</f>
        <v>115</v>
      </c>
      <c r="D525">
        <f>Sheet1!E525</f>
        <v>51</v>
      </c>
      <c r="E525">
        <f>Sheet1!F525</f>
        <v>0</v>
      </c>
      <c r="F525">
        <f>VLOOKUP(Sheet1!G525,teams!A$2:B$226,2,FALSE)</f>
        <v>120</v>
      </c>
      <c r="G525">
        <f>Sheet1!H525</f>
        <v>10</v>
      </c>
    </row>
    <row r="526" spans="1:7" x14ac:dyDescent="0.25">
      <c r="A526">
        <f>Sheet1!B526</f>
        <v>10</v>
      </c>
      <c r="B526">
        <f>Sheet1!C526</f>
        <v>0</v>
      </c>
      <c r="C526">
        <f>VLOOKUP(Sheet1!D526,teams!A$2:B$226,2,FALSE)</f>
        <v>125</v>
      </c>
      <c r="D526">
        <f>Sheet1!E526</f>
        <v>21</v>
      </c>
      <c r="E526">
        <f>Sheet1!F526</f>
        <v>1</v>
      </c>
      <c r="F526">
        <f>VLOOKUP(Sheet1!G526,teams!A$2:B$226,2,FALSE)</f>
        <v>64</v>
      </c>
      <c r="G526">
        <f>Sheet1!H526</f>
        <v>13</v>
      </c>
    </row>
    <row r="527" spans="1:7" x14ac:dyDescent="0.25">
      <c r="A527">
        <f>Sheet1!B527</f>
        <v>10</v>
      </c>
      <c r="B527">
        <f>Sheet1!C527</f>
        <v>0</v>
      </c>
      <c r="C527">
        <f>VLOOKUP(Sheet1!D527,teams!A$2:B$226,2,FALSE)</f>
        <v>39</v>
      </c>
      <c r="D527">
        <f>Sheet1!E527</f>
        <v>40</v>
      </c>
      <c r="E527">
        <f>Sheet1!F527</f>
        <v>1</v>
      </c>
      <c r="F527">
        <f>VLOOKUP(Sheet1!G527,teams!A$2:B$226,2,FALSE)</f>
        <v>44</v>
      </c>
      <c r="G527">
        <f>Sheet1!H527</f>
        <v>29</v>
      </c>
    </row>
    <row r="528" spans="1:7" x14ac:dyDescent="0.25">
      <c r="A528">
        <f>Sheet1!B528</f>
        <v>10</v>
      </c>
      <c r="B528">
        <f>Sheet1!C528</f>
        <v>0</v>
      </c>
      <c r="C528">
        <f>VLOOKUP(Sheet1!D528,teams!A$2:B$226,2,FALSE)</f>
        <v>51</v>
      </c>
      <c r="D528">
        <f>Sheet1!E528</f>
        <v>21</v>
      </c>
      <c r="E528">
        <f>Sheet1!F528</f>
        <v>1</v>
      </c>
      <c r="F528">
        <f>VLOOKUP(Sheet1!G528,teams!A$2:B$226,2,FALSE)</f>
        <v>59</v>
      </c>
      <c r="G528">
        <f>Sheet1!H528</f>
        <v>14</v>
      </c>
    </row>
    <row r="529" spans="1:7" x14ac:dyDescent="0.25">
      <c r="A529">
        <f>Sheet1!B529</f>
        <v>10</v>
      </c>
      <c r="B529">
        <f>Sheet1!C529</f>
        <v>0</v>
      </c>
      <c r="C529">
        <f>VLOOKUP(Sheet1!D529,teams!A$2:B$226,2,FALSE)</f>
        <v>52</v>
      </c>
      <c r="D529">
        <f>Sheet1!E529</f>
        <v>37</v>
      </c>
      <c r="E529">
        <f>Sheet1!F529</f>
        <v>1</v>
      </c>
      <c r="F529">
        <f>VLOOKUP(Sheet1!G529,teams!A$2:B$226,2,FALSE)</f>
        <v>54</v>
      </c>
      <c r="G529">
        <f>Sheet1!H529</f>
        <v>34</v>
      </c>
    </row>
    <row r="530" spans="1:7" x14ac:dyDescent="0.25">
      <c r="A530">
        <f>Sheet1!B530</f>
        <v>10</v>
      </c>
      <c r="B530">
        <f>Sheet1!C530</f>
        <v>1</v>
      </c>
      <c r="C530">
        <f>VLOOKUP(Sheet1!D530,teams!A$2:B$226,2,FALSE)</f>
        <v>68</v>
      </c>
      <c r="D530">
        <f>Sheet1!E530</f>
        <v>41</v>
      </c>
      <c r="E530">
        <f>Sheet1!F530</f>
        <v>0</v>
      </c>
      <c r="F530">
        <f>VLOOKUP(Sheet1!G530,teams!A$2:B$226,2,FALSE)</f>
        <v>67</v>
      </c>
      <c r="G530">
        <f>Sheet1!H530</f>
        <v>3</v>
      </c>
    </row>
    <row r="531" spans="1:7" x14ac:dyDescent="0.25">
      <c r="A531">
        <f>Sheet1!B531</f>
        <v>10</v>
      </c>
      <c r="B531">
        <f>Sheet1!C531</f>
        <v>1</v>
      </c>
      <c r="C531">
        <f>VLOOKUP(Sheet1!D531,teams!A$2:B$226,2,FALSE)</f>
        <v>40</v>
      </c>
      <c r="D531">
        <f>Sheet1!E531</f>
        <v>24</v>
      </c>
      <c r="E531">
        <f>Sheet1!F531</f>
        <v>0</v>
      </c>
      <c r="F531">
        <f>VLOOKUP(Sheet1!G531,teams!A$2:B$226,2,FALSE)</f>
        <v>41</v>
      </c>
      <c r="G531">
        <f>Sheet1!H531</f>
        <v>10</v>
      </c>
    </row>
    <row r="532" spans="1:7" x14ac:dyDescent="0.25">
      <c r="A532">
        <f>Sheet1!B532</f>
        <v>10</v>
      </c>
      <c r="B532">
        <f>Sheet1!C532</f>
        <v>1</v>
      </c>
      <c r="C532">
        <f>VLOOKUP(Sheet1!D532,teams!A$2:B$226,2,FALSE)</f>
        <v>55</v>
      </c>
      <c r="D532">
        <f>Sheet1!E532</f>
        <v>38</v>
      </c>
      <c r="E532">
        <f>Sheet1!F532</f>
        <v>0</v>
      </c>
      <c r="F532">
        <f>VLOOKUP(Sheet1!G532,teams!A$2:B$226,2,FALSE)</f>
        <v>53</v>
      </c>
      <c r="G532">
        <f>Sheet1!H532</f>
        <v>35</v>
      </c>
    </row>
    <row r="533" spans="1:7" x14ac:dyDescent="0.25">
      <c r="A533">
        <f>Sheet1!B533</f>
        <v>10</v>
      </c>
      <c r="B533">
        <f>Sheet1!C533</f>
        <v>1</v>
      </c>
      <c r="C533">
        <f>VLOOKUP(Sheet1!D533,teams!A$2:B$226,2,FALSE)</f>
        <v>69</v>
      </c>
      <c r="D533">
        <f>Sheet1!E533</f>
        <v>31</v>
      </c>
      <c r="E533">
        <f>Sheet1!F533</f>
        <v>0</v>
      </c>
      <c r="F533">
        <f>VLOOKUP(Sheet1!G533,teams!A$2:B$226,2,FALSE)</f>
        <v>65</v>
      </c>
      <c r="G533">
        <f>Sheet1!H533</f>
        <v>24</v>
      </c>
    </row>
    <row r="534" spans="1:7" x14ac:dyDescent="0.25">
      <c r="A534">
        <f>Sheet1!B534</f>
        <v>10</v>
      </c>
      <c r="B534">
        <f>Sheet1!C534</f>
        <v>1</v>
      </c>
      <c r="C534">
        <f>VLOOKUP(Sheet1!D534,teams!A$2:B$226,2,FALSE)</f>
        <v>2</v>
      </c>
      <c r="D534">
        <f>Sheet1!E534</f>
        <v>42</v>
      </c>
      <c r="E534">
        <f>Sheet1!F534</f>
        <v>0</v>
      </c>
      <c r="F534">
        <f>VLOOKUP(Sheet1!G534,teams!A$2:B$226,2,FALSE)</f>
        <v>4</v>
      </c>
      <c r="G534">
        <f>Sheet1!H534</f>
        <v>36</v>
      </c>
    </row>
    <row r="535" spans="1:7" x14ac:dyDescent="0.25">
      <c r="A535">
        <f>Sheet1!B535</f>
        <v>10</v>
      </c>
      <c r="B535">
        <f>Sheet1!C535</f>
        <v>0</v>
      </c>
      <c r="C535">
        <f>VLOOKUP(Sheet1!D535,teams!A$2:B$226,2,FALSE)</f>
        <v>30</v>
      </c>
      <c r="D535">
        <f>Sheet1!E535</f>
        <v>31</v>
      </c>
      <c r="E535">
        <f>Sheet1!F535</f>
        <v>1</v>
      </c>
      <c r="F535">
        <f>VLOOKUP(Sheet1!G535,teams!A$2:B$226,2,FALSE)</f>
        <v>28</v>
      </c>
      <c r="G535">
        <f>Sheet1!H535</f>
        <v>26</v>
      </c>
    </row>
    <row r="536" spans="1:7" x14ac:dyDescent="0.25">
      <c r="A536">
        <f>Sheet1!B536</f>
        <v>10</v>
      </c>
      <c r="B536">
        <f>Sheet1!C536</f>
        <v>0</v>
      </c>
      <c r="C536">
        <f>VLOOKUP(Sheet1!D536,teams!A$2:B$226,2,FALSE)</f>
        <v>95</v>
      </c>
      <c r="D536">
        <f>Sheet1!E536</f>
        <v>27</v>
      </c>
      <c r="E536">
        <f>Sheet1!F536</f>
        <v>1</v>
      </c>
      <c r="F536">
        <f>VLOOKUP(Sheet1!G536,teams!A$2:B$226,2,FALSE)</f>
        <v>93</v>
      </c>
      <c r="G536">
        <f>Sheet1!H536</f>
        <v>24</v>
      </c>
    </row>
    <row r="537" spans="1:7" x14ac:dyDescent="0.25">
      <c r="A537">
        <f>Sheet1!B537</f>
        <v>10</v>
      </c>
      <c r="B537">
        <f>Sheet1!C537</f>
        <v>0</v>
      </c>
      <c r="C537">
        <f>VLOOKUP(Sheet1!D537,teams!A$2:B$226,2,FALSE)</f>
        <v>42</v>
      </c>
      <c r="D537">
        <f>Sheet1!E537</f>
        <v>35</v>
      </c>
      <c r="E537">
        <f>Sheet1!F537</f>
        <v>1</v>
      </c>
      <c r="F537">
        <f>VLOOKUP(Sheet1!G537,teams!A$2:B$226,2,FALSE)</f>
        <v>46</v>
      </c>
      <c r="G537">
        <f>Sheet1!H537</f>
        <v>21</v>
      </c>
    </row>
    <row r="538" spans="1:7" x14ac:dyDescent="0.25">
      <c r="A538">
        <f>Sheet1!B538</f>
        <v>10</v>
      </c>
      <c r="B538">
        <f>Sheet1!C538</f>
        <v>1</v>
      </c>
      <c r="C538">
        <f>VLOOKUP(Sheet1!D538,teams!A$2:B$226,2,FALSE)</f>
        <v>79</v>
      </c>
      <c r="D538">
        <f>Sheet1!E538</f>
        <v>61</v>
      </c>
      <c r="E538">
        <f>Sheet1!F538</f>
        <v>0</v>
      </c>
      <c r="F538">
        <f>VLOOKUP(Sheet1!G538,teams!A$2:B$226,2,FALSE)</f>
        <v>84</v>
      </c>
      <c r="G538">
        <f>Sheet1!H538</f>
        <v>16</v>
      </c>
    </row>
    <row r="539" spans="1:7" x14ac:dyDescent="0.25">
      <c r="A539">
        <f>Sheet1!B539</f>
        <v>10</v>
      </c>
      <c r="B539">
        <f>Sheet1!C539</f>
        <v>0</v>
      </c>
      <c r="C539">
        <f>VLOOKUP(Sheet1!D539,teams!A$2:B$226,2,FALSE)</f>
        <v>56</v>
      </c>
      <c r="D539">
        <f>Sheet1!E539</f>
        <v>32</v>
      </c>
      <c r="E539">
        <f>Sheet1!F539</f>
        <v>1</v>
      </c>
      <c r="F539">
        <f>VLOOKUP(Sheet1!G539,teams!A$2:B$226,2,FALSE)</f>
        <v>62</v>
      </c>
      <c r="G539">
        <f>Sheet1!H539</f>
        <v>25</v>
      </c>
    </row>
    <row r="540" spans="1:7" x14ac:dyDescent="0.25">
      <c r="A540">
        <f>Sheet1!B540</f>
        <v>10</v>
      </c>
      <c r="B540">
        <f>Sheet1!C540</f>
        <v>1</v>
      </c>
      <c r="C540">
        <f>VLOOKUP(Sheet1!D540,teams!A$2:B$226,2,FALSE)</f>
        <v>96</v>
      </c>
      <c r="D540">
        <f>Sheet1!E540</f>
        <v>34</v>
      </c>
      <c r="E540">
        <f>Sheet1!F540</f>
        <v>0</v>
      </c>
      <c r="F540">
        <f>VLOOKUP(Sheet1!G540,teams!A$2:B$226,2,FALSE)</f>
        <v>218</v>
      </c>
      <c r="G540">
        <f>Sheet1!H540</f>
        <v>10</v>
      </c>
    </row>
    <row r="541" spans="1:7" x14ac:dyDescent="0.25">
      <c r="A541">
        <f>Sheet1!B541</f>
        <v>10</v>
      </c>
      <c r="B541">
        <f>Sheet1!C541</f>
        <v>0</v>
      </c>
      <c r="C541">
        <f>VLOOKUP(Sheet1!D541,teams!A$2:B$226,2,FALSE)</f>
        <v>97</v>
      </c>
      <c r="D541">
        <f>Sheet1!E541</f>
        <v>28</v>
      </c>
      <c r="E541">
        <f>Sheet1!F541</f>
        <v>1</v>
      </c>
      <c r="F541">
        <f>VLOOKUP(Sheet1!G541,teams!A$2:B$226,2,FALSE)</f>
        <v>94</v>
      </c>
      <c r="G541">
        <f>Sheet1!H541</f>
        <v>15</v>
      </c>
    </row>
    <row r="542" spans="1:7" x14ac:dyDescent="0.25">
      <c r="A542">
        <f>Sheet1!B542</f>
        <v>10</v>
      </c>
      <c r="B542">
        <f>Sheet1!C542</f>
        <v>0</v>
      </c>
      <c r="C542">
        <f>VLOOKUP(Sheet1!D542,teams!A$2:B$226,2,FALSE)</f>
        <v>5</v>
      </c>
      <c r="D542">
        <f>Sheet1!E542</f>
        <v>32</v>
      </c>
      <c r="E542">
        <f>Sheet1!F542</f>
        <v>1</v>
      </c>
      <c r="F542">
        <f>VLOOKUP(Sheet1!G542,teams!A$2:B$226,2,FALSE)</f>
        <v>6</v>
      </c>
      <c r="G542">
        <f>Sheet1!H542</f>
        <v>23</v>
      </c>
    </row>
    <row r="543" spans="1:7" x14ac:dyDescent="0.25">
      <c r="A543">
        <f>Sheet1!B543</f>
        <v>10</v>
      </c>
      <c r="B543">
        <f>Sheet1!C543</f>
        <v>0</v>
      </c>
      <c r="C543">
        <f>VLOOKUP(Sheet1!D543,teams!A$2:B$226,2,FALSE)</f>
        <v>81</v>
      </c>
      <c r="D543">
        <f>Sheet1!E543</f>
        <v>42</v>
      </c>
      <c r="E543">
        <f>Sheet1!F543</f>
        <v>1</v>
      </c>
      <c r="F543">
        <f>VLOOKUP(Sheet1!G543,teams!A$2:B$226,2,FALSE)</f>
        <v>78</v>
      </c>
      <c r="G543">
        <f>Sheet1!H543</f>
        <v>35</v>
      </c>
    </row>
    <row r="544" spans="1:7" x14ac:dyDescent="0.25">
      <c r="A544">
        <f>Sheet1!B544</f>
        <v>10</v>
      </c>
      <c r="B544">
        <f>Sheet1!C544</f>
        <v>0</v>
      </c>
      <c r="C544">
        <f>VLOOKUP(Sheet1!D544,teams!A$2:B$226,2,FALSE)</f>
        <v>7</v>
      </c>
      <c r="D544">
        <f>Sheet1!E544</f>
        <v>40</v>
      </c>
      <c r="E544">
        <f>Sheet1!F544</f>
        <v>1</v>
      </c>
      <c r="F544">
        <f>VLOOKUP(Sheet1!G544,teams!A$2:B$226,2,FALSE)</f>
        <v>1</v>
      </c>
      <c r="G544">
        <f>Sheet1!H544</f>
        <v>17</v>
      </c>
    </row>
    <row r="545" spans="1:7" x14ac:dyDescent="0.25">
      <c r="A545">
        <f>Sheet1!B545</f>
        <v>10</v>
      </c>
      <c r="B545">
        <f>Sheet1!C545</f>
        <v>1</v>
      </c>
      <c r="C545">
        <f>VLOOKUP(Sheet1!D545,teams!A$2:B$226,2,FALSE)</f>
        <v>45</v>
      </c>
      <c r="D545">
        <f>Sheet1!E545</f>
        <v>56</v>
      </c>
      <c r="E545">
        <f>Sheet1!F545</f>
        <v>0</v>
      </c>
      <c r="F545">
        <f>VLOOKUP(Sheet1!G545,teams!A$2:B$226,2,FALSE)</f>
        <v>199</v>
      </c>
      <c r="G545">
        <f>Sheet1!H545</f>
        <v>41</v>
      </c>
    </row>
    <row r="546" spans="1:7" x14ac:dyDescent="0.25">
      <c r="A546">
        <f>Sheet1!B546</f>
        <v>10</v>
      </c>
      <c r="B546">
        <f>Sheet1!C546</f>
        <v>0</v>
      </c>
      <c r="C546">
        <f>VLOOKUP(Sheet1!D546,teams!A$2:B$226,2,FALSE)</f>
        <v>109</v>
      </c>
      <c r="D546">
        <f>Sheet1!E546</f>
        <v>28</v>
      </c>
      <c r="E546">
        <f>Sheet1!F546</f>
        <v>1</v>
      </c>
      <c r="F546">
        <f>VLOOKUP(Sheet1!G546,teams!A$2:B$226,2,FALSE)</f>
        <v>106</v>
      </c>
      <c r="G546">
        <f>Sheet1!H546</f>
        <v>21</v>
      </c>
    </row>
    <row r="547" spans="1:7" x14ac:dyDescent="0.25">
      <c r="A547">
        <f>Sheet1!B547</f>
        <v>10</v>
      </c>
      <c r="B547">
        <f>Sheet1!C547</f>
        <v>1</v>
      </c>
      <c r="C547">
        <f>VLOOKUP(Sheet1!D547,teams!A$2:B$226,2,FALSE)</f>
        <v>128</v>
      </c>
      <c r="D547">
        <f>Sheet1!E547</f>
        <v>30</v>
      </c>
      <c r="E547">
        <f>Sheet1!F547</f>
        <v>0</v>
      </c>
      <c r="F547">
        <f>VLOOKUP(Sheet1!G547,teams!A$2:B$226,2,FALSE)</f>
        <v>57</v>
      </c>
      <c r="G547">
        <f>Sheet1!H547</f>
        <v>27</v>
      </c>
    </row>
    <row r="548" spans="1:7" x14ac:dyDescent="0.25">
      <c r="A548">
        <f>Sheet1!B548</f>
        <v>10</v>
      </c>
      <c r="B548">
        <f>Sheet1!C548</f>
        <v>1</v>
      </c>
      <c r="C548">
        <f>VLOOKUP(Sheet1!D548,teams!A$2:B$226,2,FALSE)</f>
        <v>10</v>
      </c>
      <c r="D548">
        <f>Sheet1!E548</f>
        <v>24</v>
      </c>
      <c r="E548">
        <f>Sheet1!F548</f>
        <v>0</v>
      </c>
      <c r="F548">
        <f>VLOOKUP(Sheet1!G548,teams!A$2:B$226,2,FALSE)</f>
        <v>9</v>
      </c>
      <c r="G548">
        <f>Sheet1!H548</f>
        <v>20</v>
      </c>
    </row>
    <row r="549" spans="1:7" x14ac:dyDescent="0.25">
      <c r="A549">
        <f>Sheet1!B549</f>
        <v>10</v>
      </c>
      <c r="B549">
        <f>Sheet1!C549</f>
        <v>1</v>
      </c>
      <c r="C549">
        <f>VLOOKUP(Sheet1!D549,teams!A$2:B$226,2,FALSE)</f>
        <v>31</v>
      </c>
      <c r="D549">
        <f>Sheet1!E549</f>
        <v>56</v>
      </c>
      <c r="E549">
        <f>Sheet1!F549</f>
        <v>0</v>
      </c>
      <c r="F549">
        <f>VLOOKUP(Sheet1!G549,teams!A$2:B$226,2,FALSE)</f>
        <v>29</v>
      </c>
      <c r="G549">
        <f>Sheet1!H549</f>
        <v>3</v>
      </c>
    </row>
    <row r="550" spans="1:7" x14ac:dyDescent="0.25">
      <c r="A550">
        <f>Sheet1!B550</f>
        <v>10</v>
      </c>
      <c r="B550">
        <f>Sheet1!C550</f>
        <v>1</v>
      </c>
      <c r="C550">
        <f>VLOOKUP(Sheet1!D550,teams!A$2:B$226,2,FALSE)</f>
        <v>32</v>
      </c>
      <c r="D550">
        <f>Sheet1!E550</f>
        <v>37</v>
      </c>
      <c r="E550">
        <f>Sheet1!F550</f>
        <v>0</v>
      </c>
      <c r="F550">
        <f>VLOOKUP(Sheet1!G550,teams!A$2:B$226,2,FALSE)</f>
        <v>36</v>
      </c>
      <c r="G550">
        <f>Sheet1!H550</f>
        <v>20</v>
      </c>
    </row>
    <row r="551" spans="1:7" x14ac:dyDescent="0.25">
      <c r="A551">
        <f>Sheet1!B551</f>
        <v>10</v>
      </c>
      <c r="B551">
        <f>Sheet1!C551</f>
        <v>0</v>
      </c>
      <c r="C551">
        <f>VLOOKUP(Sheet1!D551,teams!A$2:B$226,2,FALSE)</f>
        <v>83</v>
      </c>
      <c r="D551">
        <f>Sheet1!E551</f>
        <v>31</v>
      </c>
      <c r="E551">
        <f>Sheet1!F551</f>
        <v>1</v>
      </c>
      <c r="F551">
        <f>VLOOKUP(Sheet1!G551,teams!A$2:B$226,2,FALSE)</f>
        <v>86</v>
      </c>
      <c r="G551">
        <f>Sheet1!H551</f>
        <v>21</v>
      </c>
    </row>
    <row r="552" spans="1:7" x14ac:dyDescent="0.25">
      <c r="A552">
        <f>Sheet1!B552</f>
        <v>10</v>
      </c>
      <c r="B552">
        <f>Sheet1!C552</f>
        <v>1</v>
      </c>
      <c r="C552">
        <f>VLOOKUP(Sheet1!D552,teams!A$2:B$226,2,FALSE)</f>
        <v>19</v>
      </c>
      <c r="D552">
        <f>Sheet1!E552</f>
        <v>54</v>
      </c>
      <c r="E552">
        <f>Sheet1!F552</f>
        <v>0</v>
      </c>
      <c r="F552">
        <f>VLOOKUP(Sheet1!G552,teams!A$2:B$226,2,FALSE)</f>
        <v>16</v>
      </c>
      <c r="G552">
        <f>Sheet1!H552</f>
        <v>35</v>
      </c>
    </row>
    <row r="553" spans="1:7" x14ac:dyDescent="0.25">
      <c r="A553">
        <f>Sheet1!B553</f>
        <v>10</v>
      </c>
      <c r="B553">
        <f>Sheet1!C553</f>
        <v>0</v>
      </c>
      <c r="C553">
        <f>VLOOKUP(Sheet1!D553,teams!A$2:B$226,2,FALSE)</f>
        <v>11</v>
      </c>
      <c r="D553">
        <f>Sheet1!E553</f>
        <v>62</v>
      </c>
      <c r="E553">
        <f>Sheet1!F553</f>
        <v>1</v>
      </c>
      <c r="F553">
        <f>VLOOKUP(Sheet1!G553,teams!A$2:B$226,2,FALSE)</f>
        <v>12</v>
      </c>
      <c r="G553">
        <f>Sheet1!H553</f>
        <v>24</v>
      </c>
    </row>
    <row r="554" spans="1:7" x14ac:dyDescent="0.25">
      <c r="A554">
        <f>Sheet1!B554</f>
        <v>10</v>
      </c>
      <c r="B554">
        <f>Sheet1!C554</f>
        <v>1</v>
      </c>
      <c r="C554">
        <f>VLOOKUP(Sheet1!D554,teams!A$2:B$226,2,FALSE)</f>
        <v>111</v>
      </c>
      <c r="D554">
        <f>Sheet1!E554</f>
        <v>30</v>
      </c>
      <c r="E554">
        <f>Sheet1!F554</f>
        <v>0</v>
      </c>
      <c r="F554">
        <f>VLOOKUP(Sheet1!G554,teams!A$2:B$226,2,FALSE)</f>
        <v>108</v>
      </c>
      <c r="G554">
        <f>Sheet1!H554</f>
        <v>24</v>
      </c>
    </row>
    <row r="555" spans="1:7" x14ac:dyDescent="0.25">
      <c r="A555">
        <f>Sheet1!B555</f>
        <v>10</v>
      </c>
      <c r="B555">
        <f>Sheet1!C555</f>
        <v>1</v>
      </c>
      <c r="C555">
        <f>VLOOKUP(Sheet1!D555,teams!A$2:B$226,2,FALSE)</f>
        <v>122</v>
      </c>
      <c r="D555">
        <f>Sheet1!E555</f>
        <v>13</v>
      </c>
      <c r="E555">
        <f>Sheet1!F555</f>
        <v>0</v>
      </c>
      <c r="F555">
        <f>VLOOKUP(Sheet1!G555,teams!A$2:B$226,2,FALSE)</f>
        <v>117</v>
      </c>
      <c r="G555">
        <f>Sheet1!H555</f>
        <v>10</v>
      </c>
    </row>
    <row r="556" spans="1:7" x14ac:dyDescent="0.25">
      <c r="A556">
        <f>Sheet1!B556</f>
        <v>10</v>
      </c>
      <c r="B556">
        <f>Sheet1!C556</f>
        <v>1</v>
      </c>
      <c r="C556">
        <f>VLOOKUP(Sheet1!D556,teams!A$2:B$226,2,FALSE)</f>
        <v>47</v>
      </c>
      <c r="D556">
        <f>Sheet1!E556</f>
        <v>24</v>
      </c>
      <c r="E556">
        <f>Sheet1!F556</f>
        <v>0</v>
      </c>
      <c r="F556">
        <f>VLOOKUP(Sheet1!G556,teams!A$2:B$226,2,FALSE)</f>
        <v>48</v>
      </c>
      <c r="G556">
        <f>Sheet1!H556</f>
        <v>21</v>
      </c>
    </row>
    <row r="557" spans="1:7" x14ac:dyDescent="0.25">
      <c r="A557">
        <f>Sheet1!B557</f>
        <v>10</v>
      </c>
      <c r="B557">
        <f>Sheet1!C557</f>
        <v>0</v>
      </c>
      <c r="C557">
        <f>VLOOKUP(Sheet1!D557,teams!A$2:B$226,2,FALSE)</f>
        <v>72</v>
      </c>
      <c r="D557">
        <f>Sheet1!E557</f>
        <v>35</v>
      </c>
      <c r="E557">
        <f>Sheet1!F557</f>
        <v>1</v>
      </c>
      <c r="F557">
        <f>VLOOKUP(Sheet1!G557,teams!A$2:B$226,2,FALSE)</f>
        <v>74</v>
      </c>
      <c r="G557">
        <f>Sheet1!H557</f>
        <v>31</v>
      </c>
    </row>
    <row r="558" spans="1:7" x14ac:dyDescent="0.25">
      <c r="A558">
        <f>Sheet1!B558</f>
        <v>10</v>
      </c>
      <c r="B558">
        <f>Sheet1!C558</f>
        <v>1</v>
      </c>
      <c r="C558">
        <f>VLOOKUP(Sheet1!D558,teams!A$2:B$226,2,FALSE)</f>
        <v>85</v>
      </c>
      <c r="D558">
        <f>Sheet1!E558</f>
        <v>24</v>
      </c>
      <c r="E558">
        <f>Sheet1!F558</f>
        <v>0</v>
      </c>
      <c r="F558">
        <f>VLOOKUP(Sheet1!G558,teams!A$2:B$226,2,FALSE)</f>
        <v>80</v>
      </c>
      <c r="G558">
        <f>Sheet1!H558</f>
        <v>14</v>
      </c>
    </row>
    <row r="559" spans="1:7" x14ac:dyDescent="0.25">
      <c r="A559">
        <f>Sheet1!B559</f>
        <v>10</v>
      </c>
      <c r="B559">
        <f>Sheet1!C559</f>
        <v>0</v>
      </c>
      <c r="C559">
        <f>VLOOKUP(Sheet1!D559,teams!A$2:B$226,2,FALSE)</f>
        <v>22</v>
      </c>
      <c r="D559">
        <f>Sheet1!E559</f>
        <v>34</v>
      </c>
      <c r="E559">
        <f>Sheet1!F559</f>
        <v>1</v>
      </c>
      <c r="F559">
        <f>VLOOKUP(Sheet1!G559,teams!A$2:B$226,2,FALSE)</f>
        <v>15</v>
      </c>
      <c r="G559">
        <f>Sheet1!H559</f>
        <v>10</v>
      </c>
    </row>
    <row r="560" spans="1:7" x14ac:dyDescent="0.25">
      <c r="A560">
        <f>Sheet1!B560</f>
        <v>10</v>
      </c>
      <c r="B560">
        <f>Sheet1!C560</f>
        <v>1</v>
      </c>
      <c r="C560">
        <f>VLOOKUP(Sheet1!D560,teams!A$2:B$226,2,FALSE)</f>
        <v>73</v>
      </c>
      <c r="D560">
        <f>Sheet1!E560</f>
        <v>34</v>
      </c>
      <c r="E560">
        <f>Sheet1!F560</f>
        <v>0</v>
      </c>
      <c r="F560">
        <f>VLOOKUP(Sheet1!G560,teams!A$2:B$226,2,FALSE)</f>
        <v>66</v>
      </c>
      <c r="G560">
        <f>Sheet1!H560</f>
        <v>13</v>
      </c>
    </row>
    <row r="561" spans="1:7" x14ac:dyDescent="0.25">
      <c r="A561">
        <f>Sheet1!B561</f>
        <v>10</v>
      </c>
      <c r="B561">
        <f>Sheet1!C561</f>
        <v>1</v>
      </c>
      <c r="C561">
        <f>VLOOKUP(Sheet1!D561,teams!A$2:B$226,2,FALSE)</f>
        <v>33</v>
      </c>
      <c r="D561">
        <f>Sheet1!E561</f>
        <v>35</v>
      </c>
      <c r="E561">
        <f>Sheet1!F561</f>
        <v>0</v>
      </c>
      <c r="F561">
        <f>VLOOKUP(Sheet1!G561,teams!A$2:B$226,2,FALSE)</f>
        <v>27</v>
      </c>
      <c r="G561">
        <f>Sheet1!H561</f>
        <v>34</v>
      </c>
    </row>
    <row r="562" spans="1:7" x14ac:dyDescent="0.25">
      <c r="A562">
        <f>Sheet1!B562</f>
        <v>10</v>
      </c>
      <c r="B562">
        <f>Sheet1!C562</f>
        <v>1</v>
      </c>
      <c r="C562">
        <f>VLOOKUP(Sheet1!D562,teams!A$2:B$226,2,FALSE)</f>
        <v>49</v>
      </c>
      <c r="D562">
        <f>Sheet1!E562</f>
        <v>52</v>
      </c>
      <c r="E562">
        <f>Sheet1!F562</f>
        <v>0</v>
      </c>
      <c r="F562">
        <f>VLOOKUP(Sheet1!G562,teams!A$2:B$226,2,FALSE)</f>
        <v>121</v>
      </c>
      <c r="G562">
        <f>Sheet1!H562</f>
        <v>10</v>
      </c>
    </row>
    <row r="563" spans="1:7" x14ac:dyDescent="0.25">
      <c r="A563">
        <f>Sheet1!B563</f>
        <v>10</v>
      </c>
      <c r="B563">
        <f>Sheet1!C563</f>
        <v>0</v>
      </c>
      <c r="C563">
        <f>VLOOKUP(Sheet1!D563,teams!A$2:B$226,2,FALSE)</f>
        <v>35</v>
      </c>
      <c r="D563">
        <f>Sheet1!E563</f>
        <v>27</v>
      </c>
      <c r="E563">
        <f>Sheet1!F563</f>
        <v>1</v>
      </c>
      <c r="F563">
        <f>VLOOKUP(Sheet1!G563,teams!A$2:B$226,2,FALSE)</f>
        <v>34</v>
      </c>
      <c r="G563">
        <f>Sheet1!H563</f>
        <v>24</v>
      </c>
    </row>
    <row r="564" spans="1:7" x14ac:dyDescent="0.25">
      <c r="A564">
        <f>Sheet1!B564</f>
        <v>10</v>
      </c>
      <c r="B564">
        <f>Sheet1!C564</f>
        <v>1</v>
      </c>
      <c r="C564">
        <f>VLOOKUP(Sheet1!D564,teams!A$2:B$226,2,FALSE)</f>
        <v>87</v>
      </c>
      <c r="D564">
        <f>Sheet1!E564</f>
        <v>31</v>
      </c>
      <c r="E564">
        <f>Sheet1!F564</f>
        <v>0</v>
      </c>
      <c r="F564">
        <f>VLOOKUP(Sheet1!G564,teams!A$2:B$226,2,FALSE)</f>
        <v>82</v>
      </c>
      <c r="G564">
        <f>Sheet1!H564</f>
        <v>17</v>
      </c>
    </row>
    <row r="565" spans="1:7" x14ac:dyDescent="0.25">
      <c r="A565">
        <f>Sheet1!B565</f>
        <v>10</v>
      </c>
      <c r="B565">
        <f>Sheet1!C565</f>
        <v>0</v>
      </c>
      <c r="C565">
        <f>VLOOKUP(Sheet1!D565,teams!A$2:B$226,2,FALSE)</f>
        <v>75</v>
      </c>
      <c r="D565">
        <f>Sheet1!E565</f>
        <v>59</v>
      </c>
      <c r="E565">
        <f>Sheet1!F565</f>
        <v>1</v>
      </c>
      <c r="F565">
        <f>VLOOKUP(Sheet1!G565,teams!A$2:B$226,2,FALSE)</f>
        <v>70</v>
      </c>
      <c r="G565">
        <f>Sheet1!H565</f>
        <v>30</v>
      </c>
    </row>
    <row r="566" spans="1:7" x14ac:dyDescent="0.25">
      <c r="A566">
        <f>Sheet1!B566</f>
        <v>10</v>
      </c>
      <c r="B566">
        <f>Sheet1!C566</f>
        <v>0</v>
      </c>
      <c r="C566">
        <f>VLOOKUP(Sheet1!D566,teams!A$2:B$226,2,FALSE)</f>
        <v>25</v>
      </c>
      <c r="D566">
        <f>Sheet1!E566</f>
        <v>31</v>
      </c>
      <c r="E566">
        <f>Sheet1!F566</f>
        <v>1</v>
      </c>
      <c r="F566">
        <f>VLOOKUP(Sheet1!G566,teams!A$2:B$226,2,FALSE)</f>
        <v>24</v>
      </c>
      <c r="G566">
        <f>Sheet1!H566</f>
        <v>24</v>
      </c>
    </row>
    <row r="567" spans="1:7" x14ac:dyDescent="0.25">
      <c r="A567">
        <f>Sheet1!B567</f>
        <v>10</v>
      </c>
      <c r="B567">
        <f>Sheet1!C567</f>
        <v>0</v>
      </c>
      <c r="C567">
        <f>VLOOKUP(Sheet1!D567,teams!A$2:B$226,2,FALSE)</f>
        <v>26</v>
      </c>
      <c r="D567">
        <f>Sheet1!E567</f>
        <v>35</v>
      </c>
      <c r="E567">
        <f>Sheet1!F567</f>
        <v>1</v>
      </c>
      <c r="F567">
        <f>VLOOKUP(Sheet1!G567,teams!A$2:B$226,2,FALSE)</f>
        <v>20</v>
      </c>
      <c r="G567">
        <f>Sheet1!H567</f>
        <v>31</v>
      </c>
    </row>
    <row r="568" spans="1:7" x14ac:dyDescent="0.25">
      <c r="A568">
        <f>Sheet1!B568</f>
        <v>10</v>
      </c>
      <c r="B568">
        <f>Sheet1!C568</f>
        <v>0</v>
      </c>
      <c r="C568">
        <f>VLOOKUP(Sheet1!D568,teams!A$2:B$226,2,FALSE)</f>
        <v>88</v>
      </c>
      <c r="D568">
        <f>Sheet1!E568</f>
        <v>52</v>
      </c>
      <c r="E568">
        <f>Sheet1!F568</f>
        <v>1</v>
      </c>
      <c r="F568">
        <f>VLOOKUP(Sheet1!G568,teams!A$2:B$226,2,FALSE)</f>
        <v>77</v>
      </c>
      <c r="G568">
        <f>Sheet1!H568</f>
        <v>3</v>
      </c>
    </row>
    <row r="569" spans="1:7" x14ac:dyDescent="0.25">
      <c r="A569">
        <f>Sheet1!B569</f>
        <v>10</v>
      </c>
      <c r="B569">
        <f>Sheet1!C569</f>
        <v>1</v>
      </c>
      <c r="C569">
        <f>VLOOKUP(Sheet1!D569,teams!A$2:B$226,2,FALSE)</f>
        <v>14</v>
      </c>
      <c r="D569">
        <f>Sheet1!E569</f>
        <v>23</v>
      </c>
      <c r="E569">
        <f>Sheet1!F569</f>
        <v>0</v>
      </c>
      <c r="F569">
        <f>VLOOKUP(Sheet1!G569,teams!A$2:B$226,2,FALSE)</f>
        <v>8</v>
      </c>
      <c r="G569">
        <f>Sheet1!H569</f>
        <v>17</v>
      </c>
    </row>
    <row r="570" spans="1:7" x14ac:dyDescent="0.25">
      <c r="A570">
        <f>Sheet1!B570</f>
        <v>10</v>
      </c>
      <c r="B570">
        <f>Sheet1!C570</f>
        <v>1</v>
      </c>
      <c r="C570">
        <f>VLOOKUP(Sheet1!D570,teams!A$2:B$226,2,FALSE)</f>
        <v>113</v>
      </c>
      <c r="D570">
        <f>Sheet1!E570</f>
        <v>30</v>
      </c>
      <c r="E570">
        <f>Sheet1!F570</f>
        <v>0</v>
      </c>
      <c r="F570">
        <f>VLOOKUP(Sheet1!G570,teams!A$2:B$226,2,FALSE)</f>
        <v>103</v>
      </c>
      <c r="G570">
        <f>Sheet1!H570</f>
        <v>28</v>
      </c>
    </row>
    <row r="571" spans="1:7" x14ac:dyDescent="0.25">
      <c r="A571">
        <f>Sheet1!B571</f>
        <v>11</v>
      </c>
      <c r="B571">
        <f>Sheet1!C571</f>
        <v>1</v>
      </c>
      <c r="C571">
        <f>VLOOKUP(Sheet1!D571,teams!A$2:B$226,2,FALSE)</f>
        <v>98</v>
      </c>
      <c r="D571">
        <f>Sheet1!E571</f>
        <v>45</v>
      </c>
      <c r="E571">
        <f>Sheet1!F571</f>
        <v>0</v>
      </c>
      <c r="F571">
        <f>VLOOKUP(Sheet1!G571,teams!A$2:B$226,2,FALSE)</f>
        <v>91</v>
      </c>
      <c r="G571">
        <f>Sheet1!H571</f>
        <v>20</v>
      </c>
    </row>
    <row r="572" spans="1:7" x14ac:dyDescent="0.25">
      <c r="A572">
        <f>Sheet1!B572</f>
        <v>11</v>
      </c>
      <c r="B572">
        <f>Sheet1!C572</f>
        <v>0</v>
      </c>
      <c r="C572">
        <f>VLOOKUP(Sheet1!D572,teams!A$2:B$226,2,FALSE)</f>
        <v>101</v>
      </c>
      <c r="D572">
        <f>Sheet1!E572</f>
        <v>52</v>
      </c>
      <c r="E572">
        <f>Sheet1!F572</f>
        <v>1</v>
      </c>
      <c r="F572">
        <f>VLOOKUP(Sheet1!G572,teams!A$2:B$226,2,FALSE)</f>
        <v>90</v>
      </c>
      <c r="G572">
        <f>Sheet1!H572</f>
        <v>20</v>
      </c>
    </row>
    <row r="573" spans="1:7" x14ac:dyDescent="0.25">
      <c r="A573">
        <f>Sheet1!B573</f>
        <v>11</v>
      </c>
      <c r="B573">
        <f>Sheet1!C573</f>
        <v>0</v>
      </c>
      <c r="C573">
        <f>VLOOKUP(Sheet1!D573,teams!A$2:B$226,2,FALSE)</f>
        <v>100</v>
      </c>
      <c r="D573">
        <f>Sheet1!E573</f>
        <v>48</v>
      </c>
      <c r="E573">
        <f>Sheet1!F573</f>
        <v>1</v>
      </c>
      <c r="F573">
        <f>VLOOKUP(Sheet1!G573,teams!A$2:B$226,2,FALSE)</f>
        <v>89</v>
      </c>
      <c r="G573">
        <f>Sheet1!H573</f>
        <v>17</v>
      </c>
    </row>
    <row r="574" spans="1:7" x14ac:dyDescent="0.25">
      <c r="A574">
        <f>Sheet1!B574</f>
        <v>11</v>
      </c>
      <c r="B574">
        <f>Sheet1!C574</f>
        <v>0</v>
      </c>
      <c r="C574">
        <f>VLOOKUP(Sheet1!D574,teams!A$2:B$226,2,FALSE)</f>
        <v>115</v>
      </c>
      <c r="D574">
        <f>Sheet1!E574</f>
        <v>31</v>
      </c>
      <c r="E574">
        <f>Sheet1!F574</f>
        <v>1</v>
      </c>
      <c r="F574">
        <f>VLOOKUP(Sheet1!G574,teams!A$2:B$226,2,FALSE)</f>
        <v>117</v>
      </c>
      <c r="G574">
        <f>Sheet1!H574</f>
        <v>16</v>
      </c>
    </row>
    <row r="575" spans="1:7" x14ac:dyDescent="0.25">
      <c r="A575">
        <f>Sheet1!B575</f>
        <v>11</v>
      </c>
      <c r="B575">
        <f>Sheet1!C575</f>
        <v>1</v>
      </c>
      <c r="C575">
        <f>VLOOKUP(Sheet1!D575,teams!A$2:B$226,2,FALSE)</f>
        <v>18</v>
      </c>
      <c r="D575">
        <f>Sheet1!E575</f>
        <v>20</v>
      </c>
      <c r="E575">
        <f>Sheet1!F575</f>
        <v>0</v>
      </c>
      <c r="F575">
        <f>VLOOKUP(Sheet1!G575,teams!A$2:B$226,2,FALSE)</f>
        <v>23</v>
      </c>
      <c r="G575">
        <f>Sheet1!H575</f>
        <v>10</v>
      </c>
    </row>
    <row r="576" spans="1:7" x14ac:dyDescent="0.25">
      <c r="A576">
        <f>Sheet1!B576</f>
        <v>11</v>
      </c>
      <c r="B576">
        <f>Sheet1!C576</f>
        <v>1</v>
      </c>
      <c r="C576">
        <f>VLOOKUP(Sheet1!D576,teams!A$2:B$226,2,FALSE)</f>
        <v>99</v>
      </c>
      <c r="D576">
        <f>Sheet1!E576</f>
        <v>34</v>
      </c>
      <c r="E576">
        <f>Sheet1!F576</f>
        <v>0</v>
      </c>
      <c r="F576">
        <f>VLOOKUP(Sheet1!G576,teams!A$2:B$226,2,FALSE)</f>
        <v>92</v>
      </c>
      <c r="G576">
        <f>Sheet1!H576</f>
        <v>10</v>
      </c>
    </row>
    <row r="577" spans="1:7" x14ac:dyDescent="0.25">
      <c r="A577">
        <f>Sheet1!B577</f>
        <v>11</v>
      </c>
      <c r="B577">
        <f>Sheet1!C577</f>
        <v>0</v>
      </c>
      <c r="C577">
        <f>VLOOKUP(Sheet1!D577,teams!A$2:B$226,2,FALSE)</f>
        <v>31</v>
      </c>
      <c r="D577">
        <f>Sheet1!E577</f>
        <v>34</v>
      </c>
      <c r="E577">
        <f>Sheet1!F577</f>
        <v>1</v>
      </c>
      <c r="F577">
        <f>VLOOKUP(Sheet1!G577,teams!A$2:B$226,2,FALSE)</f>
        <v>28</v>
      </c>
      <c r="G577">
        <f>Sheet1!H577</f>
        <v>24</v>
      </c>
    </row>
    <row r="578" spans="1:7" x14ac:dyDescent="0.25">
      <c r="A578">
        <f>Sheet1!B578</f>
        <v>11</v>
      </c>
      <c r="B578">
        <f>Sheet1!C578</f>
        <v>1</v>
      </c>
      <c r="C578">
        <f>VLOOKUP(Sheet1!D578,teams!A$2:B$226,2,FALSE)</f>
        <v>103</v>
      </c>
      <c r="D578">
        <f>Sheet1!E578</f>
        <v>45</v>
      </c>
      <c r="E578">
        <f>Sheet1!F578</f>
        <v>0</v>
      </c>
      <c r="F578">
        <f>VLOOKUP(Sheet1!G578,teams!A$2:B$226,2,FALSE)</f>
        <v>111</v>
      </c>
      <c r="G578">
        <f>Sheet1!H578</f>
        <v>31</v>
      </c>
    </row>
    <row r="579" spans="1:7" x14ac:dyDescent="0.25">
      <c r="A579">
        <f>Sheet1!B579</f>
        <v>11</v>
      </c>
      <c r="B579">
        <f>Sheet1!C579</f>
        <v>1</v>
      </c>
      <c r="C579">
        <f>VLOOKUP(Sheet1!D579,teams!A$2:B$226,2,FALSE)</f>
        <v>97</v>
      </c>
      <c r="D579">
        <f>Sheet1!E579</f>
        <v>37</v>
      </c>
      <c r="E579">
        <f>Sheet1!F579</f>
        <v>0</v>
      </c>
      <c r="F579">
        <f>VLOOKUP(Sheet1!G579,teams!A$2:B$226,2,FALSE)</f>
        <v>93</v>
      </c>
      <c r="G579">
        <f>Sheet1!H579</f>
        <v>17</v>
      </c>
    </row>
    <row r="580" spans="1:7" x14ac:dyDescent="0.25">
      <c r="A580">
        <f>Sheet1!B580</f>
        <v>11</v>
      </c>
      <c r="B580">
        <f>Sheet1!C580</f>
        <v>0</v>
      </c>
      <c r="C580">
        <f>VLOOKUP(Sheet1!D580,teams!A$2:B$226,2,FALSE)</f>
        <v>73</v>
      </c>
      <c r="D580">
        <f>Sheet1!E580</f>
        <v>21</v>
      </c>
      <c r="E580">
        <f>Sheet1!F580</f>
        <v>1</v>
      </c>
      <c r="F580">
        <f>VLOOKUP(Sheet1!G580,teams!A$2:B$226,2,FALSE)</f>
        <v>67</v>
      </c>
      <c r="G580">
        <f>Sheet1!H580</f>
        <v>0</v>
      </c>
    </row>
    <row r="581" spans="1:7" x14ac:dyDescent="0.25">
      <c r="A581">
        <f>Sheet1!B581</f>
        <v>11</v>
      </c>
      <c r="B581">
        <f>Sheet1!C581</f>
        <v>0</v>
      </c>
      <c r="C581">
        <f>VLOOKUP(Sheet1!D581,teams!A$2:B$226,2,FALSE)</f>
        <v>102</v>
      </c>
      <c r="D581">
        <f>Sheet1!E581</f>
        <v>31</v>
      </c>
      <c r="E581">
        <f>Sheet1!F581</f>
        <v>1</v>
      </c>
      <c r="F581">
        <f>VLOOKUP(Sheet1!G581,teams!A$2:B$226,2,FALSE)</f>
        <v>125</v>
      </c>
      <c r="G581">
        <f>Sheet1!H581</f>
        <v>12</v>
      </c>
    </row>
    <row r="582" spans="1:7" x14ac:dyDescent="0.25">
      <c r="A582">
        <f>Sheet1!B582</f>
        <v>11</v>
      </c>
      <c r="B582">
        <f>Sheet1!C582</f>
        <v>0</v>
      </c>
      <c r="C582">
        <f>VLOOKUP(Sheet1!D582,teams!A$2:B$226,2,FALSE)</f>
        <v>37</v>
      </c>
      <c r="D582">
        <f>Sheet1!E582</f>
        <v>10</v>
      </c>
      <c r="E582">
        <f>Sheet1!F582</f>
        <v>1</v>
      </c>
      <c r="F582">
        <f>VLOOKUP(Sheet1!G582,teams!A$2:B$226,2,FALSE)</f>
        <v>43</v>
      </c>
      <c r="G582">
        <f>Sheet1!H582</f>
        <v>0</v>
      </c>
    </row>
    <row r="583" spans="1:7" x14ac:dyDescent="0.25">
      <c r="A583">
        <f>Sheet1!B583</f>
        <v>11</v>
      </c>
      <c r="B583">
        <f>Sheet1!C583</f>
        <v>1</v>
      </c>
      <c r="C583">
        <f>VLOOKUP(Sheet1!D583,teams!A$2:B$226,2,FALSE)</f>
        <v>114</v>
      </c>
      <c r="D583">
        <f>Sheet1!E583</f>
        <v>35</v>
      </c>
      <c r="E583">
        <f>Sheet1!F583</f>
        <v>0</v>
      </c>
      <c r="F583">
        <f>VLOOKUP(Sheet1!G583,teams!A$2:B$226,2,FALSE)</f>
        <v>123</v>
      </c>
      <c r="G583">
        <f>Sheet1!H583</f>
        <v>10</v>
      </c>
    </row>
    <row r="584" spans="1:7" x14ac:dyDescent="0.25">
      <c r="A584">
        <f>Sheet1!B584</f>
        <v>11</v>
      </c>
      <c r="B584">
        <f>Sheet1!C584</f>
        <v>1</v>
      </c>
      <c r="C584">
        <f>VLOOKUP(Sheet1!D584,teams!A$2:B$226,2,FALSE)</f>
        <v>38</v>
      </c>
      <c r="D584">
        <f>Sheet1!E584</f>
        <v>31</v>
      </c>
      <c r="E584">
        <f>Sheet1!F584</f>
        <v>0</v>
      </c>
      <c r="F584">
        <f>VLOOKUP(Sheet1!G584,teams!A$2:B$226,2,FALSE)</f>
        <v>40</v>
      </c>
      <c r="G584">
        <f>Sheet1!H584</f>
        <v>10</v>
      </c>
    </row>
    <row r="585" spans="1:7" x14ac:dyDescent="0.25">
      <c r="A585">
        <f>Sheet1!B585</f>
        <v>11</v>
      </c>
      <c r="B585">
        <f>Sheet1!C585</f>
        <v>1</v>
      </c>
      <c r="C585">
        <f>VLOOKUP(Sheet1!D585,teams!A$2:B$226,2,FALSE)</f>
        <v>39</v>
      </c>
      <c r="D585">
        <f>Sheet1!E585</f>
        <v>23</v>
      </c>
      <c r="E585">
        <f>Sheet1!F585</f>
        <v>0</v>
      </c>
      <c r="F585">
        <f>VLOOKUP(Sheet1!G585,teams!A$2:B$226,2,FALSE)</f>
        <v>50</v>
      </c>
      <c r="G585">
        <f>Sheet1!H585</f>
        <v>16</v>
      </c>
    </row>
    <row r="586" spans="1:7" x14ac:dyDescent="0.25">
      <c r="A586">
        <f>Sheet1!B586</f>
        <v>11</v>
      </c>
      <c r="B586">
        <f>Sheet1!C586</f>
        <v>0</v>
      </c>
      <c r="C586">
        <f>VLOOKUP(Sheet1!D586,teams!A$2:B$226,2,FALSE)</f>
        <v>126</v>
      </c>
      <c r="D586">
        <f>Sheet1!E586</f>
        <v>20</v>
      </c>
      <c r="E586">
        <f>Sheet1!F586</f>
        <v>1</v>
      </c>
      <c r="F586">
        <f>VLOOKUP(Sheet1!G586,teams!A$2:B$226,2,FALSE)</f>
        <v>66</v>
      </c>
      <c r="G586">
        <f>Sheet1!H586</f>
        <v>3</v>
      </c>
    </row>
    <row r="587" spans="1:7" x14ac:dyDescent="0.25">
      <c r="A587">
        <f>Sheet1!B587</f>
        <v>11</v>
      </c>
      <c r="B587">
        <f>Sheet1!C587</f>
        <v>1</v>
      </c>
      <c r="C587">
        <f>VLOOKUP(Sheet1!D587,teams!A$2:B$226,2,FALSE)</f>
        <v>65</v>
      </c>
      <c r="D587">
        <f>Sheet1!E587</f>
        <v>37</v>
      </c>
      <c r="E587">
        <f>Sheet1!F587</f>
        <v>0</v>
      </c>
      <c r="F587">
        <f>VLOOKUP(Sheet1!G587,teams!A$2:B$226,2,FALSE)</f>
        <v>74</v>
      </c>
      <c r="G587">
        <f>Sheet1!H587</f>
        <v>6</v>
      </c>
    </row>
    <row r="588" spans="1:7" x14ac:dyDescent="0.25">
      <c r="A588">
        <f>Sheet1!B588</f>
        <v>11</v>
      </c>
      <c r="B588">
        <f>Sheet1!C588</f>
        <v>0</v>
      </c>
      <c r="C588">
        <f>VLOOKUP(Sheet1!D588,teams!A$2:B$226,2,FALSE)</f>
        <v>76</v>
      </c>
      <c r="D588">
        <f>Sheet1!E588</f>
        <v>38</v>
      </c>
      <c r="E588">
        <f>Sheet1!F588</f>
        <v>1</v>
      </c>
      <c r="F588">
        <f>VLOOKUP(Sheet1!G588,teams!A$2:B$226,2,FALSE)</f>
        <v>85</v>
      </c>
      <c r="G588">
        <f>Sheet1!H588</f>
        <v>27</v>
      </c>
    </row>
    <row r="589" spans="1:7" x14ac:dyDescent="0.25">
      <c r="A589">
        <f>Sheet1!B589</f>
        <v>11</v>
      </c>
      <c r="B589">
        <f>Sheet1!C589</f>
        <v>1</v>
      </c>
      <c r="C589">
        <f>VLOOKUP(Sheet1!D589,teams!A$2:B$226,2,FALSE)</f>
        <v>52</v>
      </c>
      <c r="D589">
        <f>Sheet1!E589</f>
        <v>54</v>
      </c>
      <c r="E589">
        <f>Sheet1!F589</f>
        <v>0</v>
      </c>
      <c r="F589">
        <f>VLOOKUP(Sheet1!G589,teams!A$2:B$226,2,FALSE)</f>
        <v>61</v>
      </c>
      <c r="G589">
        <f>Sheet1!H589</f>
        <v>0</v>
      </c>
    </row>
    <row r="590" spans="1:7" x14ac:dyDescent="0.25">
      <c r="A590">
        <f>Sheet1!B590</f>
        <v>11</v>
      </c>
      <c r="B590">
        <f>Sheet1!C590</f>
        <v>1</v>
      </c>
      <c r="C590">
        <f>VLOOKUP(Sheet1!D590,teams!A$2:B$226,2,FALSE)</f>
        <v>104</v>
      </c>
      <c r="D590">
        <f>Sheet1!E590</f>
        <v>37</v>
      </c>
      <c r="E590">
        <f>Sheet1!F590</f>
        <v>0</v>
      </c>
      <c r="F590">
        <f>VLOOKUP(Sheet1!G590,teams!A$2:B$226,2,FALSE)</f>
        <v>105</v>
      </c>
      <c r="G590">
        <f>Sheet1!H590</f>
        <v>0</v>
      </c>
    </row>
    <row r="591" spans="1:7" x14ac:dyDescent="0.25">
      <c r="A591">
        <f>Sheet1!B591</f>
        <v>11</v>
      </c>
      <c r="B591">
        <f>Sheet1!C591</f>
        <v>0</v>
      </c>
      <c r="C591">
        <f>VLOOKUP(Sheet1!D591,teams!A$2:B$226,2,FALSE)</f>
        <v>77</v>
      </c>
      <c r="D591">
        <f>Sheet1!E591</f>
        <v>42</v>
      </c>
      <c r="E591">
        <f>Sheet1!F591</f>
        <v>1</v>
      </c>
      <c r="F591">
        <f>VLOOKUP(Sheet1!G591,teams!A$2:B$226,2,FALSE)</f>
        <v>84</v>
      </c>
      <c r="G591">
        <f>Sheet1!H591</f>
        <v>25</v>
      </c>
    </row>
    <row r="592" spans="1:7" x14ac:dyDescent="0.25">
      <c r="A592">
        <f>Sheet1!B592</f>
        <v>11</v>
      </c>
      <c r="B592">
        <f>Sheet1!C592</f>
        <v>0</v>
      </c>
      <c r="C592">
        <f>VLOOKUP(Sheet1!D592,teams!A$2:B$226,2,FALSE)</f>
        <v>54</v>
      </c>
      <c r="D592">
        <f>Sheet1!E592</f>
        <v>24</v>
      </c>
      <c r="E592">
        <f>Sheet1!F592</f>
        <v>1</v>
      </c>
      <c r="F592">
        <f>VLOOKUP(Sheet1!G592,teams!A$2:B$226,2,FALSE)</f>
        <v>59</v>
      </c>
      <c r="G592">
        <f>Sheet1!H592</f>
        <v>20</v>
      </c>
    </row>
    <row r="593" spans="1:7" x14ac:dyDescent="0.25">
      <c r="A593">
        <f>Sheet1!B593</f>
        <v>11</v>
      </c>
      <c r="B593">
        <f>Sheet1!C593</f>
        <v>0</v>
      </c>
      <c r="C593">
        <f>VLOOKUP(Sheet1!D593,teams!A$2:B$226,2,FALSE)</f>
        <v>41</v>
      </c>
      <c r="D593">
        <f>Sheet1!E593</f>
        <v>27</v>
      </c>
      <c r="E593">
        <f>Sheet1!F593</f>
        <v>1</v>
      </c>
      <c r="F593">
        <f>VLOOKUP(Sheet1!G593,teams!A$2:B$226,2,FALSE)</f>
        <v>42</v>
      </c>
      <c r="G593">
        <f>Sheet1!H593</f>
        <v>24</v>
      </c>
    </row>
    <row r="594" spans="1:7" x14ac:dyDescent="0.25">
      <c r="A594">
        <f>Sheet1!B594</f>
        <v>11</v>
      </c>
      <c r="B594">
        <f>Sheet1!C594</f>
        <v>0</v>
      </c>
      <c r="C594">
        <f>VLOOKUP(Sheet1!D594,teams!A$2:B$226,2,FALSE)</f>
        <v>118</v>
      </c>
      <c r="D594">
        <f>Sheet1!E594</f>
        <v>23</v>
      </c>
      <c r="E594">
        <f>Sheet1!F594</f>
        <v>1</v>
      </c>
      <c r="F594">
        <f>VLOOKUP(Sheet1!G594,teams!A$2:B$226,2,FALSE)</f>
        <v>119</v>
      </c>
      <c r="G594">
        <f>Sheet1!H594</f>
        <v>13</v>
      </c>
    </row>
    <row r="595" spans="1:7" x14ac:dyDescent="0.25">
      <c r="A595">
        <f>Sheet1!B595</f>
        <v>11</v>
      </c>
      <c r="B595">
        <f>Sheet1!C595</f>
        <v>1</v>
      </c>
      <c r="C595">
        <f>VLOOKUP(Sheet1!D595,teams!A$2:B$226,2,FALSE)</f>
        <v>1</v>
      </c>
      <c r="D595">
        <f>Sheet1!E595</f>
        <v>31</v>
      </c>
      <c r="E595">
        <f>Sheet1!F595</f>
        <v>0</v>
      </c>
      <c r="F595">
        <f>VLOOKUP(Sheet1!G595,teams!A$2:B$226,2,FALSE)</f>
        <v>6</v>
      </c>
      <c r="G595">
        <f>Sheet1!H595</f>
        <v>27</v>
      </c>
    </row>
    <row r="596" spans="1:7" x14ac:dyDescent="0.25">
      <c r="A596">
        <f>Sheet1!B596</f>
        <v>11</v>
      </c>
      <c r="B596">
        <f>Sheet1!C596</f>
        <v>0</v>
      </c>
      <c r="C596">
        <f>VLOOKUP(Sheet1!D596,teams!A$2:B$226,2,FALSE)</f>
        <v>2</v>
      </c>
      <c r="D596">
        <f>Sheet1!E596</f>
        <v>33</v>
      </c>
      <c r="E596">
        <f>Sheet1!F596</f>
        <v>1</v>
      </c>
      <c r="F596">
        <f>VLOOKUP(Sheet1!G596,teams!A$2:B$226,2,FALSE)</f>
        <v>13</v>
      </c>
      <c r="G596">
        <f>Sheet1!H596</f>
        <v>27</v>
      </c>
    </row>
    <row r="597" spans="1:7" x14ac:dyDescent="0.25">
      <c r="A597">
        <f>Sheet1!B597</f>
        <v>11</v>
      </c>
      <c r="B597">
        <f>Sheet1!C597</f>
        <v>0</v>
      </c>
      <c r="C597">
        <f>VLOOKUP(Sheet1!D597,teams!A$2:B$226,2,FALSE)</f>
        <v>79</v>
      </c>
      <c r="D597">
        <f>Sheet1!E597</f>
        <v>45</v>
      </c>
      <c r="E597">
        <f>Sheet1!F597</f>
        <v>1</v>
      </c>
      <c r="F597">
        <f>VLOOKUP(Sheet1!G597,teams!A$2:B$226,2,FALSE)</f>
        <v>82</v>
      </c>
      <c r="G597">
        <f>Sheet1!H597</f>
        <v>24</v>
      </c>
    </row>
    <row r="598" spans="1:7" x14ac:dyDescent="0.25">
      <c r="A598">
        <f>Sheet1!B598</f>
        <v>11</v>
      </c>
      <c r="B598">
        <f>Sheet1!C598</f>
        <v>1</v>
      </c>
      <c r="C598">
        <f>VLOOKUP(Sheet1!D598,teams!A$2:B$226,2,FALSE)</f>
        <v>120</v>
      </c>
      <c r="D598">
        <f>Sheet1!E598</f>
        <v>42</v>
      </c>
      <c r="E598">
        <f>Sheet1!F598</f>
        <v>0</v>
      </c>
      <c r="F598">
        <f>VLOOKUP(Sheet1!G598,teams!A$2:B$226,2,FALSE)</f>
        <v>122</v>
      </c>
      <c r="G598">
        <f>Sheet1!H598</f>
        <v>35</v>
      </c>
    </row>
    <row r="599" spans="1:7" x14ac:dyDescent="0.25">
      <c r="A599">
        <f>Sheet1!B599</f>
        <v>11</v>
      </c>
      <c r="B599">
        <f>Sheet1!C599</f>
        <v>0</v>
      </c>
      <c r="C599">
        <f>VLOOKUP(Sheet1!D599,teams!A$2:B$226,2,FALSE)</f>
        <v>56</v>
      </c>
      <c r="D599">
        <f>Sheet1!E599</f>
        <v>52</v>
      </c>
      <c r="E599">
        <f>Sheet1!F599</f>
        <v>1</v>
      </c>
      <c r="F599">
        <f>VLOOKUP(Sheet1!G599,teams!A$2:B$226,2,FALSE)</f>
        <v>51</v>
      </c>
      <c r="G599">
        <f>Sheet1!H599</f>
        <v>7</v>
      </c>
    </row>
    <row r="600" spans="1:7" x14ac:dyDescent="0.25">
      <c r="A600">
        <f>Sheet1!B600</f>
        <v>11</v>
      </c>
      <c r="B600">
        <f>Sheet1!C600</f>
        <v>0</v>
      </c>
      <c r="C600">
        <f>VLOOKUP(Sheet1!D600,teams!A$2:B$226,2,FALSE)</f>
        <v>70</v>
      </c>
      <c r="D600">
        <f>Sheet1!E600</f>
        <v>51</v>
      </c>
      <c r="E600">
        <f>Sheet1!F600</f>
        <v>1</v>
      </c>
      <c r="F600">
        <f>VLOOKUP(Sheet1!G600,teams!A$2:B$226,2,FALSE)</f>
        <v>72</v>
      </c>
      <c r="G600">
        <f>Sheet1!H600</f>
        <v>7</v>
      </c>
    </row>
    <row r="601" spans="1:7" x14ac:dyDescent="0.25">
      <c r="A601">
        <f>Sheet1!B601</f>
        <v>11</v>
      </c>
      <c r="B601">
        <f>Sheet1!C601</f>
        <v>1</v>
      </c>
      <c r="C601">
        <f>VLOOKUP(Sheet1!D601,teams!A$2:B$226,2,FALSE)</f>
        <v>57</v>
      </c>
      <c r="D601">
        <f>Sheet1!E601</f>
        <v>51</v>
      </c>
      <c r="E601">
        <f>Sheet1!F601</f>
        <v>0</v>
      </c>
      <c r="F601">
        <f>VLOOKUP(Sheet1!G601,teams!A$2:B$226,2,FALSE)</f>
        <v>60</v>
      </c>
      <c r="G601">
        <f>Sheet1!H601</f>
        <v>28</v>
      </c>
    </row>
    <row r="602" spans="1:7" x14ac:dyDescent="0.25">
      <c r="A602">
        <f>Sheet1!B602</f>
        <v>11</v>
      </c>
      <c r="B602">
        <f>Sheet1!C602</f>
        <v>1</v>
      </c>
      <c r="C602">
        <f>VLOOKUP(Sheet1!D602,teams!A$2:B$226,2,FALSE)</f>
        <v>5</v>
      </c>
      <c r="D602">
        <f>Sheet1!E602</f>
        <v>59</v>
      </c>
      <c r="E602">
        <f>Sheet1!F602</f>
        <v>0</v>
      </c>
      <c r="F602">
        <f>VLOOKUP(Sheet1!G602,teams!A$2:B$226,2,FALSE)</f>
        <v>4</v>
      </c>
      <c r="G602">
        <f>Sheet1!H602</f>
        <v>3</v>
      </c>
    </row>
    <row r="603" spans="1:7" x14ac:dyDescent="0.25">
      <c r="A603">
        <f>Sheet1!B603</f>
        <v>11</v>
      </c>
      <c r="B603">
        <f>Sheet1!C603</f>
        <v>1</v>
      </c>
      <c r="C603">
        <f>VLOOKUP(Sheet1!D603,teams!A$2:B$226,2,FALSE)</f>
        <v>7</v>
      </c>
      <c r="D603">
        <f>Sheet1!E603</f>
        <v>44</v>
      </c>
      <c r="E603">
        <f>Sheet1!F603</f>
        <v>0</v>
      </c>
      <c r="F603">
        <f>VLOOKUP(Sheet1!G603,teams!A$2:B$226,2,FALSE)</f>
        <v>12</v>
      </c>
      <c r="G603">
        <f>Sheet1!H603</f>
        <v>31</v>
      </c>
    </row>
    <row r="604" spans="1:7" x14ac:dyDescent="0.25">
      <c r="A604">
        <f>Sheet1!B604</f>
        <v>11</v>
      </c>
      <c r="B604">
        <f>Sheet1!C604</f>
        <v>1</v>
      </c>
      <c r="C604">
        <f>VLOOKUP(Sheet1!D604,teams!A$2:B$226,2,FALSE)</f>
        <v>44</v>
      </c>
      <c r="D604">
        <f>Sheet1!E604</f>
        <v>37</v>
      </c>
      <c r="E604">
        <f>Sheet1!F604</f>
        <v>0</v>
      </c>
      <c r="F604">
        <f>VLOOKUP(Sheet1!G604,teams!A$2:B$226,2,FALSE)</f>
        <v>116</v>
      </c>
      <c r="G604">
        <f>Sheet1!H604</f>
        <v>27</v>
      </c>
    </row>
    <row r="605" spans="1:7" x14ac:dyDescent="0.25">
      <c r="A605">
        <f>Sheet1!B605</f>
        <v>11</v>
      </c>
      <c r="B605">
        <f>Sheet1!C605</f>
        <v>1</v>
      </c>
      <c r="C605">
        <f>VLOOKUP(Sheet1!D605,teams!A$2:B$226,2,FALSE)</f>
        <v>45</v>
      </c>
      <c r="D605">
        <f>Sheet1!E605</f>
        <v>35</v>
      </c>
      <c r="E605">
        <f>Sheet1!F605</f>
        <v>0</v>
      </c>
      <c r="F605">
        <f>VLOOKUP(Sheet1!G605,teams!A$2:B$226,2,FALSE)</f>
        <v>49</v>
      </c>
      <c r="G605">
        <f>Sheet1!H605</f>
        <v>28</v>
      </c>
    </row>
    <row r="606" spans="1:7" x14ac:dyDescent="0.25">
      <c r="A606">
        <f>Sheet1!B606</f>
        <v>11</v>
      </c>
      <c r="B606">
        <f>Sheet1!C606</f>
        <v>1</v>
      </c>
      <c r="C606">
        <f>VLOOKUP(Sheet1!D606,teams!A$2:B$226,2,FALSE)</f>
        <v>127</v>
      </c>
      <c r="D606">
        <f>Sheet1!E606</f>
        <v>28</v>
      </c>
      <c r="E606">
        <f>Sheet1!F606</f>
        <v>0</v>
      </c>
      <c r="F606">
        <f>VLOOKUP(Sheet1!G606,teams!A$2:B$226,2,FALSE)</f>
        <v>128</v>
      </c>
      <c r="G606">
        <f>Sheet1!H606</f>
        <v>27</v>
      </c>
    </row>
    <row r="607" spans="1:7" x14ac:dyDescent="0.25">
      <c r="A607">
        <f>Sheet1!B607</f>
        <v>11</v>
      </c>
      <c r="B607">
        <f>Sheet1!C607</f>
        <v>1</v>
      </c>
      <c r="C607">
        <f>VLOOKUP(Sheet1!D607,teams!A$2:B$226,2,FALSE)</f>
        <v>109</v>
      </c>
      <c r="D607">
        <f>Sheet1!E607</f>
        <v>35</v>
      </c>
      <c r="E607">
        <f>Sheet1!F607</f>
        <v>0</v>
      </c>
      <c r="F607">
        <f>VLOOKUP(Sheet1!G607,teams!A$2:B$226,2,FALSE)</f>
        <v>107</v>
      </c>
      <c r="G607">
        <f>Sheet1!H607</f>
        <v>26</v>
      </c>
    </row>
    <row r="608" spans="1:7" x14ac:dyDescent="0.25">
      <c r="A608">
        <f>Sheet1!B608</f>
        <v>11</v>
      </c>
      <c r="B608">
        <f>Sheet1!C608</f>
        <v>1</v>
      </c>
      <c r="C608">
        <f>VLOOKUP(Sheet1!D608,teams!A$2:B$226,2,FALSE)</f>
        <v>58</v>
      </c>
      <c r="D608">
        <f>Sheet1!E608</f>
        <v>48</v>
      </c>
      <c r="E608">
        <f>Sheet1!F608</f>
        <v>0</v>
      </c>
      <c r="F608">
        <f>VLOOKUP(Sheet1!G608,teams!A$2:B$226,2,FALSE)</f>
        <v>55</v>
      </c>
      <c r="G608">
        <f>Sheet1!H608</f>
        <v>20</v>
      </c>
    </row>
    <row r="609" spans="1:7" x14ac:dyDescent="0.25">
      <c r="A609">
        <f>Sheet1!B609</f>
        <v>11</v>
      </c>
      <c r="B609">
        <f>Sheet1!C609</f>
        <v>1</v>
      </c>
      <c r="C609">
        <f>VLOOKUP(Sheet1!D609,teams!A$2:B$226,2,FALSE)</f>
        <v>10</v>
      </c>
      <c r="D609">
        <f>Sheet1!E609</f>
        <v>62</v>
      </c>
      <c r="E609">
        <f>Sheet1!F609</f>
        <v>0</v>
      </c>
      <c r="F609">
        <f>VLOOKUP(Sheet1!G609,teams!A$2:B$226,2,FALSE)</f>
        <v>8</v>
      </c>
      <c r="G609">
        <f>Sheet1!H609</f>
        <v>3</v>
      </c>
    </row>
    <row r="610" spans="1:7" x14ac:dyDescent="0.25">
      <c r="A610">
        <f>Sheet1!B610</f>
        <v>11</v>
      </c>
      <c r="B610">
        <f>Sheet1!C610</f>
        <v>0</v>
      </c>
      <c r="C610">
        <f>VLOOKUP(Sheet1!D610,teams!A$2:B$226,2,FALSE)</f>
        <v>32</v>
      </c>
      <c r="D610">
        <f>Sheet1!E610</f>
        <v>43</v>
      </c>
      <c r="E610">
        <f>Sheet1!F610</f>
        <v>1</v>
      </c>
      <c r="F610">
        <f>VLOOKUP(Sheet1!G610,teams!A$2:B$226,2,FALSE)</f>
        <v>30</v>
      </c>
      <c r="G610">
        <f>Sheet1!H610</f>
        <v>37</v>
      </c>
    </row>
    <row r="611" spans="1:7" x14ac:dyDescent="0.25">
      <c r="A611">
        <f>Sheet1!B611</f>
        <v>11</v>
      </c>
      <c r="B611">
        <f>Sheet1!C611</f>
        <v>1</v>
      </c>
      <c r="C611">
        <f>VLOOKUP(Sheet1!D611,teams!A$2:B$226,2,FALSE)</f>
        <v>83</v>
      </c>
      <c r="D611">
        <f>Sheet1!E611</f>
        <v>38</v>
      </c>
      <c r="E611">
        <f>Sheet1!F611</f>
        <v>0</v>
      </c>
      <c r="F611">
        <f>VLOOKUP(Sheet1!G611,teams!A$2:B$226,2,FALSE)</f>
        <v>80</v>
      </c>
      <c r="G611">
        <f>Sheet1!H611</f>
        <v>14</v>
      </c>
    </row>
    <row r="612" spans="1:7" x14ac:dyDescent="0.25">
      <c r="A612">
        <f>Sheet1!B612</f>
        <v>11</v>
      </c>
      <c r="B612">
        <f>Sheet1!C612</f>
        <v>1</v>
      </c>
      <c r="C612">
        <f>VLOOKUP(Sheet1!D612,teams!A$2:B$226,2,FALSE)</f>
        <v>11</v>
      </c>
      <c r="D612">
        <f>Sheet1!E612</f>
        <v>41</v>
      </c>
      <c r="E612">
        <f>Sheet1!F612</f>
        <v>0</v>
      </c>
      <c r="F612">
        <f>VLOOKUP(Sheet1!G612,teams!A$2:B$226,2,FALSE)</f>
        <v>3</v>
      </c>
      <c r="G612">
        <f>Sheet1!H612</f>
        <v>14</v>
      </c>
    </row>
    <row r="613" spans="1:7" x14ac:dyDescent="0.25">
      <c r="A613">
        <f>Sheet1!B613</f>
        <v>11</v>
      </c>
      <c r="B613">
        <f>Sheet1!C613</f>
        <v>1</v>
      </c>
      <c r="C613">
        <f>VLOOKUP(Sheet1!D613,teams!A$2:B$226,2,FALSE)</f>
        <v>110</v>
      </c>
      <c r="D613">
        <f>Sheet1!E613</f>
        <v>55</v>
      </c>
      <c r="E613">
        <f>Sheet1!F613</f>
        <v>0</v>
      </c>
      <c r="F613">
        <f>VLOOKUP(Sheet1!G613,teams!A$2:B$226,2,FALSE)</f>
        <v>106</v>
      </c>
      <c r="G613">
        <f>Sheet1!H613</f>
        <v>0</v>
      </c>
    </row>
    <row r="614" spans="1:7" x14ac:dyDescent="0.25">
      <c r="A614">
        <f>Sheet1!B614</f>
        <v>11</v>
      </c>
      <c r="B614">
        <f>Sheet1!C614</f>
        <v>1</v>
      </c>
      <c r="C614">
        <f>VLOOKUP(Sheet1!D614,teams!A$2:B$226,2,FALSE)</f>
        <v>47</v>
      </c>
      <c r="D614">
        <f>Sheet1!E614</f>
        <v>31</v>
      </c>
      <c r="E614">
        <f>Sheet1!F614</f>
        <v>0</v>
      </c>
      <c r="F614">
        <f>VLOOKUP(Sheet1!G614,teams!A$2:B$226,2,FALSE)</f>
        <v>46</v>
      </c>
      <c r="G614">
        <f>Sheet1!H614</f>
        <v>21</v>
      </c>
    </row>
    <row r="615" spans="1:7" x14ac:dyDescent="0.25">
      <c r="A615">
        <f>Sheet1!B615</f>
        <v>11</v>
      </c>
      <c r="B615">
        <f>Sheet1!C615</f>
        <v>1</v>
      </c>
      <c r="C615">
        <f>VLOOKUP(Sheet1!D615,teams!A$2:B$226,2,FALSE)</f>
        <v>21</v>
      </c>
      <c r="D615">
        <f>Sheet1!E615</f>
        <v>45</v>
      </c>
      <c r="E615">
        <f>Sheet1!F615</f>
        <v>0</v>
      </c>
      <c r="F615">
        <f>VLOOKUP(Sheet1!G615,teams!A$2:B$226,2,FALSE)</f>
        <v>19</v>
      </c>
      <c r="G615">
        <f>Sheet1!H615</f>
        <v>20</v>
      </c>
    </row>
    <row r="616" spans="1:7" x14ac:dyDescent="0.25">
      <c r="A616">
        <f>Sheet1!B616</f>
        <v>11</v>
      </c>
      <c r="B616">
        <f>Sheet1!C616</f>
        <v>1</v>
      </c>
      <c r="C616">
        <f>VLOOKUP(Sheet1!D616,teams!A$2:B$226,2,FALSE)</f>
        <v>22</v>
      </c>
      <c r="D616">
        <f>Sheet1!E616</f>
        <v>26</v>
      </c>
      <c r="E616">
        <f>Sheet1!F616</f>
        <v>0</v>
      </c>
      <c r="F616">
        <f>VLOOKUP(Sheet1!G616,teams!A$2:B$226,2,FALSE)</f>
        <v>20</v>
      </c>
      <c r="G616">
        <f>Sheet1!H616</f>
        <v>15</v>
      </c>
    </row>
    <row r="617" spans="1:7" x14ac:dyDescent="0.25">
      <c r="A617">
        <f>Sheet1!B617</f>
        <v>11</v>
      </c>
      <c r="B617">
        <f>Sheet1!C617</f>
        <v>1</v>
      </c>
      <c r="C617">
        <f>VLOOKUP(Sheet1!D617,teams!A$2:B$226,2,FALSE)</f>
        <v>48</v>
      </c>
      <c r="D617">
        <f>Sheet1!E617</f>
        <v>55</v>
      </c>
      <c r="E617">
        <f>Sheet1!F617</f>
        <v>0</v>
      </c>
      <c r="F617">
        <f>VLOOKUP(Sheet1!G617,teams!A$2:B$226,2,FALSE)</f>
        <v>212</v>
      </c>
      <c r="G617">
        <f>Sheet1!H617</f>
        <v>0</v>
      </c>
    </row>
    <row r="618" spans="1:7" x14ac:dyDescent="0.25">
      <c r="A618">
        <f>Sheet1!B618</f>
        <v>11</v>
      </c>
      <c r="B618">
        <f>Sheet1!C618</f>
        <v>0</v>
      </c>
      <c r="C618">
        <f>VLOOKUP(Sheet1!D618,teams!A$2:B$226,2,FALSE)</f>
        <v>33</v>
      </c>
      <c r="D618">
        <f>Sheet1!E618</f>
        <v>45</v>
      </c>
      <c r="E618">
        <f>Sheet1!F618</f>
        <v>1</v>
      </c>
      <c r="F618">
        <f>VLOOKUP(Sheet1!G618,teams!A$2:B$226,2,FALSE)</f>
        <v>35</v>
      </c>
      <c r="G618">
        <f>Sheet1!H618</f>
        <v>37</v>
      </c>
    </row>
    <row r="619" spans="1:7" x14ac:dyDescent="0.25">
      <c r="A619">
        <f>Sheet1!B619</f>
        <v>11</v>
      </c>
      <c r="B619">
        <f>Sheet1!C619</f>
        <v>0</v>
      </c>
      <c r="C619">
        <f>VLOOKUP(Sheet1!D619,teams!A$2:B$226,2,FALSE)</f>
        <v>34</v>
      </c>
      <c r="D619">
        <f>Sheet1!E619</f>
        <v>62</v>
      </c>
      <c r="E619">
        <f>Sheet1!F619</f>
        <v>1</v>
      </c>
      <c r="F619">
        <f>VLOOKUP(Sheet1!G619,teams!A$2:B$226,2,FALSE)</f>
        <v>27</v>
      </c>
      <c r="G619">
        <f>Sheet1!H619</f>
        <v>22</v>
      </c>
    </row>
    <row r="620" spans="1:7" x14ac:dyDescent="0.25">
      <c r="A620">
        <f>Sheet1!B620</f>
        <v>11</v>
      </c>
      <c r="B620">
        <f>Sheet1!C620</f>
        <v>1</v>
      </c>
      <c r="C620">
        <f>VLOOKUP(Sheet1!D620,teams!A$2:B$226,2,FALSE)</f>
        <v>86</v>
      </c>
      <c r="D620">
        <f>Sheet1!E620</f>
        <v>42</v>
      </c>
      <c r="E620">
        <f>Sheet1!F620</f>
        <v>0</v>
      </c>
      <c r="F620">
        <f>VLOOKUP(Sheet1!G620,teams!A$2:B$226,2,FALSE)</f>
        <v>159</v>
      </c>
      <c r="G620">
        <f>Sheet1!H620</f>
        <v>10</v>
      </c>
    </row>
    <row r="621" spans="1:7" x14ac:dyDescent="0.25">
      <c r="A621">
        <f>Sheet1!B621</f>
        <v>11</v>
      </c>
      <c r="B621">
        <f>Sheet1!C621</f>
        <v>0</v>
      </c>
      <c r="C621">
        <f>VLOOKUP(Sheet1!D621,teams!A$2:B$226,2,FALSE)</f>
        <v>87</v>
      </c>
      <c r="D621">
        <f>Sheet1!E621</f>
        <v>45</v>
      </c>
      <c r="E621">
        <f>Sheet1!F621</f>
        <v>1</v>
      </c>
      <c r="F621">
        <f>VLOOKUP(Sheet1!G621,teams!A$2:B$226,2,FALSE)</f>
        <v>81</v>
      </c>
      <c r="G621">
        <f>Sheet1!H621</f>
        <v>25</v>
      </c>
    </row>
    <row r="622" spans="1:7" x14ac:dyDescent="0.25">
      <c r="A622">
        <f>Sheet1!B622</f>
        <v>11</v>
      </c>
      <c r="B622">
        <f>Sheet1!C622</f>
        <v>1</v>
      </c>
      <c r="C622">
        <f>VLOOKUP(Sheet1!D622,teams!A$2:B$226,2,FALSE)</f>
        <v>124</v>
      </c>
      <c r="D622">
        <f>Sheet1!E622</f>
        <v>52</v>
      </c>
      <c r="E622">
        <f>Sheet1!F622</f>
        <v>0</v>
      </c>
      <c r="F622">
        <f>VLOOKUP(Sheet1!G622,teams!A$2:B$226,2,FALSE)</f>
        <v>96</v>
      </c>
      <c r="G622">
        <f>Sheet1!H622</f>
        <v>31</v>
      </c>
    </row>
    <row r="623" spans="1:7" x14ac:dyDescent="0.25">
      <c r="A623">
        <f>Sheet1!B623</f>
        <v>11</v>
      </c>
      <c r="B623">
        <f>Sheet1!C623</f>
        <v>1</v>
      </c>
      <c r="C623">
        <f>VLOOKUP(Sheet1!D623,teams!A$2:B$226,2,FALSE)</f>
        <v>75</v>
      </c>
      <c r="D623">
        <f>Sheet1!E623</f>
        <v>45</v>
      </c>
      <c r="E623">
        <f>Sheet1!F623</f>
        <v>0</v>
      </c>
      <c r="F623">
        <f>VLOOKUP(Sheet1!G623,teams!A$2:B$226,2,FALSE)</f>
        <v>68</v>
      </c>
      <c r="G623">
        <f>Sheet1!H623</f>
        <v>24</v>
      </c>
    </row>
    <row r="624" spans="1:7" x14ac:dyDescent="0.25">
      <c r="A624">
        <f>Sheet1!B624</f>
        <v>11</v>
      </c>
      <c r="B624">
        <f>Sheet1!C624</f>
        <v>0</v>
      </c>
      <c r="C624">
        <f>VLOOKUP(Sheet1!D624,teams!A$2:B$226,2,FALSE)</f>
        <v>63</v>
      </c>
      <c r="D624">
        <f>Sheet1!E624</f>
        <v>24</v>
      </c>
      <c r="E624">
        <f>Sheet1!F624</f>
        <v>1</v>
      </c>
      <c r="F624">
        <f>VLOOKUP(Sheet1!G624,teams!A$2:B$226,2,FALSE)</f>
        <v>53</v>
      </c>
      <c r="G624">
        <f>Sheet1!H624</f>
        <v>21</v>
      </c>
    </row>
    <row r="625" spans="1:7" x14ac:dyDescent="0.25">
      <c r="A625">
        <f>Sheet1!B625</f>
        <v>11</v>
      </c>
      <c r="B625">
        <f>Sheet1!C625</f>
        <v>1</v>
      </c>
      <c r="C625">
        <f>VLOOKUP(Sheet1!D625,teams!A$2:B$226,2,FALSE)</f>
        <v>64</v>
      </c>
      <c r="D625">
        <f>Sheet1!E625</f>
        <v>27</v>
      </c>
      <c r="E625">
        <f>Sheet1!F625</f>
        <v>0</v>
      </c>
      <c r="F625">
        <f>VLOOKUP(Sheet1!G625,teams!A$2:B$226,2,FALSE)</f>
        <v>62</v>
      </c>
      <c r="G625">
        <f>Sheet1!H625</f>
        <v>20</v>
      </c>
    </row>
    <row r="626" spans="1:7" x14ac:dyDescent="0.25">
      <c r="A626">
        <f>Sheet1!B626</f>
        <v>11</v>
      </c>
      <c r="B626">
        <f>Sheet1!C626</f>
        <v>0</v>
      </c>
      <c r="C626">
        <f>VLOOKUP(Sheet1!D626,teams!A$2:B$226,2,FALSE)</f>
        <v>25</v>
      </c>
      <c r="D626">
        <f>Sheet1!E626</f>
        <v>66</v>
      </c>
      <c r="E626">
        <f>Sheet1!F626</f>
        <v>1</v>
      </c>
      <c r="F626">
        <f>VLOOKUP(Sheet1!G626,teams!A$2:B$226,2,FALSE)</f>
        <v>17</v>
      </c>
      <c r="G626">
        <f>Sheet1!H626</f>
        <v>27</v>
      </c>
    </row>
    <row r="627" spans="1:7" x14ac:dyDescent="0.25">
      <c r="A627">
        <f>Sheet1!B627</f>
        <v>11</v>
      </c>
      <c r="B627">
        <f>Sheet1!C627</f>
        <v>1</v>
      </c>
      <c r="C627">
        <f>VLOOKUP(Sheet1!D627,teams!A$2:B$226,2,FALSE)</f>
        <v>26</v>
      </c>
      <c r="D627">
        <f>Sheet1!E627</f>
        <v>69</v>
      </c>
      <c r="E627">
        <f>Sheet1!F627</f>
        <v>0</v>
      </c>
      <c r="F627">
        <f>VLOOKUP(Sheet1!G627,teams!A$2:B$226,2,FALSE)</f>
        <v>15</v>
      </c>
      <c r="G627">
        <f>Sheet1!H627</f>
        <v>7</v>
      </c>
    </row>
    <row r="628" spans="1:7" x14ac:dyDescent="0.25">
      <c r="A628">
        <f>Sheet1!B628</f>
        <v>11</v>
      </c>
      <c r="B628">
        <f>Sheet1!C628</f>
        <v>1</v>
      </c>
      <c r="C628">
        <f>VLOOKUP(Sheet1!D628,teams!A$2:B$226,2,FALSE)</f>
        <v>36</v>
      </c>
      <c r="D628">
        <f>Sheet1!E628</f>
        <v>48</v>
      </c>
      <c r="E628">
        <f>Sheet1!F628</f>
        <v>0</v>
      </c>
      <c r="F628">
        <f>VLOOKUP(Sheet1!G628,teams!A$2:B$226,2,FALSE)</f>
        <v>29</v>
      </c>
      <c r="G628">
        <f>Sheet1!H628</f>
        <v>21</v>
      </c>
    </row>
    <row r="629" spans="1:7" x14ac:dyDescent="0.25">
      <c r="A629">
        <f>Sheet1!B629</f>
        <v>11</v>
      </c>
      <c r="B629">
        <f>Sheet1!C629</f>
        <v>1</v>
      </c>
      <c r="C629">
        <f>VLOOKUP(Sheet1!D629,teams!A$2:B$226,2,FALSE)</f>
        <v>88</v>
      </c>
      <c r="D629">
        <f>Sheet1!E629</f>
        <v>49</v>
      </c>
      <c r="E629">
        <f>Sheet1!F629</f>
        <v>0</v>
      </c>
      <c r="F629">
        <f>VLOOKUP(Sheet1!G629,teams!A$2:B$226,2,FALSE)</f>
        <v>78</v>
      </c>
      <c r="G629">
        <f>Sheet1!H629</f>
        <v>21</v>
      </c>
    </row>
    <row r="630" spans="1:7" x14ac:dyDescent="0.25">
      <c r="A630">
        <f>Sheet1!B630</f>
        <v>11</v>
      </c>
      <c r="B630">
        <f>Sheet1!C630</f>
        <v>0</v>
      </c>
      <c r="C630">
        <f>VLOOKUP(Sheet1!D630,teams!A$2:B$226,2,FALSE)</f>
        <v>14</v>
      </c>
      <c r="D630">
        <f>Sheet1!E630</f>
        <v>21</v>
      </c>
      <c r="E630">
        <f>Sheet1!F630</f>
        <v>1</v>
      </c>
      <c r="F630">
        <f>VLOOKUP(Sheet1!G630,teams!A$2:B$226,2,FALSE)</f>
        <v>9</v>
      </c>
      <c r="G630">
        <f>Sheet1!H630</f>
        <v>7</v>
      </c>
    </row>
    <row r="631" spans="1:7" x14ac:dyDescent="0.25">
      <c r="A631">
        <f>Sheet1!B631</f>
        <v>11</v>
      </c>
      <c r="B631">
        <f>Sheet1!C631</f>
        <v>1</v>
      </c>
      <c r="C631">
        <f>VLOOKUP(Sheet1!D631,teams!A$2:B$226,2,FALSE)</f>
        <v>113</v>
      </c>
      <c r="D631">
        <f>Sheet1!E631</f>
        <v>52</v>
      </c>
      <c r="E631">
        <f>Sheet1!F631</f>
        <v>0</v>
      </c>
      <c r="F631">
        <f>VLOOKUP(Sheet1!G631,teams!A$2:B$226,2,FALSE)</f>
        <v>112</v>
      </c>
      <c r="G631">
        <f>Sheet1!H631</f>
        <v>28</v>
      </c>
    </row>
    <row r="632" spans="1:7" x14ac:dyDescent="0.25">
      <c r="A632">
        <f>Sheet1!B632</f>
        <v>12</v>
      </c>
      <c r="B632">
        <f>Sheet1!C632</f>
        <v>0</v>
      </c>
      <c r="C632">
        <f>VLOOKUP(Sheet1!D632,teams!A$2:B$226,2,FALSE)</f>
        <v>94</v>
      </c>
      <c r="D632">
        <f>Sheet1!E632</f>
        <v>48</v>
      </c>
      <c r="E632">
        <f>Sheet1!F632</f>
        <v>1</v>
      </c>
      <c r="F632">
        <f>VLOOKUP(Sheet1!G632,teams!A$2:B$226,2,FALSE)</f>
        <v>90</v>
      </c>
      <c r="G632">
        <f>Sheet1!H632</f>
        <v>41</v>
      </c>
    </row>
    <row r="633" spans="1:7" x14ac:dyDescent="0.25">
      <c r="A633">
        <f>Sheet1!B633</f>
        <v>12</v>
      </c>
      <c r="B633">
        <f>Sheet1!C633</f>
        <v>0</v>
      </c>
      <c r="C633">
        <f>VLOOKUP(Sheet1!D633,teams!A$2:B$226,2,FALSE)</f>
        <v>101</v>
      </c>
      <c r="D633">
        <f>Sheet1!E633</f>
        <v>37</v>
      </c>
      <c r="E633">
        <f>Sheet1!F633</f>
        <v>1</v>
      </c>
      <c r="F633">
        <f>VLOOKUP(Sheet1!G633,teams!A$2:B$226,2,FALSE)</f>
        <v>95</v>
      </c>
      <c r="G633">
        <f>Sheet1!H633</f>
        <v>21</v>
      </c>
    </row>
    <row r="634" spans="1:7" x14ac:dyDescent="0.25">
      <c r="A634">
        <f>Sheet1!B634</f>
        <v>12</v>
      </c>
      <c r="B634">
        <f>Sheet1!C634</f>
        <v>0</v>
      </c>
      <c r="C634">
        <f>VLOOKUP(Sheet1!D634,teams!A$2:B$226,2,FALSE)</f>
        <v>91</v>
      </c>
      <c r="D634">
        <f>Sheet1!E634</f>
        <v>38</v>
      </c>
      <c r="E634">
        <f>Sheet1!F634</f>
        <v>1</v>
      </c>
      <c r="F634">
        <f>VLOOKUP(Sheet1!G634,teams!A$2:B$226,2,FALSE)</f>
        <v>89</v>
      </c>
      <c r="G634">
        <f>Sheet1!H634</f>
        <v>28</v>
      </c>
    </row>
    <row r="635" spans="1:7" x14ac:dyDescent="0.25">
      <c r="A635">
        <f>Sheet1!B635</f>
        <v>12</v>
      </c>
      <c r="B635">
        <f>Sheet1!C635</f>
        <v>1</v>
      </c>
      <c r="C635">
        <f>VLOOKUP(Sheet1!D635,teams!A$2:B$226,2,FALSE)</f>
        <v>100</v>
      </c>
      <c r="D635">
        <f>Sheet1!E635</f>
        <v>31</v>
      </c>
      <c r="E635">
        <f>Sheet1!F635</f>
        <v>0</v>
      </c>
      <c r="F635">
        <f>VLOOKUP(Sheet1!G635,teams!A$2:B$226,2,FALSE)</f>
        <v>98</v>
      </c>
      <c r="G635">
        <f>Sheet1!H635</f>
        <v>24</v>
      </c>
    </row>
    <row r="636" spans="1:7" x14ac:dyDescent="0.25">
      <c r="A636">
        <f>Sheet1!B636</f>
        <v>12</v>
      </c>
      <c r="B636">
        <f>Sheet1!C636</f>
        <v>1</v>
      </c>
      <c r="C636">
        <f>VLOOKUP(Sheet1!D636,teams!A$2:B$226,2,FALSE)</f>
        <v>53</v>
      </c>
      <c r="D636">
        <f>Sheet1!E636</f>
        <v>28</v>
      </c>
      <c r="E636">
        <f>Sheet1!F636</f>
        <v>0</v>
      </c>
      <c r="F636">
        <f>VLOOKUP(Sheet1!G636,teams!A$2:B$226,2,FALSE)</f>
        <v>58</v>
      </c>
      <c r="G636">
        <f>Sheet1!H636</f>
        <v>27</v>
      </c>
    </row>
    <row r="637" spans="1:7" x14ac:dyDescent="0.25">
      <c r="A637">
        <f>Sheet1!B637</f>
        <v>12</v>
      </c>
      <c r="B637">
        <f>Sheet1!C637</f>
        <v>0</v>
      </c>
      <c r="C637">
        <f>VLOOKUP(Sheet1!D637,teams!A$2:B$226,2,FALSE)</f>
        <v>119</v>
      </c>
      <c r="D637">
        <f>Sheet1!E637</f>
        <v>33</v>
      </c>
      <c r="E637">
        <f>Sheet1!F637</f>
        <v>1</v>
      </c>
      <c r="F637">
        <f>VLOOKUP(Sheet1!G637,teams!A$2:B$226,2,FALSE)</f>
        <v>116</v>
      </c>
      <c r="G637">
        <f>Sheet1!H637</f>
        <v>26</v>
      </c>
    </row>
    <row r="638" spans="1:7" x14ac:dyDescent="0.25">
      <c r="A638">
        <f>Sheet1!B638</f>
        <v>12</v>
      </c>
      <c r="B638">
        <f>Sheet1!C638</f>
        <v>0</v>
      </c>
      <c r="C638">
        <f>VLOOKUP(Sheet1!D638,teams!A$2:B$226,2,FALSE)</f>
        <v>24</v>
      </c>
      <c r="D638">
        <f>Sheet1!E638</f>
        <v>49</v>
      </c>
      <c r="E638">
        <f>Sheet1!F638</f>
        <v>1</v>
      </c>
      <c r="F638">
        <f>VLOOKUP(Sheet1!G638,teams!A$2:B$226,2,FALSE)</f>
        <v>16</v>
      </c>
      <c r="G638">
        <f>Sheet1!H638</f>
        <v>26</v>
      </c>
    </row>
    <row r="639" spans="1:7" x14ac:dyDescent="0.25">
      <c r="A639">
        <f>Sheet1!B639</f>
        <v>12</v>
      </c>
      <c r="B639">
        <f>Sheet1!C639</f>
        <v>1</v>
      </c>
      <c r="C639">
        <f>VLOOKUP(Sheet1!D639,teams!A$2:B$226,2,FALSE)</f>
        <v>54</v>
      </c>
      <c r="D639">
        <f>Sheet1!E639</f>
        <v>45</v>
      </c>
      <c r="E639">
        <f>Sheet1!F639</f>
        <v>0</v>
      </c>
      <c r="F639">
        <f>VLOOKUP(Sheet1!G639,teams!A$2:B$226,2,FALSE)</f>
        <v>51</v>
      </c>
      <c r="G639">
        <f>Sheet1!H639</f>
        <v>7</v>
      </c>
    </row>
    <row r="640" spans="1:7" x14ac:dyDescent="0.25">
      <c r="A640">
        <f>Sheet1!B640</f>
        <v>12</v>
      </c>
      <c r="B640">
        <f>Sheet1!C640</f>
        <v>1</v>
      </c>
      <c r="C640">
        <f>VLOOKUP(Sheet1!D640,teams!A$2:B$226,2,FALSE)</f>
        <v>102</v>
      </c>
      <c r="D640">
        <f>Sheet1!E640</f>
        <v>49</v>
      </c>
      <c r="E640">
        <f>Sheet1!F640</f>
        <v>0</v>
      </c>
      <c r="F640">
        <f>VLOOKUP(Sheet1!G640,teams!A$2:B$226,2,FALSE)</f>
        <v>104</v>
      </c>
      <c r="G640">
        <f>Sheet1!H640</f>
        <v>46</v>
      </c>
    </row>
    <row r="641" spans="1:7" x14ac:dyDescent="0.25">
      <c r="A641">
        <f>Sheet1!B641</f>
        <v>12</v>
      </c>
      <c r="B641">
        <f>Sheet1!C641</f>
        <v>1</v>
      </c>
      <c r="C641">
        <f>VLOOKUP(Sheet1!D641,teams!A$2:B$226,2,FALSE)</f>
        <v>37</v>
      </c>
      <c r="D641">
        <f>Sheet1!E641</f>
        <v>51</v>
      </c>
      <c r="E641">
        <f>Sheet1!F641</f>
        <v>0</v>
      </c>
      <c r="F641">
        <f>VLOOKUP(Sheet1!G641,teams!A$2:B$226,2,FALSE)</f>
        <v>45</v>
      </c>
      <c r="G641">
        <f>Sheet1!H641</f>
        <v>3</v>
      </c>
    </row>
    <row r="642" spans="1:7" x14ac:dyDescent="0.25">
      <c r="A642">
        <f>Sheet1!B642</f>
        <v>12</v>
      </c>
      <c r="B642">
        <f>Sheet1!C642</f>
        <v>1</v>
      </c>
      <c r="C642">
        <f>VLOOKUP(Sheet1!D642,teams!A$2:B$226,2,FALSE)</f>
        <v>115</v>
      </c>
      <c r="D642">
        <f>Sheet1!E642</f>
        <v>41</v>
      </c>
      <c r="E642">
        <f>Sheet1!F642</f>
        <v>0</v>
      </c>
      <c r="F642">
        <f>VLOOKUP(Sheet1!G642,teams!A$2:B$226,2,FALSE)</f>
        <v>121</v>
      </c>
      <c r="G642">
        <f>Sheet1!H642</f>
        <v>22</v>
      </c>
    </row>
    <row r="643" spans="1:7" x14ac:dyDescent="0.25">
      <c r="A643">
        <f>Sheet1!B643</f>
        <v>12</v>
      </c>
      <c r="B643">
        <f>Sheet1!C643</f>
        <v>0</v>
      </c>
      <c r="C643">
        <f>VLOOKUP(Sheet1!D643,teams!A$2:B$226,2,FALSE)</f>
        <v>103</v>
      </c>
      <c r="D643">
        <f>Sheet1!E643</f>
        <v>52</v>
      </c>
      <c r="E643">
        <f>Sheet1!F643</f>
        <v>1</v>
      </c>
      <c r="F643">
        <f>VLOOKUP(Sheet1!G643,teams!A$2:B$226,2,FALSE)</f>
        <v>106</v>
      </c>
      <c r="G643">
        <f>Sheet1!H643</f>
        <v>16</v>
      </c>
    </row>
    <row r="644" spans="1:7" x14ac:dyDescent="0.25">
      <c r="A644">
        <f>Sheet1!B644</f>
        <v>12</v>
      </c>
      <c r="B644">
        <f>Sheet1!C644</f>
        <v>1</v>
      </c>
      <c r="C644">
        <f>VLOOKUP(Sheet1!D644,teams!A$2:B$226,2,FALSE)</f>
        <v>126</v>
      </c>
      <c r="D644">
        <f>Sheet1!E644</f>
        <v>37</v>
      </c>
      <c r="E644">
        <f>Sheet1!F644</f>
        <v>0</v>
      </c>
      <c r="F644">
        <f>VLOOKUP(Sheet1!G644,teams!A$2:B$226,2,FALSE)</f>
        <v>209</v>
      </c>
      <c r="G644">
        <f>Sheet1!H644</f>
        <v>7</v>
      </c>
    </row>
    <row r="645" spans="1:7" x14ac:dyDescent="0.25">
      <c r="A645">
        <f>Sheet1!B645</f>
        <v>12</v>
      </c>
      <c r="B645">
        <f>Sheet1!C645</f>
        <v>1</v>
      </c>
      <c r="C645">
        <f>VLOOKUP(Sheet1!D645,teams!A$2:B$226,2,FALSE)</f>
        <v>65</v>
      </c>
      <c r="D645">
        <f>Sheet1!E645</f>
        <v>24</v>
      </c>
      <c r="E645">
        <f>Sheet1!F645</f>
        <v>0</v>
      </c>
      <c r="F645">
        <f>VLOOKUP(Sheet1!G645,teams!A$2:B$226,2,FALSE)</f>
        <v>66</v>
      </c>
      <c r="G645">
        <f>Sheet1!H645</f>
        <v>3</v>
      </c>
    </row>
    <row r="646" spans="1:7" x14ac:dyDescent="0.25">
      <c r="A646">
        <f>Sheet1!B646</f>
        <v>12</v>
      </c>
      <c r="B646">
        <f>Sheet1!C646</f>
        <v>0</v>
      </c>
      <c r="C646">
        <f>VLOOKUP(Sheet1!D646,teams!A$2:B$226,2,FALSE)</f>
        <v>18</v>
      </c>
      <c r="D646">
        <f>Sheet1!E646</f>
        <v>49</v>
      </c>
      <c r="E646">
        <f>Sheet1!F646</f>
        <v>1</v>
      </c>
      <c r="F646">
        <f>VLOOKUP(Sheet1!G646,teams!A$2:B$226,2,FALSE)</f>
        <v>15</v>
      </c>
      <c r="G646">
        <f>Sheet1!H646</f>
        <v>24</v>
      </c>
    </row>
    <row r="647" spans="1:7" x14ac:dyDescent="0.25">
      <c r="A647">
        <f>Sheet1!B647</f>
        <v>12</v>
      </c>
      <c r="B647">
        <f>Sheet1!C647</f>
        <v>1</v>
      </c>
      <c r="C647">
        <f>VLOOKUP(Sheet1!D647,teams!A$2:B$226,2,FALSE)</f>
        <v>40</v>
      </c>
      <c r="D647">
        <f>Sheet1!E647</f>
        <v>20</v>
      </c>
      <c r="E647">
        <f>Sheet1!F647</f>
        <v>0</v>
      </c>
      <c r="F647">
        <f>VLOOKUP(Sheet1!G647,teams!A$2:B$226,2,FALSE)</f>
        <v>47</v>
      </c>
      <c r="G647">
        <f>Sheet1!H647</f>
        <v>7</v>
      </c>
    </row>
    <row r="648" spans="1:7" x14ac:dyDescent="0.25">
      <c r="A648">
        <f>Sheet1!B648</f>
        <v>12</v>
      </c>
      <c r="B648">
        <f>Sheet1!C648</f>
        <v>1</v>
      </c>
      <c r="C648">
        <f>VLOOKUP(Sheet1!D648,teams!A$2:B$226,2,FALSE)</f>
        <v>77</v>
      </c>
      <c r="D648">
        <f>Sheet1!E648</f>
        <v>35</v>
      </c>
      <c r="E648">
        <f>Sheet1!F648</f>
        <v>0</v>
      </c>
      <c r="F648">
        <f>VLOOKUP(Sheet1!G648,teams!A$2:B$226,2,FALSE)</f>
        <v>86</v>
      </c>
      <c r="G648">
        <f>Sheet1!H648</f>
        <v>31</v>
      </c>
    </row>
    <row r="649" spans="1:7" x14ac:dyDescent="0.25">
      <c r="A649">
        <f>Sheet1!B649</f>
        <v>12</v>
      </c>
      <c r="B649">
        <f>Sheet1!C649</f>
        <v>1</v>
      </c>
      <c r="C649">
        <f>VLOOKUP(Sheet1!D649,teams!A$2:B$226,2,FALSE)</f>
        <v>41</v>
      </c>
      <c r="D649">
        <f>Sheet1!E649</f>
        <v>13</v>
      </c>
      <c r="E649">
        <f>Sheet1!F649</f>
        <v>0</v>
      </c>
      <c r="F649">
        <f>VLOOKUP(Sheet1!G649,teams!A$2:B$226,2,FALSE)</f>
        <v>39</v>
      </c>
      <c r="G649">
        <f>Sheet1!H649</f>
        <v>7</v>
      </c>
    </row>
    <row r="650" spans="1:7" x14ac:dyDescent="0.25">
      <c r="A650">
        <f>Sheet1!B650</f>
        <v>12</v>
      </c>
      <c r="B650">
        <f>Sheet1!C650</f>
        <v>0</v>
      </c>
      <c r="C650">
        <f>VLOOKUP(Sheet1!D650,teams!A$2:B$226,2,FALSE)</f>
        <v>55</v>
      </c>
      <c r="D650">
        <f>Sheet1!E650</f>
        <v>30</v>
      </c>
      <c r="E650">
        <f>Sheet1!F650</f>
        <v>1</v>
      </c>
      <c r="F650">
        <f>VLOOKUP(Sheet1!G650,teams!A$2:B$226,2,FALSE)</f>
        <v>63</v>
      </c>
      <c r="G650">
        <f>Sheet1!H650</f>
        <v>20</v>
      </c>
    </row>
    <row r="651" spans="1:7" x14ac:dyDescent="0.25">
      <c r="A651">
        <f>Sheet1!B651</f>
        <v>12</v>
      </c>
      <c r="B651">
        <f>Sheet1!C651</f>
        <v>1</v>
      </c>
      <c r="C651">
        <f>VLOOKUP(Sheet1!D651,teams!A$2:B$226,2,FALSE)</f>
        <v>69</v>
      </c>
      <c r="D651">
        <f>Sheet1!E651</f>
        <v>30</v>
      </c>
      <c r="E651">
        <f>Sheet1!F651</f>
        <v>0</v>
      </c>
      <c r="F651">
        <f>VLOOKUP(Sheet1!G651,teams!A$2:B$226,2,FALSE)</f>
        <v>74</v>
      </c>
      <c r="G651">
        <f>Sheet1!H651</f>
        <v>18</v>
      </c>
    </row>
    <row r="652" spans="1:7" x14ac:dyDescent="0.25">
      <c r="A652">
        <f>Sheet1!B652</f>
        <v>12</v>
      </c>
      <c r="B652">
        <f>Sheet1!C652</f>
        <v>0</v>
      </c>
      <c r="C652">
        <f>VLOOKUP(Sheet1!D652,teams!A$2:B$226,2,FALSE)</f>
        <v>118</v>
      </c>
      <c r="D652">
        <f>Sheet1!E652</f>
        <v>47</v>
      </c>
      <c r="E652">
        <f>Sheet1!F652</f>
        <v>1</v>
      </c>
      <c r="F652">
        <f>VLOOKUP(Sheet1!G652,teams!A$2:B$226,2,FALSE)</f>
        <v>123</v>
      </c>
      <c r="G652">
        <f>Sheet1!H652</f>
        <v>14</v>
      </c>
    </row>
    <row r="653" spans="1:7" x14ac:dyDescent="0.25">
      <c r="A653">
        <f>Sheet1!B653</f>
        <v>12</v>
      </c>
      <c r="B653">
        <f>Sheet1!C653</f>
        <v>1</v>
      </c>
      <c r="C653">
        <f>VLOOKUP(Sheet1!D653,teams!A$2:B$226,2,FALSE)</f>
        <v>3</v>
      </c>
      <c r="D653">
        <f>Sheet1!E653</f>
        <v>14</v>
      </c>
      <c r="E653">
        <f>Sheet1!F653</f>
        <v>0</v>
      </c>
      <c r="F653">
        <f>VLOOKUP(Sheet1!G653,teams!A$2:B$226,2,FALSE)</f>
        <v>5</v>
      </c>
      <c r="G653">
        <f>Sheet1!H653</f>
        <v>13</v>
      </c>
    </row>
    <row r="654" spans="1:7" x14ac:dyDescent="0.25">
      <c r="A654">
        <f>Sheet1!B654</f>
        <v>12</v>
      </c>
      <c r="B654">
        <f>Sheet1!C654</f>
        <v>0</v>
      </c>
      <c r="C654">
        <f>VLOOKUP(Sheet1!D654,teams!A$2:B$226,2,FALSE)</f>
        <v>28</v>
      </c>
      <c r="D654">
        <f>Sheet1!E654</f>
        <v>31</v>
      </c>
      <c r="E654">
        <f>Sheet1!F654</f>
        <v>1</v>
      </c>
      <c r="F654">
        <f>VLOOKUP(Sheet1!G654,teams!A$2:B$226,2,FALSE)</f>
        <v>29</v>
      </c>
      <c r="G654">
        <f>Sheet1!H654</f>
        <v>24</v>
      </c>
    </row>
    <row r="655" spans="1:7" x14ac:dyDescent="0.25">
      <c r="A655">
        <f>Sheet1!B655</f>
        <v>12</v>
      </c>
      <c r="B655">
        <f>Sheet1!C655</f>
        <v>0</v>
      </c>
      <c r="C655">
        <f>VLOOKUP(Sheet1!D655,teams!A$2:B$226,2,FALSE)</f>
        <v>43</v>
      </c>
      <c r="D655">
        <f>Sheet1!E655</f>
        <v>38</v>
      </c>
      <c r="E655">
        <f>Sheet1!F655</f>
        <v>1</v>
      </c>
      <c r="F655">
        <f>VLOOKUP(Sheet1!G655,teams!A$2:B$226,2,FALSE)</f>
        <v>38</v>
      </c>
      <c r="G655">
        <f>Sheet1!H655</f>
        <v>10</v>
      </c>
    </row>
    <row r="656" spans="1:7" x14ac:dyDescent="0.25">
      <c r="A656">
        <f>Sheet1!B656</f>
        <v>12</v>
      </c>
      <c r="B656">
        <f>Sheet1!C656</f>
        <v>1</v>
      </c>
      <c r="C656">
        <f>VLOOKUP(Sheet1!D656,teams!A$2:B$226,2,FALSE)</f>
        <v>79</v>
      </c>
      <c r="D656">
        <f>Sheet1!E656</f>
        <v>63</v>
      </c>
      <c r="E656">
        <f>Sheet1!F656</f>
        <v>0</v>
      </c>
      <c r="F656">
        <f>VLOOKUP(Sheet1!G656,teams!A$2:B$226,2,FALSE)</f>
        <v>87</v>
      </c>
      <c r="G656">
        <f>Sheet1!H656</f>
        <v>35</v>
      </c>
    </row>
    <row r="657" spans="1:7" x14ac:dyDescent="0.25">
      <c r="A657">
        <f>Sheet1!B657</f>
        <v>12</v>
      </c>
      <c r="B657">
        <f>Sheet1!C657</f>
        <v>0</v>
      </c>
      <c r="C657">
        <f>VLOOKUP(Sheet1!D657,teams!A$2:B$226,2,FALSE)</f>
        <v>120</v>
      </c>
      <c r="D657">
        <f>Sheet1!E657</f>
        <v>37</v>
      </c>
      <c r="E657">
        <f>Sheet1!F657</f>
        <v>1</v>
      </c>
      <c r="F657">
        <f>VLOOKUP(Sheet1!G657,teams!A$2:B$226,2,FALSE)</f>
        <v>117</v>
      </c>
      <c r="G657">
        <f>Sheet1!H657</f>
        <v>23</v>
      </c>
    </row>
    <row r="658" spans="1:7" x14ac:dyDescent="0.25">
      <c r="A658">
        <f>Sheet1!B658</f>
        <v>12</v>
      </c>
      <c r="B658">
        <f>Sheet1!C658</f>
        <v>1</v>
      </c>
      <c r="C658">
        <f>VLOOKUP(Sheet1!D658,teams!A$2:B$226,2,FALSE)</f>
        <v>56</v>
      </c>
      <c r="D658">
        <f>Sheet1!E658</f>
        <v>44</v>
      </c>
      <c r="E658">
        <f>Sheet1!F658</f>
        <v>0</v>
      </c>
      <c r="F658">
        <f>VLOOKUP(Sheet1!G658,teams!A$2:B$226,2,FALSE)</f>
        <v>64</v>
      </c>
      <c r="G658">
        <f>Sheet1!H658</f>
        <v>12</v>
      </c>
    </row>
    <row r="659" spans="1:7" x14ac:dyDescent="0.25">
      <c r="A659">
        <f>Sheet1!B659</f>
        <v>12</v>
      </c>
      <c r="B659">
        <f>Sheet1!C659</f>
        <v>1</v>
      </c>
      <c r="C659">
        <f>VLOOKUP(Sheet1!D659,teams!A$2:B$226,2,FALSE)</f>
        <v>80</v>
      </c>
      <c r="D659">
        <f>Sheet1!E659</f>
        <v>42</v>
      </c>
      <c r="E659">
        <f>Sheet1!F659</f>
        <v>0</v>
      </c>
      <c r="F659">
        <f>VLOOKUP(Sheet1!G659,teams!A$2:B$226,2,FALSE)</f>
        <v>81</v>
      </c>
      <c r="G659">
        <f>Sheet1!H659</f>
        <v>17</v>
      </c>
    </row>
    <row r="660" spans="1:7" x14ac:dyDescent="0.25">
      <c r="A660">
        <f>Sheet1!B660</f>
        <v>12</v>
      </c>
      <c r="B660">
        <f>Sheet1!C660</f>
        <v>0</v>
      </c>
      <c r="C660">
        <f>VLOOKUP(Sheet1!D660,teams!A$2:B$226,2,FALSE)</f>
        <v>57</v>
      </c>
      <c r="D660">
        <f>Sheet1!E660</f>
        <v>34</v>
      </c>
      <c r="E660">
        <f>Sheet1!F660</f>
        <v>1</v>
      </c>
      <c r="F660">
        <f>VLOOKUP(Sheet1!G660,teams!A$2:B$226,2,FALSE)</f>
        <v>62</v>
      </c>
      <c r="G660">
        <f>Sheet1!H660</f>
        <v>14</v>
      </c>
    </row>
    <row r="661" spans="1:7" x14ac:dyDescent="0.25">
      <c r="A661">
        <f>Sheet1!B661</f>
        <v>12</v>
      </c>
      <c r="B661">
        <f>Sheet1!C661</f>
        <v>0</v>
      </c>
      <c r="C661">
        <f>VLOOKUP(Sheet1!D661,teams!A$2:B$226,2,FALSE)</f>
        <v>97</v>
      </c>
      <c r="D661">
        <f>Sheet1!E661</f>
        <v>35</v>
      </c>
      <c r="E661">
        <f>Sheet1!F661</f>
        <v>1</v>
      </c>
      <c r="F661">
        <f>VLOOKUP(Sheet1!G661,teams!A$2:B$226,2,FALSE)</f>
        <v>92</v>
      </c>
      <c r="G661">
        <f>Sheet1!H661</f>
        <v>24</v>
      </c>
    </row>
    <row r="662" spans="1:7" x14ac:dyDescent="0.25">
      <c r="A662">
        <f>Sheet1!B662</f>
        <v>12</v>
      </c>
      <c r="B662">
        <f>Sheet1!C662</f>
        <v>1</v>
      </c>
      <c r="C662">
        <f>VLOOKUP(Sheet1!D662,teams!A$2:B$226,2,FALSE)</f>
        <v>6</v>
      </c>
      <c r="D662">
        <f>Sheet1!E662</f>
        <v>49</v>
      </c>
      <c r="E662">
        <f>Sheet1!F662</f>
        <v>0</v>
      </c>
      <c r="F662">
        <f>VLOOKUP(Sheet1!G662,teams!A$2:B$226,2,FALSE)</f>
        <v>13</v>
      </c>
      <c r="G662">
        <f>Sheet1!H662</f>
        <v>0</v>
      </c>
    </row>
    <row r="663" spans="1:7" x14ac:dyDescent="0.25">
      <c r="A663">
        <f>Sheet1!B663</f>
        <v>12</v>
      </c>
      <c r="B663">
        <f>Sheet1!C663</f>
        <v>0</v>
      </c>
      <c r="C663">
        <f>VLOOKUP(Sheet1!D663,teams!A$2:B$226,2,FALSE)</f>
        <v>44</v>
      </c>
      <c r="D663">
        <f>Sheet1!E663</f>
        <v>29</v>
      </c>
      <c r="E663">
        <f>Sheet1!F663</f>
        <v>1</v>
      </c>
      <c r="F663">
        <f>VLOOKUP(Sheet1!G663,teams!A$2:B$226,2,FALSE)</f>
        <v>49</v>
      </c>
      <c r="G663">
        <f>Sheet1!H663</f>
        <v>28</v>
      </c>
    </row>
    <row r="664" spans="1:7" x14ac:dyDescent="0.25">
      <c r="A664">
        <f>Sheet1!B664</f>
        <v>12</v>
      </c>
      <c r="B664">
        <f>Sheet1!C664</f>
        <v>1</v>
      </c>
      <c r="C664">
        <f>VLOOKUP(Sheet1!D664,teams!A$2:B$226,2,FALSE)</f>
        <v>46</v>
      </c>
      <c r="D664">
        <f>Sheet1!E664</f>
        <v>26</v>
      </c>
      <c r="E664">
        <f>Sheet1!F664</f>
        <v>0</v>
      </c>
      <c r="F664">
        <f>VLOOKUP(Sheet1!G664,teams!A$2:B$226,2,FALSE)</f>
        <v>50</v>
      </c>
      <c r="G664">
        <f>Sheet1!H664</f>
        <v>17</v>
      </c>
    </row>
    <row r="665" spans="1:7" x14ac:dyDescent="0.25">
      <c r="A665">
        <f>Sheet1!B665</f>
        <v>12</v>
      </c>
      <c r="B665">
        <f>Sheet1!C665</f>
        <v>1</v>
      </c>
      <c r="C665">
        <f>VLOOKUP(Sheet1!D665,teams!A$2:B$226,2,FALSE)</f>
        <v>127</v>
      </c>
      <c r="D665">
        <f>Sheet1!E665</f>
        <v>42</v>
      </c>
      <c r="E665">
        <f>Sheet1!F665</f>
        <v>0</v>
      </c>
      <c r="F665">
        <f>VLOOKUP(Sheet1!G665,teams!A$2:B$226,2,FALSE)</f>
        <v>75</v>
      </c>
      <c r="G665">
        <f>Sheet1!H665</f>
        <v>40</v>
      </c>
    </row>
    <row r="666" spans="1:7" x14ac:dyDescent="0.25">
      <c r="A666">
        <f>Sheet1!B666</f>
        <v>12</v>
      </c>
      <c r="B666">
        <f>Sheet1!C666</f>
        <v>1</v>
      </c>
      <c r="C666">
        <f>VLOOKUP(Sheet1!D666,teams!A$2:B$226,2,FALSE)</f>
        <v>8</v>
      </c>
      <c r="D666">
        <f>Sheet1!E666</f>
        <v>24</v>
      </c>
      <c r="E666">
        <f>Sheet1!F666</f>
        <v>0</v>
      </c>
      <c r="F666">
        <f>VLOOKUP(Sheet1!G666,teams!A$2:B$226,2,FALSE)</f>
        <v>7</v>
      </c>
      <c r="G666">
        <f>Sheet1!H666</f>
        <v>17</v>
      </c>
    </row>
    <row r="667" spans="1:7" x14ac:dyDescent="0.25">
      <c r="A667">
        <f>Sheet1!B667</f>
        <v>12</v>
      </c>
      <c r="B667">
        <f>Sheet1!C667</f>
        <v>1</v>
      </c>
      <c r="C667">
        <f>VLOOKUP(Sheet1!D667,teams!A$2:B$226,2,FALSE)</f>
        <v>108</v>
      </c>
      <c r="D667">
        <f>Sheet1!E667</f>
        <v>69</v>
      </c>
      <c r="E667">
        <f>Sheet1!F667</f>
        <v>0</v>
      </c>
      <c r="F667">
        <f>VLOOKUP(Sheet1!G667,teams!A$2:B$226,2,FALSE)</f>
        <v>113</v>
      </c>
      <c r="G667">
        <f>Sheet1!H667</f>
        <v>66</v>
      </c>
    </row>
    <row r="668" spans="1:7" x14ac:dyDescent="0.25">
      <c r="A668">
        <f>Sheet1!B668</f>
        <v>12</v>
      </c>
      <c r="B668">
        <f>Sheet1!C668</f>
        <v>0</v>
      </c>
      <c r="C668">
        <f>VLOOKUP(Sheet1!D668,teams!A$2:B$226,2,FALSE)</f>
        <v>109</v>
      </c>
      <c r="D668">
        <f>Sheet1!E668</f>
        <v>24</v>
      </c>
      <c r="E668">
        <f>Sheet1!F668</f>
        <v>1</v>
      </c>
      <c r="F668">
        <f>VLOOKUP(Sheet1!G668,teams!A$2:B$226,2,FALSE)</f>
        <v>112</v>
      </c>
      <c r="G668">
        <f>Sheet1!H668</f>
        <v>21</v>
      </c>
    </row>
    <row r="669" spans="1:7" x14ac:dyDescent="0.25">
      <c r="A669">
        <f>Sheet1!B669</f>
        <v>12</v>
      </c>
      <c r="B669">
        <f>Sheet1!C669</f>
        <v>0</v>
      </c>
      <c r="C669">
        <f>VLOOKUP(Sheet1!D669,teams!A$2:B$226,2,FALSE)</f>
        <v>59</v>
      </c>
      <c r="D669">
        <f>Sheet1!E669</f>
        <v>35</v>
      </c>
      <c r="E669">
        <f>Sheet1!F669</f>
        <v>1</v>
      </c>
      <c r="F669">
        <f>VLOOKUP(Sheet1!G669,teams!A$2:B$226,2,FALSE)</f>
        <v>61</v>
      </c>
      <c r="G669">
        <f>Sheet1!H669</f>
        <v>20</v>
      </c>
    </row>
    <row r="670" spans="1:7" x14ac:dyDescent="0.25">
      <c r="A670">
        <f>Sheet1!B670</f>
        <v>12</v>
      </c>
      <c r="B670">
        <f>Sheet1!C670</f>
        <v>0</v>
      </c>
      <c r="C670">
        <f>VLOOKUP(Sheet1!D670,teams!A$2:B$226,2,FALSE)</f>
        <v>9</v>
      </c>
      <c r="D670">
        <f>Sheet1!E670</f>
        <v>45</v>
      </c>
      <c r="E670">
        <f>Sheet1!F670</f>
        <v>1</v>
      </c>
      <c r="F670">
        <f>VLOOKUP(Sheet1!G670,teams!A$2:B$226,2,FALSE)</f>
        <v>12</v>
      </c>
      <c r="G670">
        <f>Sheet1!H670</f>
        <v>17</v>
      </c>
    </row>
    <row r="671" spans="1:7" x14ac:dyDescent="0.25">
      <c r="A671">
        <f>Sheet1!B671</f>
        <v>12</v>
      </c>
      <c r="B671">
        <f>Sheet1!C671</f>
        <v>1</v>
      </c>
      <c r="C671">
        <f>VLOOKUP(Sheet1!D671,teams!A$2:B$226,2,FALSE)</f>
        <v>128</v>
      </c>
      <c r="D671">
        <f>Sheet1!E671</f>
        <v>44</v>
      </c>
      <c r="E671">
        <f>Sheet1!F671</f>
        <v>0</v>
      </c>
      <c r="F671">
        <f>VLOOKUP(Sheet1!G671,teams!A$2:B$226,2,FALSE)</f>
        <v>125</v>
      </c>
      <c r="G671">
        <f>Sheet1!H671</f>
        <v>6</v>
      </c>
    </row>
    <row r="672" spans="1:7" x14ac:dyDescent="0.25">
      <c r="A672">
        <f>Sheet1!B672</f>
        <v>12</v>
      </c>
      <c r="B672">
        <f>Sheet1!C672</f>
        <v>0</v>
      </c>
      <c r="C672">
        <f>VLOOKUP(Sheet1!D672,teams!A$2:B$226,2,FALSE)</f>
        <v>10</v>
      </c>
      <c r="D672">
        <f>Sheet1!E672</f>
        <v>62</v>
      </c>
      <c r="E672">
        <f>Sheet1!F672</f>
        <v>1</v>
      </c>
      <c r="F672">
        <f>VLOOKUP(Sheet1!G672,teams!A$2:B$226,2,FALSE)</f>
        <v>4</v>
      </c>
      <c r="G672">
        <f>Sheet1!H672</f>
        <v>3</v>
      </c>
    </row>
    <row r="673" spans="1:7" x14ac:dyDescent="0.25">
      <c r="A673">
        <f>Sheet1!B673</f>
        <v>12</v>
      </c>
      <c r="B673">
        <f>Sheet1!C673</f>
        <v>1</v>
      </c>
      <c r="C673">
        <f>VLOOKUP(Sheet1!D673,teams!A$2:B$226,2,FALSE)</f>
        <v>31</v>
      </c>
      <c r="D673">
        <f>Sheet1!E673</f>
        <v>45</v>
      </c>
      <c r="E673">
        <f>Sheet1!F673</f>
        <v>0</v>
      </c>
      <c r="F673">
        <f>VLOOKUP(Sheet1!G673,teams!A$2:B$226,2,FALSE)</f>
        <v>27</v>
      </c>
      <c r="G673">
        <f>Sheet1!H673</f>
        <v>24</v>
      </c>
    </row>
    <row r="674" spans="1:7" x14ac:dyDescent="0.25">
      <c r="A674">
        <f>Sheet1!B674</f>
        <v>12</v>
      </c>
      <c r="B674">
        <f>Sheet1!C674</f>
        <v>1</v>
      </c>
      <c r="C674">
        <f>VLOOKUP(Sheet1!D674,teams!A$2:B$226,2,FALSE)</f>
        <v>32</v>
      </c>
      <c r="D674">
        <f>Sheet1!E674</f>
        <v>45</v>
      </c>
      <c r="E674">
        <f>Sheet1!F674</f>
        <v>0</v>
      </c>
      <c r="F674">
        <f>VLOOKUP(Sheet1!G674,teams!A$2:B$226,2,FALSE)</f>
        <v>35</v>
      </c>
      <c r="G674">
        <f>Sheet1!H674</f>
        <v>44</v>
      </c>
    </row>
    <row r="675" spans="1:7" x14ac:dyDescent="0.25">
      <c r="A675">
        <f>Sheet1!B675</f>
        <v>12</v>
      </c>
      <c r="B675">
        <f>Sheet1!C675</f>
        <v>1</v>
      </c>
      <c r="C675">
        <f>VLOOKUP(Sheet1!D675,teams!A$2:B$226,2,FALSE)</f>
        <v>83</v>
      </c>
      <c r="D675">
        <f>Sheet1!E675</f>
        <v>51</v>
      </c>
      <c r="E675">
        <f>Sheet1!F675</f>
        <v>0</v>
      </c>
      <c r="F675">
        <f>VLOOKUP(Sheet1!G675,teams!A$2:B$226,2,FALSE)</f>
        <v>85</v>
      </c>
      <c r="G675">
        <f>Sheet1!H675</f>
        <v>35</v>
      </c>
    </row>
    <row r="676" spans="1:7" x14ac:dyDescent="0.25">
      <c r="A676">
        <f>Sheet1!B676</f>
        <v>12</v>
      </c>
      <c r="B676">
        <f>Sheet1!C676</f>
        <v>0</v>
      </c>
      <c r="C676">
        <f>VLOOKUP(Sheet1!D676,teams!A$2:B$226,2,FALSE)</f>
        <v>11</v>
      </c>
      <c r="D676">
        <f>Sheet1!E676</f>
        <v>45</v>
      </c>
      <c r="E676">
        <f>Sheet1!F676</f>
        <v>1</v>
      </c>
      <c r="F676">
        <f>VLOOKUP(Sheet1!G676,teams!A$2:B$226,2,FALSE)</f>
        <v>2</v>
      </c>
      <c r="G676">
        <f>Sheet1!H676</f>
        <v>31</v>
      </c>
    </row>
    <row r="677" spans="1:7" x14ac:dyDescent="0.25">
      <c r="A677">
        <f>Sheet1!B677</f>
        <v>12</v>
      </c>
      <c r="B677">
        <f>Sheet1!C677</f>
        <v>0</v>
      </c>
      <c r="C677">
        <f>VLOOKUP(Sheet1!D677,teams!A$2:B$226,2,FALSE)</f>
        <v>60</v>
      </c>
      <c r="D677">
        <f>Sheet1!E677</f>
        <v>43</v>
      </c>
      <c r="E677">
        <f>Sheet1!F677</f>
        <v>1</v>
      </c>
      <c r="F677">
        <f>VLOOKUP(Sheet1!G677,teams!A$2:B$226,2,FALSE)</f>
        <v>52</v>
      </c>
      <c r="G677">
        <f>Sheet1!H677</f>
        <v>42</v>
      </c>
    </row>
    <row r="678" spans="1:7" x14ac:dyDescent="0.25">
      <c r="A678">
        <f>Sheet1!B678</f>
        <v>12</v>
      </c>
      <c r="B678">
        <f>Sheet1!C678</f>
        <v>0</v>
      </c>
      <c r="C678">
        <f>VLOOKUP(Sheet1!D678,teams!A$2:B$226,2,FALSE)</f>
        <v>84</v>
      </c>
      <c r="D678">
        <f>Sheet1!E678</f>
        <v>22</v>
      </c>
      <c r="E678">
        <f>Sheet1!F678</f>
        <v>1</v>
      </c>
      <c r="F678">
        <f>VLOOKUP(Sheet1!G678,teams!A$2:B$226,2,FALSE)</f>
        <v>76</v>
      </c>
      <c r="G678">
        <f>Sheet1!H678</f>
        <v>21</v>
      </c>
    </row>
    <row r="679" spans="1:7" x14ac:dyDescent="0.25">
      <c r="A679">
        <f>Sheet1!B679</f>
        <v>12</v>
      </c>
      <c r="B679">
        <f>Sheet1!C679</f>
        <v>0</v>
      </c>
      <c r="C679">
        <f>VLOOKUP(Sheet1!D679,teams!A$2:B$226,2,FALSE)</f>
        <v>110</v>
      </c>
      <c r="D679">
        <f>Sheet1!E679</f>
        <v>46</v>
      </c>
      <c r="E679">
        <f>Sheet1!F679</f>
        <v>1</v>
      </c>
      <c r="F679">
        <f>VLOOKUP(Sheet1!G679,teams!A$2:B$226,2,FALSE)</f>
        <v>107</v>
      </c>
      <c r="G679">
        <f>Sheet1!H679</f>
        <v>16</v>
      </c>
    </row>
    <row r="680" spans="1:7" x14ac:dyDescent="0.25">
      <c r="A680">
        <f>Sheet1!B680</f>
        <v>12</v>
      </c>
      <c r="B680">
        <f>Sheet1!C680</f>
        <v>0</v>
      </c>
      <c r="C680">
        <f>VLOOKUP(Sheet1!D680,teams!A$2:B$226,2,FALSE)</f>
        <v>71</v>
      </c>
      <c r="D680">
        <f>Sheet1!E680</f>
        <v>49</v>
      </c>
      <c r="E680">
        <f>Sheet1!F680</f>
        <v>1</v>
      </c>
      <c r="F680">
        <f>VLOOKUP(Sheet1!G680,teams!A$2:B$226,2,FALSE)</f>
        <v>70</v>
      </c>
      <c r="G680">
        <f>Sheet1!H680</f>
        <v>42</v>
      </c>
    </row>
    <row r="681" spans="1:7" x14ac:dyDescent="0.25">
      <c r="A681">
        <f>Sheet1!B681</f>
        <v>12</v>
      </c>
      <c r="B681">
        <f>Sheet1!C681</f>
        <v>0</v>
      </c>
      <c r="C681">
        <f>VLOOKUP(Sheet1!D681,teams!A$2:B$226,2,FALSE)</f>
        <v>21</v>
      </c>
      <c r="D681">
        <f>Sheet1!E681</f>
        <v>26</v>
      </c>
      <c r="E681">
        <f>Sheet1!F681</f>
        <v>1</v>
      </c>
      <c r="F681">
        <f>VLOOKUP(Sheet1!G681,teams!A$2:B$226,2,FALSE)</f>
        <v>25</v>
      </c>
      <c r="G681">
        <f>Sheet1!H681</f>
        <v>13</v>
      </c>
    </row>
    <row r="682" spans="1:7" x14ac:dyDescent="0.25">
      <c r="A682">
        <f>Sheet1!B682</f>
        <v>12</v>
      </c>
      <c r="B682">
        <f>Sheet1!C682</f>
        <v>0</v>
      </c>
      <c r="C682">
        <f>VLOOKUP(Sheet1!D682,teams!A$2:B$226,2,FALSE)</f>
        <v>72</v>
      </c>
      <c r="D682">
        <f>Sheet1!E682</f>
        <v>55</v>
      </c>
      <c r="E682">
        <f>Sheet1!F682</f>
        <v>1</v>
      </c>
      <c r="F682">
        <f>VLOOKUP(Sheet1!G682,teams!A$2:B$226,2,FALSE)</f>
        <v>68</v>
      </c>
      <c r="G682">
        <f>Sheet1!H682</f>
        <v>31</v>
      </c>
    </row>
    <row r="683" spans="1:7" x14ac:dyDescent="0.25">
      <c r="A683">
        <f>Sheet1!B683</f>
        <v>12</v>
      </c>
      <c r="B683">
        <f>Sheet1!C683</f>
        <v>0</v>
      </c>
      <c r="C683">
        <f>VLOOKUP(Sheet1!D683,teams!A$2:B$226,2,FALSE)</f>
        <v>22</v>
      </c>
      <c r="D683">
        <f>Sheet1!E683</f>
        <v>52</v>
      </c>
      <c r="E683">
        <f>Sheet1!F683</f>
        <v>1</v>
      </c>
      <c r="F683">
        <f>VLOOKUP(Sheet1!G683,teams!A$2:B$226,2,FALSE)</f>
        <v>19</v>
      </c>
      <c r="G683">
        <f>Sheet1!H683</f>
        <v>27</v>
      </c>
    </row>
    <row r="684" spans="1:7" x14ac:dyDescent="0.25">
      <c r="A684">
        <f>Sheet1!B684</f>
        <v>12</v>
      </c>
      <c r="B684">
        <f>Sheet1!C684</f>
        <v>1</v>
      </c>
      <c r="C684">
        <f>VLOOKUP(Sheet1!D684,teams!A$2:B$226,2,FALSE)</f>
        <v>48</v>
      </c>
      <c r="D684">
        <f>Sheet1!E684</f>
        <v>49</v>
      </c>
      <c r="E684">
        <f>Sheet1!F684</f>
        <v>0</v>
      </c>
      <c r="F684">
        <f>VLOOKUP(Sheet1!G684,teams!A$2:B$226,2,FALSE)</f>
        <v>42</v>
      </c>
      <c r="G684">
        <f>Sheet1!H684</f>
        <v>36</v>
      </c>
    </row>
    <row r="685" spans="1:7" x14ac:dyDescent="0.25">
      <c r="A685">
        <f>Sheet1!B685</f>
        <v>12</v>
      </c>
      <c r="B685">
        <f>Sheet1!C685</f>
        <v>1</v>
      </c>
      <c r="C685">
        <f>VLOOKUP(Sheet1!D685,teams!A$2:B$226,2,FALSE)</f>
        <v>124</v>
      </c>
      <c r="D685">
        <f>Sheet1!E685</f>
        <v>28</v>
      </c>
      <c r="E685">
        <f>Sheet1!F685</f>
        <v>0</v>
      </c>
      <c r="F685">
        <f>VLOOKUP(Sheet1!G685,teams!A$2:B$226,2,FALSE)</f>
        <v>114</v>
      </c>
      <c r="G685">
        <f>Sheet1!H685</f>
        <v>24</v>
      </c>
    </row>
    <row r="686" spans="1:7" x14ac:dyDescent="0.25">
      <c r="A686">
        <f>Sheet1!B686</f>
        <v>12</v>
      </c>
      <c r="B686">
        <f>Sheet1!C686</f>
        <v>1</v>
      </c>
      <c r="C686">
        <f>VLOOKUP(Sheet1!D686,teams!A$2:B$226,2,FALSE)</f>
        <v>23</v>
      </c>
      <c r="D686">
        <f>Sheet1!E686</f>
        <v>38</v>
      </c>
      <c r="E686">
        <f>Sheet1!F686</f>
        <v>0</v>
      </c>
      <c r="F686">
        <f>VLOOKUP(Sheet1!G686,teams!A$2:B$226,2,FALSE)</f>
        <v>20</v>
      </c>
      <c r="G686">
        <f>Sheet1!H686</f>
        <v>24</v>
      </c>
    </row>
    <row r="687" spans="1:7" x14ac:dyDescent="0.25">
      <c r="A687">
        <f>Sheet1!B687</f>
        <v>12</v>
      </c>
      <c r="B687">
        <f>Sheet1!C687</f>
        <v>1</v>
      </c>
      <c r="C687">
        <f>VLOOKUP(Sheet1!D687,teams!A$2:B$226,2,FALSE)</f>
        <v>26</v>
      </c>
      <c r="D687">
        <f>Sheet1!E687</f>
        <v>56</v>
      </c>
      <c r="E687">
        <f>Sheet1!F687</f>
        <v>0</v>
      </c>
      <c r="F687">
        <f>VLOOKUP(Sheet1!G687,teams!A$2:B$226,2,FALSE)</f>
        <v>17</v>
      </c>
      <c r="G687">
        <f>Sheet1!H687</f>
        <v>21</v>
      </c>
    </row>
    <row r="688" spans="1:7" x14ac:dyDescent="0.25">
      <c r="A688">
        <f>Sheet1!B688</f>
        <v>12</v>
      </c>
      <c r="B688">
        <f>Sheet1!C688</f>
        <v>0</v>
      </c>
      <c r="C688">
        <f>VLOOKUP(Sheet1!D688,teams!A$2:B$226,2,FALSE)</f>
        <v>36</v>
      </c>
      <c r="D688">
        <f>Sheet1!E688</f>
        <v>24</v>
      </c>
      <c r="E688">
        <f>Sheet1!F688</f>
        <v>1</v>
      </c>
      <c r="F688">
        <f>VLOOKUP(Sheet1!G688,teams!A$2:B$226,2,FALSE)</f>
        <v>33</v>
      </c>
      <c r="G688">
        <f>Sheet1!H688</f>
        <v>20</v>
      </c>
    </row>
    <row r="689" spans="1:7" x14ac:dyDescent="0.25">
      <c r="A689">
        <f>Sheet1!B689</f>
        <v>12</v>
      </c>
      <c r="B689">
        <f>Sheet1!C689</f>
        <v>1</v>
      </c>
      <c r="C689">
        <f>VLOOKUP(Sheet1!D689,teams!A$2:B$226,2,FALSE)</f>
        <v>88</v>
      </c>
      <c r="D689">
        <f>Sheet1!E689</f>
        <v>45</v>
      </c>
      <c r="E689">
        <f>Sheet1!F689</f>
        <v>0</v>
      </c>
      <c r="F689">
        <f>VLOOKUP(Sheet1!G689,teams!A$2:B$226,2,FALSE)</f>
        <v>82</v>
      </c>
      <c r="G689">
        <f>Sheet1!H689</f>
        <v>7</v>
      </c>
    </row>
    <row r="690" spans="1:7" x14ac:dyDescent="0.25">
      <c r="A690">
        <f>Sheet1!B690</f>
        <v>12</v>
      </c>
      <c r="B690">
        <f>Sheet1!C690</f>
        <v>1</v>
      </c>
      <c r="C690">
        <f>VLOOKUP(Sheet1!D690,teams!A$2:B$226,2,FALSE)</f>
        <v>14</v>
      </c>
      <c r="D690">
        <f>Sheet1!E690</f>
        <v>48</v>
      </c>
      <c r="E690">
        <f>Sheet1!F690</f>
        <v>0</v>
      </c>
      <c r="F690">
        <f>VLOOKUP(Sheet1!G690,teams!A$2:B$226,2,FALSE)</f>
        <v>1</v>
      </c>
      <c r="G690">
        <f>Sheet1!H690</f>
        <v>3</v>
      </c>
    </row>
    <row r="691" spans="1:7" x14ac:dyDescent="0.25">
      <c r="A691">
        <f>Sheet1!B691</f>
        <v>13</v>
      </c>
      <c r="B691">
        <f>Sheet1!C691</f>
        <v>1</v>
      </c>
      <c r="C691">
        <f>VLOOKUP(Sheet1!D691,teams!A$2:B$226,2,FALSE)</f>
        <v>91</v>
      </c>
      <c r="D691">
        <f>Sheet1!E691</f>
        <v>42</v>
      </c>
      <c r="E691">
        <f>Sheet1!F691</f>
        <v>0</v>
      </c>
      <c r="F691">
        <f>VLOOKUP(Sheet1!G691,teams!A$2:B$226,2,FALSE)</f>
        <v>95</v>
      </c>
      <c r="G691">
        <f>Sheet1!H691</f>
        <v>7</v>
      </c>
    </row>
    <row r="692" spans="1:7" x14ac:dyDescent="0.25">
      <c r="A692">
        <f>Sheet1!B692</f>
        <v>13</v>
      </c>
      <c r="B692">
        <f>Sheet1!C692</f>
        <v>1</v>
      </c>
      <c r="C692">
        <f>VLOOKUP(Sheet1!D692,teams!A$2:B$226,2,FALSE)</f>
        <v>93</v>
      </c>
      <c r="D692">
        <f>Sheet1!E692</f>
        <v>27</v>
      </c>
      <c r="E692">
        <f>Sheet1!F692</f>
        <v>0</v>
      </c>
      <c r="F692">
        <f>VLOOKUP(Sheet1!G692,teams!A$2:B$226,2,FALSE)</f>
        <v>99</v>
      </c>
      <c r="G692">
        <f>Sheet1!H692</f>
        <v>20</v>
      </c>
    </row>
    <row r="693" spans="1:7" x14ac:dyDescent="0.25">
      <c r="A693">
        <f>Sheet1!B693</f>
        <v>13</v>
      </c>
      <c r="B693">
        <f>Sheet1!C693</f>
        <v>0</v>
      </c>
      <c r="C693">
        <f>VLOOKUP(Sheet1!D693,teams!A$2:B$226,2,FALSE)</f>
        <v>98</v>
      </c>
      <c r="D693">
        <f>Sheet1!E693</f>
        <v>31</v>
      </c>
      <c r="E693">
        <f>Sheet1!F693</f>
        <v>1</v>
      </c>
      <c r="F693">
        <f>VLOOKUP(Sheet1!G693,teams!A$2:B$226,2,FALSE)</f>
        <v>94</v>
      </c>
      <c r="G693">
        <f>Sheet1!H693</f>
        <v>24</v>
      </c>
    </row>
    <row r="694" spans="1:7" x14ac:dyDescent="0.25">
      <c r="A694">
        <f>Sheet1!B694</f>
        <v>13</v>
      </c>
      <c r="B694">
        <f>Sheet1!C694</f>
        <v>1</v>
      </c>
      <c r="C694">
        <f>VLOOKUP(Sheet1!D694,teams!A$2:B$226,2,FALSE)</f>
        <v>100</v>
      </c>
      <c r="D694">
        <f>Sheet1!E694</f>
        <v>37</v>
      </c>
      <c r="E694">
        <f>Sheet1!F694</f>
        <v>0</v>
      </c>
      <c r="F694">
        <f>VLOOKUP(Sheet1!G694,teams!A$2:B$226,2,FALSE)</f>
        <v>90</v>
      </c>
      <c r="G694">
        <f>Sheet1!H694</f>
        <v>19</v>
      </c>
    </row>
    <row r="695" spans="1:7" x14ac:dyDescent="0.25">
      <c r="A695">
        <f>Sheet1!B695</f>
        <v>13</v>
      </c>
      <c r="B695">
        <f>Sheet1!C695</f>
        <v>0</v>
      </c>
      <c r="C695">
        <f>VLOOKUP(Sheet1!D695,teams!A$2:B$226,2,FALSE)</f>
        <v>115</v>
      </c>
      <c r="D695">
        <f>Sheet1!E695</f>
        <v>35</v>
      </c>
      <c r="E695">
        <f>Sheet1!F695</f>
        <v>1</v>
      </c>
      <c r="F695">
        <f>VLOOKUP(Sheet1!G695,teams!A$2:B$226,2,FALSE)</f>
        <v>124</v>
      </c>
      <c r="G695">
        <f>Sheet1!H695</f>
        <v>3</v>
      </c>
    </row>
    <row r="696" spans="1:7" x14ac:dyDescent="0.25">
      <c r="A696">
        <f>Sheet1!B696</f>
        <v>13</v>
      </c>
      <c r="B696">
        <f>Sheet1!C696</f>
        <v>1</v>
      </c>
      <c r="C696">
        <f>VLOOKUP(Sheet1!D696,teams!A$2:B$226,2,FALSE)</f>
        <v>69</v>
      </c>
      <c r="D696">
        <f>Sheet1!E696</f>
        <v>36</v>
      </c>
      <c r="E696">
        <f>Sheet1!F696</f>
        <v>0</v>
      </c>
      <c r="F696">
        <f>VLOOKUP(Sheet1!G696,teams!A$2:B$226,2,FALSE)</f>
        <v>56</v>
      </c>
      <c r="G696">
        <f>Sheet1!H696</f>
        <v>10</v>
      </c>
    </row>
    <row r="697" spans="1:7" x14ac:dyDescent="0.25">
      <c r="A697">
        <f>Sheet1!B697</f>
        <v>13</v>
      </c>
      <c r="B697">
        <f>Sheet1!C697</f>
        <v>1</v>
      </c>
      <c r="C697">
        <f>VLOOKUP(Sheet1!D697,teams!A$2:B$226,2,FALSE)</f>
        <v>103</v>
      </c>
      <c r="D697">
        <f>Sheet1!E697</f>
        <v>42</v>
      </c>
      <c r="E697">
        <f>Sheet1!F697</f>
        <v>0</v>
      </c>
      <c r="F697">
        <f>VLOOKUP(Sheet1!G697,teams!A$2:B$226,2,FALSE)</f>
        <v>108</v>
      </c>
      <c r="G697">
        <f>Sheet1!H697</f>
        <v>25</v>
      </c>
    </row>
    <row r="698" spans="1:7" x14ac:dyDescent="0.25">
      <c r="A698">
        <f>Sheet1!B698</f>
        <v>13</v>
      </c>
      <c r="B698">
        <f>Sheet1!C698</f>
        <v>0</v>
      </c>
      <c r="C698">
        <f>VLOOKUP(Sheet1!D698,teams!A$2:B$226,2,FALSE)</f>
        <v>70</v>
      </c>
      <c r="D698">
        <f>Sheet1!E698</f>
        <v>34</v>
      </c>
      <c r="E698">
        <f>Sheet1!F698</f>
        <v>1</v>
      </c>
      <c r="F698">
        <f>VLOOKUP(Sheet1!G698,teams!A$2:B$226,2,FALSE)</f>
        <v>66</v>
      </c>
      <c r="G698">
        <f>Sheet1!H698</f>
        <v>7</v>
      </c>
    </row>
    <row r="699" spans="1:7" x14ac:dyDescent="0.25">
      <c r="A699">
        <f>Sheet1!B699</f>
        <v>13</v>
      </c>
      <c r="B699">
        <f>Sheet1!C699</f>
        <v>0</v>
      </c>
      <c r="C699">
        <f>VLOOKUP(Sheet1!D699,teams!A$2:B$226,2,FALSE)</f>
        <v>102</v>
      </c>
      <c r="D699">
        <f>Sheet1!E699</f>
        <v>41</v>
      </c>
      <c r="E699">
        <f>Sheet1!F699</f>
        <v>1</v>
      </c>
      <c r="F699">
        <f>VLOOKUP(Sheet1!G699,teams!A$2:B$226,2,FALSE)</f>
        <v>111</v>
      </c>
      <c r="G699">
        <f>Sheet1!H699</f>
        <v>38</v>
      </c>
    </row>
    <row r="700" spans="1:7" x14ac:dyDescent="0.25">
      <c r="A700">
        <f>Sheet1!B700</f>
        <v>13</v>
      </c>
      <c r="B700">
        <f>Sheet1!C700</f>
        <v>1</v>
      </c>
      <c r="C700">
        <f>VLOOKUP(Sheet1!D700,teams!A$2:B$226,2,FALSE)</f>
        <v>37</v>
      </c>
      <c r="D700">
        <f>Sheet1!E700</f>
        <v>31</v>
      </c>
      <c r="E700">
        <f>Sheet1!F700</f>
        <v>0</v>
      </c>
      <c r="F700">
        <f>VLOOKUP(Sheet1!G700,teams!A$2:B$226,2,FALSE)</f>
        <v>143</v>
      </c>
      <c r="G700">
        <f>Sheet1!H700</f>
        <v>3</v>
      </c>
    </row>
    <row r="701" spans="1:7" x14ac:dyDescent="0.25">
      <c r="A701">
        <f>Sheet1!B701</f>
        <v>13</v>
      </c>
      <c r="B701">
        <f>Sheet1!C701</f>
        <v>1</v>
      </c>
      <c r="C701">
        <f>VLOOKUP(Sheet1!D701,teams!A$2:B$226,2,FALSE)</f>
        <v>114</v>
      </c>
      <c r="D701">
        <f>Sheet1!E701</f>
        <v>42</v>
      </c>
      <c r="E701">
        <f>Sheet1!F701</f>
        <v>0</v>
      </c>
      <c r="F701">
        <f>VLOOKUP(Sheet1!G701,teams!A$2:B$226,2,FALSE)</f>
        <v>120</v>
      </c>
      <c r="G701">
        <f>Sheet1!H701</f>
        <v>17</v>
      </c>
    </row>
    <row r="702" spans="1:7" x14ac:dyDescent="0.25">
      <c r="A702">
        <f>Sheet1!B702</f>
        <v>13</v>
      </c>
      <c r="B702">
        <f>Sheet1!C702</f>
        <v>0</v>
      </c>
      <c r="C702">
        <f>VLOOKUP(Sheet1!D702,teams!A$2:B$226,2,FALSE)</f>
        <v>38</v>
      </c>
      <c r="D702">
        <f>Sheet1!E702</f>
        <v>58</v>
      </c>
      <c r="E702">
        <f>Sheet1!F702</f>
        <v>1</v>
      </c>
      <c r="F702">
        <f>VLOOKUP(Sheet1!G702,teams!A$2:B$226,2,FALSE)</f>
        <v>45</v>
      </c>
      <c r="G702">
        <f>Sheet1!H702</f>
        <v>42</v>
      </c>
    </row>
    <row r="703" spans="1:7" x14ac:dyDescent="0.25">
      <c r="A703">
        <f>Sheet1!B703</f>
        <v>13</v>
      </c>
      <c r="B703">
        <f>Sheet1!C703</f>
        <v>1</v>
      </c>
      <c r="C703">
        <f>VLOOKUP(Sheet1!D703,teams!A$2:B$226,2,FALSE)</f>
        <v>125</v>
      </c>
      <c r="D703">
        <f>Sheet1!E703</f>
        <v>60</v>
      </c>
      <c r="E703">
        <f>Sheet1!F703</f>
        <v>0</v>
      </c>
      <c r="F703">
        <f>VLOOKUP(Sheet1!G703,teams!A$2:B$226,2,FALSE)</f>
        <v>179</v>
      </c>
      <c r="G703">
        <f>Sheet1!H703</f>
        <v>3</v>
      </c>
    </row>
    <row r="704" spans="1:7" x14ac:dyDescent="0.25">
      <c r="A704">
        <f>Sheet1!B704</f>
        <v>13</v>
      </c>
      <c r="B704">
        <f>Sheet1!C704</f>
        <v>1</v>
      </c>
      <c r="C704">
        <f>VLOOKUP(Sheet1!D704,teams!A$2:B$226,2,FALSE)</f>
        <v>39</v>
      </c>
      <c r="D704">
        <f>Sheet1!E704</f>
        <v>55</v>
      </c>
      <c r="E704">
        <f>Sheet1!F704</f>
        <v>0</v>
      </c>
      <c r="F704">
        <f>VLOOKUP(Sheet1!G704,teams!A$2:B$226,2,FALSE)</f>
        <v>130</v>
      </c>
      <c r="G704">
        <f>Sheet1!H704</f>
        <v>0</v>
      </c>
    </row>
    <row r="705" spans="1:7" x14ac:dyDescent="0.25">
      <c r="A705">
        <f>Sheet1!B705</f>
        <v>13</v>
      </c>
      <c r="B705">
        <f>Sheet1!C705</f>
        <v>1</v>
      </c>
      <c r="C705">
        <f>VLOOKUP(Sheet1!D705,teams!A$2:B$226,2,FALSE)</f>
        <v>51</v>
      </c>
      <c r="D705">
        <f>Sheet1!E705</f>
        <v>30</v>
      </c>
      <c r="E705">
        <f>Sheet1!F705</f>
        <v>0</v>
      </c>
      <c r="F705">
        <f>VLOOKUP(Sheet1!G705,teams!A$2:B$226,2,FALSE)</f>
        <v>67</v>
      </c>
      <c r="G705">
        <f>Sheet1!H705</f>
        <v>0</v>
      </c>
    </row>
    <row r="706" spans="1:7" x14ac:dyDescent="0.25">
      <c r="A706">
        <f>Sheet1!B706</f>
        <v>13</v>
      </c>
      <c r="B706">
        <f>Sheet1!C706</f>
        <v>1</v>
      </c>
      <c r="C706">
        <f>VLOOKUP(Sheet1!D706,teams!A$2:B$226,2,FALSE)</f>
        <v>126</v>
      </c>
      <c r="D706">
        <f>Sheet1!E706</f>
        <v>51</v>
      </c>
      <c r="E706">
        <f>Sheet1!F706</f>
        <v>0</v>
      </c>
      <c r="F706">
        <f>VLOOKUP(Sheet1!G706,teams!A$2:B$226,2,FALSE)</f>
        <v>96</v>
      </c>
      <c r="G706">
        <f>Sheet1!H706</f>
        <v>9</v>
      </c>
    </row>
    <row r="707" spans="1:7" x14ac:dyDescent="0.25">
      <c r="A707">
        <f>Sheet1!B707</f>
        <v>13</v>
      </c>
      <c r="B707">
        <f>Sheet1!C707</f>
        <v>0</v>
      </c>
      <c r="C707">
        <f>VLOOKUP(Sheet1!D707,teams!A$2:B$226,2,FALSE)</f>
        <v>52</v>
      </c>
      <c r="D707">
        <f>Sheet1!E707</f>
        <v>35</v>
      </c>
      <c r="E707">
        <f>Sheet1!F707</f>
        <v>1</v>
      </c>
      <c r="F707">
        <f>VLOOKUP(Sheet1!G707,teams!A$2:B$226,2,FALSE)</f>
        <v>64</v>
      </c>
      <c r="G707">
        <f>Sheet1!H707</f>
        <v>13</v>
      </c>
    </row>
    <row r="708" spans="1:7" x14ac:dyDescent="0.25">
      <c r="A708">
        <f>Sheet1!B708</f>
        <v>13</v>
      </c>
      <c r="B708">
        <f>Sheet1!C708</f>
        <v>1</v>
      </c>
      <c r="C708">
        <f>VLOOKUP(Sheet1!D708,teams!A$2:B$226,2,FALSE)</f>
        <v>18</v>
      </c>
      <c r="D708">
        <f>Sheet1!E708</f>
        <v>38</v>
      </c>
      <c r="E708">
        <f>Sheet1!F708</f>
        <v>0</v>
      </c>
      <c r="F708">
        <f>VLOOKUP(Sheet1!G708,teams!A$2:B$226,2,FALSE)</f>
        <v>26</v>
      </c>
      <c r="G708">
        <f>Sheet1!H708</f>
        <v>24</v>
      </c>
    </row>
    <row r="709" spans="1:7" x14ac:dyDescent="0.25">
      <c r="A709">
        <f>Sheet1!B709</f>
        <v>13</v>
      </c>
      <c r="B709">
        <f>Sheet1!C709</f>
        <v>1</v>
      </c>
      <c r="C709">
        <f>VLOOKUP(Sheet1!D709,teams!A$2:B$226,2,FALSE)</f>
        <v>104</v>
      </c>
      <c r="D709">
        <f>Sheet1!E709</f>
        <v>49</v>
      </c>
      <c r="E709">
        <f>Sheet1!F709</f>
        <v>0</v>
      </c>
      <c r="F709">
        <f>VLOOKUP(Sheet1!G709,teams!A$2:B$226,2,FALSE)</f>
        <v>109</v>
      </c>
      <c r="G709">
        <f>Sheet1!H709</f>
        <v>31</v>
      </c>
    </row>
    <row r="710" spans="1:7" x14ac:dyDescent="0.25">
      <c r="A710">
        <f>Sheet1!B710</f>
        <v>13</v>
      </c>
      <c r="B710">
        <f>Sheet1!C710</f>
        <v>0</v>
      </c>
      <c r="C710">
        <f>VLOOKUP(Sheet1!D710,teams!A$2:B$226,2,FALSE)</f>
        <v>40</v>
      </c>
      <c r="D710">
        <f>Sheet1!E710</f>
        <v>16</v>
      </c>
      <c r="E710">
        <f>Sheet1!F710</f>
        <v>1</v>
      </c>
      <c r="F710">
        <f>VLOOKUP(Sheet1!G710,teams!A$2:B$226,2,FALSE)</f>
        <v>43</v>
      </c>
      <c r="G710">
        <f>Sheet1!H710</f>
        <v>10</v>
      </c>
    </row>
    <row r="711" spans="1:7" x14ac:dyDescent="0.25">
      <c r="A711">
        <f>Sheet1!B711</f>
        <v>13</v>
      </c>
      <c r="B711">
        <f>Sheet1!C711</f>
        <v>1</v>
      </c>
      <c r="C711">
        <f>VLOOKUP(Sheet1!D711,teams!A$2:B$226,2,FALSE)</f>
        <v>78</v>
      </c>
      <c r="D711">
        <f>Sheet1!E711</f>
        <v>31</v>
      </c>
      <c r="E711">
        <f>Sheet1!F711</f>
        <v>0</v>
      </c>
      <c r="F711">
        <f>VLOOKUP(Sheet1!G711,teams!A$2:B$226,2,FALSE)</f>
        <v>80</v>
      </c>
      <c r="G711">
        <f>Sheet1!H711</f>
        <v>14</v>
      </c>
    </row>
    <row r="712" spans="1:7" x14ac:dyDescent="0.25">
      <c r="A712">
        <f>Sheet1!B712</f>
        <v>13</v>
      </c>
      <c r="B712">
        <f>Sheet1!C712</f>
        <v>0</v>
      </c>
      <c r="C712">
        <f>VLOOKUP(Sheet1!D712,teams!A$2:B$226,2,FALSE)</f>
        <v>54</v>
      </c>
      <c r="D712">
        <f>Sheet1!E712</f>
        <v>45</v>
      </c>
      <c r="E712">
        <f>Sheet1!F712</f>
        <v>1</v>
      </c>
      <c r="F712">
        <f>VLOOKUP(Sheet1!G712,teams!A$2:B$226,2,FALSE)</f>
        <v>61</v>
      </c>
      <c r="G712">
        <f>Sheet1!H712</f>
        <v>14</v>
      </c>
    </row>
    <row r="713" spans="1:7" x14ac:dyDescent="0.25">
      <c r="A713">
        <f>Sheet1!B713</f>
        <v>13</v>
      </c>
      <c r="B713">
        <f>Sheet1!C713</f>
        <v>1</v>
      </c>
      <c r="C713">
        <f>VLOOKUP(Sheet1!D713,teams!A$2:B$226,2,FALSE)</f>
        <v>41</v>
      </c>
      <c r="D713">
        <f>Sheet1!E713</f>
        <v>35</v>
      </c>
      <c r="E713">
        <f>Sheet1!F713</f>
        <v>0</v>
      </c>
      <c r="F713">
        <f>VLOOKUP(Sheet1!G713,teams!A$2:B$226,2,FALSE)</f>
        <v>119</v>
      </c>
      <c r="G713">
        <f>Sheet1!H713</f>
        <v>21</v>
      </c>
    </row>
    <row r="714" spans="1:7" x14ac:dyDescent="0.25">
      <c r="A714">
        <f>Sheet1!B714</f>
        <v>13</v>
      </c>
      <c r="B714">
        <f>Sheet1!C714</f>
        <v>1</v>
      </c>
      <c r="C714">
        <f>VLOOKUP(Sheet1!D714,teams!A$2:B$226,2,FALSE)</f>
        <v>117</v>
      </c>
      <c r="D714">
        <f>Sheet1!E714</f>
        <v>30</v>
      </c>
      <c r="E714">
        <f>Sheet1!F714</f>
        <v>0</v>
      </c>
      <c r="F714">
        <f>VLOOKUP(Sheet1!G714,teams!A$2:B$226,2,FALSE)</f>
        <v>116</v>
      </c>
      <c r="G714">
        <f>Sheet1!H714</f>
        <v>24</v>
      </c>
    </row>
    <row r="715" spans="1:7" x14ac:dyDescent="0.25">
      <c r="A715">
        <f>Sheet1!B715</f>
        <v>13</v>
      </c>
      <c r="B715">
        <f>Sheet1!C715</f>
        <v>1</v>
      </c>
      <c r="C715">
        <f>VLOOKUP(Sheet1!D715,teams!A$2:B$226,2,FALSE)</f>
        <v>55</v>
      </c>
      <c r="D715">
        <f>Sheet1!E715</f>
        <v>31</v>
      </c>
      <c r="E715">
        <f>Sheet1!F715</f>
        <v>0</v>
      </c>
      <c r="F715">
        <f>VLOOKUP(Sheet1!G715,teams!A$2:B$226,2,FALSE)</f>
        <v>62</v>
      </c>
      <c r="G715">
        <f>Sheet1!H715</f>
        <v>17</v>
      </c>
    </row>
    <row r="716" spans="1:7" x14ac:dyDescent="0.25">
      <c r="A716">
        <f>Sheet1!B716</f>
        <v>13</v>
      </c>
      <c r="B716">
        <f>Sheet1!C716</f>
        <v>0</v>
      </c>
      <c r="C716">
        <f>VLOOKUP(Sheet1!D716,teams!A$2:B$226,2,FALSE)</f>
        <v>106</v>
      </c>
      <c r="D716">
        <f>Sheet1!E716</f>
        <v>14</v>
      </c>
      <c r="E716">
        <f>Sheet1!F716</f>
        <v>1</v>
      </c>
      <c r="F716">
        <f>VLOOKUP(Sheet1!G716,teams!A$2:B$226,2,FALSE)</f>
        <v>105</v>
      </c>
      <c r="G716">
        <f>Sheet1!H716</f>
        <v>13</v>
      </c>
    </row>
    <row r="717" spans="1:7" x14ac:dyDescent="0.25">
      <c r="A717">
        <f>Sheet1!B717</f>
        <v>13</v>
      </c>
      <c r="B717">
        <f>Sheet1!C717</f>
        <v>0</v>
      </c>
      <c r="C717">
        <f>VLOOKUP(Sheet1!D717,teams!A$2:B$226,2,FALSE)</f>
        <v>3</v>
      </c>
      <c r="D717">
        <f>Sheet1!E717</f>
        <v>28</v>
      </c>
      <c r="E717">
        <f>Sheet1!F717</f>
        <v>1</v>
      </c>
      <c r="F717">
        <f>VLOOKUP(Sheet1!G717,teams!A$2:B$226,2,FALSE)</f>
        <v>1</v>
      </c>
      <c r="G717">
        <f>Sheet1!H717</f>
        <v>0</v>
      </c>
    </row>
    <row r="718" spans="1:7" x14ac:dyDescent="0.25">
      <c r="A718">
        <f>Sheet1!B718</f>
        <v>13</v>
      </c>
      <c r="B718">
        <f>Sheet1!C718</f>
        <v>1</v>
      </c>
      <c r="C718">
        <f>VLOOKUP(Sheet1!D718,teams!A$2:B$226,2,FALSE)</f>
        <v>28</v>
      </c>
      <c r="D718">
        <f>Sheet1!E718</f>
        <v>66</v>
      </c>
      <c r="E718">
        <f>Sheet1!F718</f>
        <v>0</v>
      </c>
      <c r="F718">
        <f>VLOOKUP(Sheet1!G718,teams!A$2:B$226,2,FALSE)</f>
        <v>35</v>
      </c>
      <c r="G718">
        <f>Sheet1!H718</f>
        <v>10</v>
      </c>
    </row>
    <row r="719" spans="1:7" x14ac:dyDescent="0.25">
      <c r="A719">
        <f>Sheet1!B719</f>
        <v>13</v>
      </c>
      <c r="B719">
        <f>Sheet1!C719</f>
        <v>1</v>
      </c>
      <c r="C719">
        <f>VLOOKUP(Sheet1!D719,teams!A$2:B$226,2,FALSE)</f>
        <v>29</v>
      </c>
      <c r="D719">
        <f>Sheet1!E719</f>
        <v>24</v>
      </c>
      <c r="E719">
        <f>Sheet1!F719</f>
        <v>0</v>
      </c>
      <c r="F719">
        <f>VLOOKUP(Sheet1!G719,teams!A$2:B$226,2,FALSE)</f>
        <v>33</v>
      </c>
      <c r="G719">
        <f>Sheet1!H719</f>
        <v>21</v>
      </c>
    </row>
    <row r="720" spans="1:7" x14ac:dyDescent="0.25">
      <c r="A720">
        <f>Sheet1!B720</f>
        <v>13</v>
      </c>
      <c r="B720">
        <f>Sheet1!C720</f>
        <v>0</v>
      </c>
      <c r="C720">
        <f>VLOOKUP(Sheet1!D720,teams!A$2:B$226,2,FALSE)</f>
        <v>30</v>
      </c>
      <c r="D720">
        <f>Sheet1!E720</f>
        <v>42</v>
      </c>
      <c r="E720">
        <f>Sheet1!F720</f>
        <v>1</v>
      </c>
      <c r="F720">
        <f>VLOOKUP(Sheet1!G720,teams!A$2:B$226,2,FALSE)</f>
        <v>27</v>
      </c>
      <c r="G720">
        <f>Sheet1!H720</f>
        <v>21</v>
      </c>
    </row>
    <row r="721" spans="1:7" x14ac:dyDescent="0.25">
      <c r="A721">
        <f>Sheet1!B721</f>
        <v>13</v>
      </c>
      <c r="B721">
        <f>Sheet1!C721</f>
        <v>1</v>
      </c>
      <c r="C721">
        <f>VLOOKUP(Sheet1!D721,teams!A$2:B$226,2,FALSE)</f>
        <v>42</v>
      </c>
      <c r="D721">
        <f>Sheet1!E721</f>
        <v>49</v>
      </c>
      <c r="E721">
        <f>Sheet1!F721</f>
        <v>0</v>
      </c>
      <c r="F721">
        <f>VLOOKUP(Sheet1!G721,teams!A$2:B$226,2,FALSE)</f>
        <v>135</v>
      </c>
      <c r="G721">
        <f>Sheet1!H721</f>
        <v>13</v>
      </c>
    </row>
    <row r="722" spans="1:7" x14ac:dyDescent="0.25">
      <c r="A722">
        <f>Sheet1!B722</f>
        <v>13</v>
      </c>
      <c r="B722">
        <f>Sheet1!C722</f>
        <v>0</v>
      </c>
      <c r="C722">
        <f>VLOOKUP(Sheet1!D722,teams!A$2:B$226,2,FALSE)</f>
        <v>57</v>
      </c>
      <c r="D722">
        <f>Sheet1!E722</f>
        <v>27</v>
      </c>
      <c r="E722">
        <f>Sheet1!F722</f>
        <v>1</v>
      </c>
      <c r="F722">
        <f>VLOOKUP(Sheet1!G722,teams!A$2:B$226,2,FALSE)</f>
        <v>59</v>
      </c>
      <c r="G722">
        <f>Sheet1!H722</f>
        <v>13</v>
      </c>
    </row>
    <row r="723" spans="1:7" x14ac:dyDescent="0.25">
      <c r="A723">
        <f>Sheet1!B723</f>
        <v>13</v>
      </c>
      <c r="B723">
        <f>Sheet1!C723</f>
        <v>1</v>
      </c>
      <c r="C723">
        <f>VLOOKUP(Sheet1!D723,teams!A$2:B$226,2,FALSE)</f>
        <v>5</v>
      </c>
      <c r="D723">
        <f>Sheet1!E723</f>
        <v>20</v>
      </c>
      <c r="E723">
        <f>Sheet1!F723</f>
        <v>0</v>
      </c>
      <c r="F723">
        <f>VLOOKUP(Sheet1!G723,teams!A$2:B$226,2,FALSE)</f>
        <v>2</v>
      </c>
      <c r="G723">
        <f>Sheet1!H723</f>
        <v>10</v>
      </c>
    </row>
    <row r="724" spans="1:7" x14ac:dyDescent="0.25">
      <c r="A724">
        <f>Sheet1!B724</f>
        <v>13</v>
      </c>
      <c r="B724">
        <f>Sheet1!C724</f>
        <v>0</v>
      </c>
      <c r="C724">
        <f>VLOOKUP(Sheet1!D724,teams!A$2:B$226,2,FALSE)</f>
        <v>81</v>
      </c>
      <c r="D724">
        <f>Sheet1!E724</f>
        <v>38</v>
      </c>
      <c r="E724">
        <f>Sheet1!F724</f>
        <v>1</v>
      </c>
      <c r="F724">
        <f>VLOOKUP(Sheet1!G724,teams!A$2:B$226,2,FALSE)</f>
        <v>76</v>
      </c>
      <c r="G724">
        <f>Sheet1!H724</f>
        <v>31</v>
      </c>
    </row>
    <row r="725" spans="1:7" x14ac:dyDescent="0.25">
      <c r="A725">
        <f>Sheet1!B725</f>
        <v>13</v>
      </c>
      <c r="B725">
        <f>Sheet1!C725</f>
        <v>1</v>
      </c>
      <c r="C725">
        <f>VLOOKUP(Sheet1!D725,teams!A$2:B$226,2,FALSE)</f>
        <v>7</v>
      </c>
      <c r="D725">
        <f>Sheet1!E725</f>
        <v>29</v>
      </c>
      <c r="E725">
        <f>Sheet1!F725</f>
        <v>0</v>
      </c>
      <c r="F725">
        <f>VLOOKUP(Sheet1!G725,teams!A$2:B$226,2,FALSE)</f>
        <v>9</v>
      </c>
      <c r="G725">
        <f>Sheet1!H725</f>
        <v>12</v>
      </c>
    </row>
    <row r="726" spans="1:7" x14ac:dyDescent="0.25">
      <c r="A726">
        <f>Sheet1!B726</f>
        <v>13</v>
      </c>
      <c r="B726">
        <f>Sheet1!C726</f>
        <v>0</v>
      </c>
      <c r="C726">
        <f>VLOOKUP(Sheet1!D726,teams!A$2:B$226,2,FALSE)</f>
        <v>127</v>
      </c>
      <c r="D726">
        <f>Sheet1!E726</f>
        <v>66</v>
      </c>
      <c r="E726">
        <f>Sheet1!F726</f>
        <v>1</v>
      </c>
      <c r="F726">
        <f>VLOOKUP(Sheet1!G726,teams!A$2:B$226,2,FALSE)</f>
        <v>68</v>
      </c>
      <c r="G726">
        <f>Sheet1!H726</f>
        <v>31</v>
      </c>
    </row>
    <row r="727" spans="1:7" x14ac:dyDescent="0.25">
      <c r="A727">
        <f>Sheet1!B727</f>
        <v>13</v>
      </c>
      <c r="B727">
        <f>Sheet1!C727</f>
        <v>1</v>
      </c>
      <c r="C727">
        <f>VLOOKUP(Sheet1!D727,teams!A$2:B$226,2,FALSE)</f>
        <v>8</v>
      </c>
      <c r="D727">
        <f>Sheet1!E727</f>
        <v>28</v>
      </c>
      <c r="E727">
        <f>Sheet1!F727</f>
        <v>0</v>
      </c>
      <c r="F727">
        <f>VLOOKUP(Sheet1!G727,teams!A$2:B$226,2,FALSE)</f>
        <v>4</v>
      </c>
      <c r="G727">
        <f>Sheet1!H727</f>
        <v>7</v>
      </c>
    </row>
    <row r="728" spans="1:7" x14ac:dyDescent="0.25">
      <c r="A728">
        <f>Sheet1!B728</f>
        <v>13</v>
      </c>
      <c r="B728">
        <f>Sheet1!C728</f>
        <v>1</v>
      </c>
      <c r="C728">
        <f>VLOOKUP(Sheet1!D728,teams!A$2:B$226,2,FALSE)</f>
        <v>107</v>
      </c>
      <c r="D728">
        <f>Sheet1!E728</f>
        <v>38</v>
      </c>
      <c r="E728">
        <f>Sheet1!F728</f>
        <v>0</v>
      </c>
      <c r="F728">
        <f>VLOOKUP(Sheet1!G728,teams!A$2:B$226,2,FALSE)</f>
        <v>112</v>
      </c>
      <c r="G728">
        <f>Sheet1!H728</f>
        <v>37</v>
      </c>
    </row>
    <row r="729" spans="1:7" x14ac:dyDescent="0.25">
      <c r="A729">
        <f>Sheet1!B729</f>
        <v>13</v>
      </c>
      <c r="B729">
        <f>Sheet1!C729</f>
        <v>1</v>
      </c>
      <c r="C729">
        <f>VLOOKUP(Sheet1!D729,teams!A$2:B$226,2,FALSE)</f>
        <v>121</v>
      </c>
      <c r="D729">
        <f>Sheet1!E729</f>
        <v>50</v>
      </c>
      <c r="E729">
        <f>Sheet1!F729</f>
        <v>0</v>
      </c>
      <c r="F729">
        <f>VLOOKUP(Sheet1!G729,teams!A$2:B$226,2,FALSE)</f>
        <v>123</v>
      </c>
      <c r="G729">
        <f>Sheet1!H729</f>
        <v>10</v>
      </c>
    </row>
    <row r="730" spans="1:7" x14ac:dyDescent="0.25">
      <c r="A730">
        <f>Sheet1!B730</f>
        <v>13</v>
      </c>
      <c r="B730">
        <f>Sheet1!C730</f>
        <v>1</v>
      </c>
      <c r="C730">
        <f>VLOOKUP(Sheet1!D730,teams!A$2:B$226,2,FALSE)</f>
        <v>58</v>
      </c>
      <c r="D730">
        <f>Sheet1!E730</f>
        <v>41</v>
      </c>
      <c r="E730">
        <f>Sheet1!F730</f>
        <v>0</v>
      </c>
      <c r="F730">
        <f>VLOOKUP(Sheet1!G730,teams!A$2:B$226,2,FALSE)</f>
        <v>144</v>
      </c>
      <c r="G730">
        <f>Sheet1!H730</f>
        <v>7</v>
      </c>
    </row>
    <row r="731" spans="1:7" x14ac:dyDescent="0.25">
      <c r="A731">
        <f>Sheet1!B731</f>
        <v>13</v>
      </c>
      <c r="B731">
        <f>Sheet1!C731</f>
        <v>1</v>
      </c>
      <c r="C731">
        <f>VLOOKUP(Sheet1!D731,teams!A$2:B$226,2,FALSE)</f>
        <v>82</v>
      </c>
      <c r="D731">
        <f>Sheet1!E731</f>
        <v>29</v>
      </c>
      <c r="E731">
        <f>Sheet1!F731</f>
        <v>0</v>
      </c>
      <c r="F731">
        <f>VLOOKUP(Sheet1!G731,teams!A$2:B$226,2,FALSE)</f>
        <v>85</v>
      </c>
      <c r="G731">
        <f>Sheet1!H731</f>
        <v>23</v>
      </c>
    </row>
    <row r="732" spans="1:7" x14ac:dyDescent="0.25">
      <c r="A732">
        <f>Sheet1!B732</f>
        <v>13</v>
      </c>
      <c r="B732">
        <f>Sheet1!C732</f>
        <v>0</v>
      </c>
      <c r="C732">
        <f>VLOOKUP(Sheet1!D732,teams!A$2:B$226,2,FALSE)</f>
        <v>10</v>
      </c>
      <c r="D732">
        <f>Sheet1!E732</f>
        <v>17</v>
      </c>
      <c r="E732">
        <f>Sheet1!F732</f>
        <v>1</v>
      </c>
      <c r="F732">
        <f>VLOOKUP(Sheet1!G732,teams!A$2:B$226,2,FALSE)</f>
        <v>6</v>
      </c>
      <c r="G732">
        <f>Sheet1!H732</f>
        <v>16</v>
      </c>
    </row>
    <row r="733" spans="1:7" x14ac:dyDescent="0.25">
      <c r="A733">
        <f>Sheet1!B733</f>
        <v>13</v>
      </c>
      <c r="B733">
        <f>Sheet1!C733</f>
        <v>0</v>
      </c>
      <c r="C733">
        <f>VLOOKUP(Sheet1!D733,teams!A$2:B$226,2,FALSE)</f>
        <v>31</v>
      </c>
      <c r="D733">
        <f>Sheet1!E733</f>
        <v>56</v>
      </c>
      <c r="E733">
        <f>Sheet1!F733</f>
        <v>1</v>
      </c>
      <c r="F733">
        <f>VLOOKUP(Sheet1!G733,teams!A$2:B$226,2,FALSE)</f>
        <v>36</v>
      </c>
      <c r="G733">
        <f>Sheet1!H733</f>
        <v>28</v>
      </c>
    </row>
    <row r="734" spans="1:7" x14ac:dyDescent="0.25">
      <c r="A734">
        <f>Sheet1!B734</f>
        <v>13</v>
      </c>
      <c r="B734">
        <f>Sheet1!C734</f>
        <v>0</v>
      </c>
      <c r="C734">
        <f>VLOOKUP(Sheet1!D734,teams!A$2:B$226,2,FALSE)</f>
        <v>32</v>
      </c>
      <c r="D734">
        <f>Sheet1!E734</f>
        <v>31</v>
      </c>
      <c r="E734">
        <f>Sheet1!F734</f>
        <v>1</v>
      </c>
      <c r="F734">
        <f>VLOOKUP(Sheet1!G734,teams!A$2:B$226,2,FALSE)</f>
        <v>34</v>
      </c>
      <c r="G734">
        <f>Sheet1!H734</f>
        <v>6</v>
      </c>
    </row>
    <row r="735" spans="1:7" x14ac:dyDescent="0.25">
      <c r="A735">
        <f>Sheet1!B735</f>
        <v>13</v>
      </c>
      <c r="B735">
        <f>Sheet1!C735</f>
        <v>0</v>
      </c>
      <c r="C735">
        <f>VLOOKUP(Sheet1!D735,teams!A$2:B$226,2,FALSE)</f>
        <v>83</v>
      </c>
      <c r="D735">
        <f>Sheet1!E735</f>
        <v>42</v>
      </c>
      <c r="E735">
        <f>Sheet1!F735</f>
        <v>1</v>
      </c>
      <c r="F735">
        <f>VLOOKUP(Sheet1!G735,teams!A$2:B$226,2,FALSE)</f>
        <v>77</v>
      </c>
      <c r="G735">
        <f>Sheet1!H735</f>
        <v>24</v>
      </c>
    </row>
    <row r="736" spans="1:7" x14ac:dyDescent="0.25">
      <c r="A736">
        <f>Sheet1!B736</f>
        <v>13</v>
      </c>
      <c r="B736">
        <f>Sheet1!C736</f>
        <v>0</v>
      </c>
      <c r="C736">
        <f>VLOOKUP(Sheet1!D736,teams!A$2:B$226,2,FALSE)</f>
        <v>19</v>
      </c>
      <c r="D736">
        <f>Sheet1!E736</f>
        <v>30</v>
      </c>
      <c r="E736">
        <f>Sheet1!F736</f>
        <v>1</v>
      </c>
      <c r="F736">
        <f>VLOOKUP(Sheet1!G736,teams!A$2:B$226,2,FALSE)</f>
        <v>24</v>
      </c>
      <c r="G736">
        <f>Sheet1!H736</f>
        <v>28</v>
      </c>
    </row>
    <row r="737" spans="1:7" x14ac:dyDescent="0.25">
      <c r="A737">
        <f>Sheet1!B737</f>
        <v>13</v>
      </c>
      <c r="B737">
        <f>Sheet1!C737</f>
        <v>1</v>
      </c>
      <c r="C737">
        <f>VLOOKUP(Sheet1!D737,teams!A$2:B$226,2,FALSE)</f>
        <v>20</v>
      </c>
      <c r="D737">
        <f>Sheet1!E737</f>
        <v>42</v>
      </c>
      <c r="E737">
        <f>Sheet1!F737</f>
        <v>0</v>
      </c>
      <c r="F737">
        <f>VLOOKUP(Sheet1!G737,teams!A$2:B$226,2,FALSE)</f>
        <v>15</v>
      </c>
      <c r="G737">
        <f>Sheet1!H737</f>
        <v>17</v>
      </c>
    </row>
    <row r="738" spans="1:7" x14ac:dyDescent="0.25">
      <c r="A738">
        <f>Sheet1!B738</f>
        <v>13</v>
      </c>
      <c r="B738">
        <f>Sheet1!C738</f>
        <v>0</v>
      </c>
      <c r="C738">
        <f>VLOOKUP(Sheet1!D738,teams!A$2:B$226,2,FALSE)</f>
        <v>11</v>
      </c>
      <c r="D738">
        <f>Sheet1!E738</f>
        <v>39</v>
      </c>
      <c r="E738">
        <f>Sheet1!F738</f>
        <v>1</v>
      </c>
      <c r="F738">
        <f>VLOOKUP(Sheet1!G738,teams!A$2:B$226,2,FALSE)</f>
        <v>13</v>
      </c>
      <c r="G738">
        <f>Sheet1!H738</f>
        <v>0</v>
      </c>
    </row>
    <row r="739" spans="1:7" x14ac:dyDescent="0.25">
      <c r="A739">
        <f>Sheet1!B739</f>
        <v>13</v>
      </c>
      <c r="B739">
        <f>Sheet1!C739</f>
        <v>1</v>
      </c>
      <c r="C739">
        <f>VLOOKUP(Sheet1!D739,teams!A$2:B$226,2,FALSE)</f>
        <v>60</v>
      </c>
      <c r="D739">
        <f>Sheet1!E739</f>
        <v>56</v>
      </c>
      <c r="E739">
        <f>Sheet1!F739</f>
        <v>0</v>
      </c>
      <c r="F739">
        <f>VLOOKUP(Sheet1!G739,teams!A$2:B$226,2,FALSE)</f>
        <v>53</v>
      </c>
      <c r="G739">
        <f>Sheet1!H739</f>
        <v>14</v>
      </c>
    </row>
    <row r="740" spans="1:7" x14ac:dyDescent="0.25">
      <c r="A740">
        <f>Sheet1!B740</f>
        <v>13</v>
      </c>
      <c r="B740">
        <f>Sheet1!C740</f>
        <v>1</v>
      </c>
      <c r="C740">
        <f>VLOOKUP(Sheet1!D740,teams!A$2:B$226,2,FALSE)</f>
        <v>84</v>
      </c>
      <c r="D740">
        <f>Sheet1!E740</f>
        <v>44</v>
      </c>
      <c r="E740">
        <f>Sheet1!F740</f>
        <v>0</v>
      </c>
      <c r="F740">
        <f>VLOOKUP(Sheet1!G740,teams!A$2:B$226,2,FALSE)</f>
        <v>86</v>
      </c>
      <c r="G740">
        <f>Sheet1!H740</f>
        <v>24</v>
      </c>
    </row>
    <row r="741" spans="1:7" x14ac:dyDescent="0.25">
      <c r="A741">
        <f>Sheet1!B741</f>
        <v>13</v>
      </c>
      <c r="B741">
        <f>Sheet1!C741</f>
        <v>1</v>
      </c>
      <c r="C741">
        <f>VLOOKUP(Sheet1!D741,teams!A$2:B$226,2,FALSE)</f>
        <v>122</v>
      </c>
      <c r="D741">
        <f>Sheet1!E741</f>
        <v>31</v>
      </c>
      <c r="E741">
        <f>Sheet1!F741</f>
        <v>0</v>
      </c>
      <c r="F741">
        <f>VLOOKUP(Sheet1!G741,teams!A$2:B$226,2,FALSE)</f>
        <v>194</v>
      </c>
      <c r="G741">
        <f>Sheet1!H741</f>
        <v>7</v>
      </c>
    </row>
    <row r="742" spans="1:7" x14ac:dyDescent="0.25">
      <c r="A742">
        <f>Sheet1!B742</f>
        <v>13</v>
      </c>
      <c r="B742">
        <f>Sheet1!C742</f>
        <v>1</v>
      </c>
      <c r="C742">
        <f>VLOOKUP(Sheet1!D742,teams!A$2:B$226,2,FALSE)</f>
        <v>47</v>
      </c>
      <c r="D742">
        <f>Sheet1!E742</f>
        <v>44</v>
      </c>
      <c r="E742">
        <f>Sheet1!F742</f>
        <v>0</v>
      </c>
      <c r="F742">
        <f>VLOOKUP(Sheet1!G742,teams!A$2:B$226,2,FALSE)</f>
        <v>220</v>
      </c>
      <c r="G742">
        <f>Sheet1!H742</f>
        <v>31</v>
      </c>
    </row>
    <row r="743" spans="1:7" x14ac:dyDescent="0.25">
      <c r="A743">
        <f>Sheet1!B743</f>
        <v>13</v>
      </c>
      <c r="B743">
        <f>Sheet1!C743</f>
        <v>0</v>
      </c>
      <c r="C743">
        <f>VLOOKUP(Sheet1!D743,teams!A$2:B$226,2,FALSE)</f>
        <v>71</v>
      </c>
      <c r="D743">
        <f>Sheet1!E743</f>
        <v>35</v>
      </c>
      <c r="E743">
        <f>Sheet1!F743</f>
        <v>1</v>
      </c>
      <c r="F743">
        <f>VLOOKUP(Sheet1!G743,teams!A$2:B$226,2,FALSE)</f>
        <v>72</v>
      </c>
      <c r="G743">
        <f>Sheet1!H743</f>
        <v>27</v>
      </c>
    </row>
    <row r="744" spans="1:7" x14ac:dyDescent="0.25">
      <c r="A744">
        <f>Sheet1!B744</f>
        <v>13</v>
      </c>
      <c r="B744">
        <f>Sheet1!C744</f>
        <v>0</v>
      </c>
      <c r="C744">
        <f>VLOOKUP(Sheet1!D744,teams!A$2:B$226,2,FALSE)</f>
        <v>21</v>
      </c>
      <c r="D744">
        <f>Sheet1!E744</f>
        <v>36</v>
      </c>
      <c r="E744">
        <f>Sheet1!F744</f>
        <v>1</v>
      </c>
      <c r="F744">
        <f>VLOOKUP(Sheet1!G744,teams!A$2:B$226,2,FALSE)</f>
        <v>23</v>
      </c>
      <c r="G744">
        <f>Sheet1!H744</f>
        <v>14</v>
      </c>
    </row>
    <row r="745" spans="1:7" x14ac:dyDescent="0.25">
      <c r="A745">
        <f>Sheet1!B745</f>
        <v>13</v>
      </c>
      <c r="B745">
        <f>Sheet1!C745</f>
        <v>0</v>
      </c>
      <c r="C745">
        <f>VLOOKUP(Sheet1!D745,teams!A$2:B$226,2,FALSE)</f>
        <v>22</v>
      </c>
      <c r="D745">
        <f>Sheet1!E745</f>
        <v>45</v>
      </c>
      <c r="E745">
        <f>Sheet1!F745</f>
        <v>1</v>
      </c>
      <c r="F745">
        <f>VLOOKUP(Sheet1!G745,teams!A$2:B$226,2,FALSE)</f>
        <v>17</v>
      </c>
      <c r="G745">
        <f>Sheet1!H745</f>
        <v>31</v>
      </c>
    </row>
    <row r="746" spans="1:7" x14ac:dyDescent="0.25">
      <c r="A746">
        <f>Sheet1!B746</f>
        <v>13</v>
      </c>
      <c r="B746">
        <f>Sheet1!C746</f>
        <v>0</v>
      </c>
      <c r="C746">
        <f>VLOOKUP(Sheet1!D746,teams!A$2:B$226,2,FALSE)</f>
        <v>73</v>
      </c>
      <c r="D746">
        <f>Sheet1!E746</f>
        <v>31</v>
      </c>
      <c r="E746">
        <f>Sheet1!F746</f>
        <v>1</v>
      </c>
      <c r="F746">
        <f>VLOOKUP(Sheet1!G746,teams!A$2:B$226,2,FALSE)</f>
        <v>74</v>
      </c>
      <c r="G746">
        <f>Sheet1!H746</f>
        <v>0</v>
      </c>
    </row>
    <row r="747" spans="1:7" x14ac:dyDescent="0.25">
      <c r="A747">
        <f>Sheet1!B747</f>
        <v>13</v>
      </c>
      <c r="B747">
        <f>Sheet1!C747</f>
        <v>1</v>
      </c>
      <c r="C747">
        <f>VLOOKUP(Sheet1!D747,teams!A$2:B$226,2,FALSE)</f>
        <v>48</v>
      </c>
      <c r="D747">
        <f>Sheet1!E747</f>
        <v>63</v>
      </c>
      <c r="E747">
        <f>Sheet1!F747</f>
        <v>0</v>
      </c>
      <c r="F747">
        <f>VLOOKUP(Sheet1!G747,teams!A$2:B$226,2,FALSE)</f>
        <v>46</v>
      </c>
      <c r="G747">
        <f>Sheet1!H747</f>
        <v>37</v>
      </c>
    </row>
    <row r="748" spans="1:7" x14ac:dyDescent="0.25">
      <c r="A748">
        <f>Sheet1!B748</f>
        <v>13</v>
      </c>
      <c r="B748">
        <f>Sheet1!C748</f>
        <v>1</v>
      </c>
      <c r="C748">
        <f>VLOOKUP(Sheet1!D748,teams!A$2:B$226,2,FALSE)</f>
        <v>49</v>
      </c>
      <c r="D748">
        <f>Sheet1!E748</f>
        <v>23</v>
      </c>
      <c r="E748">
        <f>Sheet1!F748</f>
        <v>0</v>
      </c>
      <c r="F748">
        <f>VLOOKUP(Sheet1!G748,teams!A$2:B$226,2,FALSE)</f>
        <v>87</v>
      </c>
      <c r="G748">
        <f>Sheet1!H748</f>
        <v>10</v>
      </c>
    </row>
    <row r="749" spans="1:7" x14ac:dyDescent="0.25">
      <c r="A749">
        <f>Sheet1!B749</f>
        <v>13</v>
      </c>
      <c r="B749">
        <f>Sheet1!C749</f>
        <v>0</v>
      </c>
      <c r="C749">
        <f>VLOOKUP(Sheet1!D749,teams!A$2:B$226,2,FALSE)</f>
        <v>75</v>
      </c>
      <c r="D749">
        <f>Sheet1!E749</f>
        <v>35</v>
      </c>
      <c r="E749">
        <f>Sheet1!F749</f>
        <v>1</v>
      </c>
      <c r="F749">
        <f>VLOOKUP(Sheet1!G749,teams!A$2:B$226,2,FALSE)</f>
        <v>65</v>
      </c>
      <c r="G749">
        <f>Sheet1!H749</f>
        <v>20</v>
      </c>
    </row>
    <row r="750" spans="1:7" x14ac:dyDescent="0.25">
      <c r="A750">
        <f>Sheet1!B750</f>
        <v>13</v>
      </c>
      <c r="B750">
        <f>Sheet1!C750</f>
        <v>1</v>
      </c>
      <c r="C750">
        <f>VLOOKUP(Sheet1!D750,teams!A$2:B$226,2,FALSE)</f>
        <v>50</v>
      </c>
      <c r="D750">
        <f>Sheet1!E750</f>
        <v>38</v>
      </c>
      <c r="E750">
        <f>Sheet1!F750</f>
        <v>0</v>
      </c>
      <c r="F750">
        <f>VLOOKUP(Sheet1!G750,teams!A$2:B$226,2,FALSE)</f>
        <v>44</v>
      </c>
      <c r="G750">
        <f>Sheet1!H750</f>
        <v>17</v>
      </c>
    </row>
    <row r="751" spans="1:7" x14ac:dyDescent="0.25">
      <c r="A751">
        <f>Sheet1!B751</f>
        <v>13</v>
      </c>
      <c r="B751">
        <f>Sheet1!C751</f>
        <v>0</v>
      </c>
      <c r="C751">
        <f>VLOOKUP(Sheet1!D751,teams!A$2:B$226,2,FALSE)</f>
        <v>63</v>
      </c>
      <c r="D751">
        <f>Sheet1!E751</f>
        <v>34</v>
      </c>
      <c r="E751">
        <f>Sheet1!F751</f>
        <v>1</v>
      </c>
      <c r="F751">
        <f>VLOOKUP(Sheet1!G751,teams!A$2:B$226,2,FALSE)</f>
        <v>128</v>
      </c>
      <c r="G751">
        <f>Sheet1!H751</f>
        <v>31</v>
      </c>
    </row>
    <row r="752" spans="1:7" x14ac:dyDescent="0.25">
      <c r="A752">
        <f>Sheet1!B752</f>
        <v>13</v>
      </c>
      <c r="B752">
        <f>Sheet1!C752</f>
        <v>1</v>
      </c>
      <c r="C752">
        <f>VLOOKUP(Sheet1!D752,teams!A$2:B$226,2,FALSE)</f>
        <v>25</v>
      </c>
      <c r="D752">
        <f>Sheet1!E752</f>
        <v>44</v>
      </c>
      <c r="E752">
        <f>Sheet1!F752</f>
        <v>0</v>
      </c>
      <c r="F752">
        <f>VLOOKUP(Sheet1!G752,teams!A$2:B$226,2,FALSE)</f>
        <v>16</v>
      </c>
      <c r="G752">
        <f>Sheet1!H752</f>
        <v>18</v>
      </c>
    </row>
    <row r="753" spans="1:7" x14ac:dyDescent="0.25">
      <c r="A753">
        <f>Sheet1!B753</f>
        <v>13</v>
      </c>
      <c r="B753">
        <f>Sheet1!C753</f>
        <v>1</v>
      </c>
      <c r="C753">
        <f>VLOOKUP(Sheet1!D753,teams!A$2:B$226,2,FALSE)</f>
        <v>101</v>
      </c>
      <c r="D753">
        <f>Sheet1!E753</f>
        <v>38</v>
      </c>
      <c r="E753">
        <f>Sheet1!F753</f>
        <v>0</v>
      </c>
      <c r="F753">
        <f>VLOOKUP(Sheet1!G753,teams!A$2:B$226,2,FALSE)</f>
        <v>92</v>
      </c>
      <c r="G753">
        <f>Sheet1!H753</f>
        <v>0</v>
      </c>
    </row>
    <row r="754" spans="1:7" x14ac:dyDescent="0.25">
      <c r="A754">
        <f>Sheet1!B754</f>
        <v>13</v>
      </c>
      <c r="B754">
        <f>Sheet1!C754</f>
        <v>0</v>
      </c>
      <c r="C754">
        <f>VLOOKUP(Sheet1!D754,teams!A$2:B$226,2,FALSE)</f>
        <v>14</v>
      </c>
      <c r="D754">
        <f>Sheet1!E754</f>
        <v>49</v>
      </c>
      <c r="E754">
        <f>Sheet1!F754</f>
        <v>1</v>
      </c>
      <c r="F754">
        <f>VLOOKUP(Sheet1!G754,teams!A$2:B$226,2,FALSE)</f>
        <v>12</v>
      </c>
      <c r="G754">
        <f>Sheet1!H754</f>
        <v>20</v>
      </c>
    </row>
    <row r="755" spans="1:7" x14ac:dyDescent="0.25">
      <c r="A755">
        <f>Sheet1!B755</f>
        <v>13</v>
      </c>
      <c r="B755">
        <f>Sheet1!C755</f>
        <v>1</v>
      </c>
      <c r="C755">
        <f>VLOOKUP(Sheet1!D755,teams!A$2:B$226,2,FALSE)</f>
        <v>113</v>
      </c>
      <c r="D755">
        <f>Sheet1!E755</f>
        <v>34</v>
      </c>
      <c r="E755">
        <f>Sheet1!F755</f>
        <v>0</v>
      </c>
      <c r="F755">
        <f>VLOOKUP(Sheet1!G755,teams!A$2:B$226,2,FALSE)</f>
        <v>110</v>
      </c>
      <c r="G755">
        <f>Sheet1!H755</f>
        <v>33</v>
      </c>
    </row>
    <row r="756" spans="1:7" x14ac:dyDescent="0.25">
      <c r="A756">
        <f>Sheet1!B756</f>
        <v>14</v>
      </c>
      <c r="B756">
        <f>Sheet1!C756</f>
        <v>1</v>
      </c>
      <c r="C756">
        <f>VLOOKUP(Sheet1!D756,teams!A$2:B$226,2,FALSE)</f>
        <v>94</v>
      </c>
      <c r="D756">
        <f>Sheet1!E756</f>
        <v>26</v>
      </c>
      <c r="E756">
        <f>Sheet1!F756</f>
        <v>0</v>
      </c>
      <c r="F756">
        <f>VLOOKUP(Sheet1!G756,teams!A$2:B$226,2,FALSE)</f>
        <v>93</v>
      </c>
      <c r="G756">
        <f>Sheet1!H756</f>
        <v>21</v>
      </c>
    </row>
    <row r="757" spans="1:7" x14ac:dyDescent="0.25">
      <c r="A757">
        <f>Sheet1!B757</f>
        <v>14</v>
      </c>
      <c r="B757">
        <f>Sheet1!C757</f>
        <v>1</v>
      </c>
      <c r="C757">
        <f>VLOOKUP(Sheet1!D757,teams!A$2:B$226,2,FALSE)</f>
        <v>97</v>
      </c>
      <c r="D757">
        <f>Sheet1!E757</f>
        <v>21</v>
      </c>
      <c r="E757">
        <f>Sheet1!F757</f>
        <v>0</v>
      </c>
      <c r="F757">
        <f>VLOOKUP(Sheet1!G757,teams!A$2:B$226,2,FALSE)</f>
        <v>90</v>
      </c>
      <c r="G757">
        <f>Sheet1!H757</f>
        <v>20</v>
      </c>
    </row>
    <row r="758" spans="1:7" x14ac:dyDescent="0.25">
      <c r="A758">
        <f>Sheet1!B758</f>
        <v>14</v>
      </c>
      <c r="B758">
        <f>Sheet1!C758</f>
        <v>1</v>
      </c>
      <c r="C758">
        <f>VLOOKUP(Sheet1!D758,teams!A$2:B$226,2,FALSE)</f>
        <v>99</v>
      </c>
      <c r="D758">
        <f>Sheet1!E758</f>
        <v>9</v>
      </c>
      <c r="E758">
        <f>Sheet1!F758</f>
        <v>0</v>
      </c>
      <c r="F758">
        <f>VLOOKUP(Sheet1!G758,teams!A$2:B$226,2,FALSE)</f>
        <v>89</v>
      </c>
      <c r="G758">
        <f>Sheet1!H758</f>
        <v>3</v>
      </c>
    </row>
    <row r="759" spans="1:7" x14ac:dyDescent="0.25">
      <c r="A759">
        <f>Sheet1!B759</f>
        <v>14</v>
      </c>
      <c r="B759">
        <f>Sheet1!C759</f>
        <v>0</v>
      </c>
      <c r="C759">
        <f>VLOOKUP(Sheet1!D759,teams!A$2:B$226,2,FALSE)</f>
        <v>43</v>
      </c>
      <c r="D759">
        <f>Sheet1!E759</f>
        <v>54</v>
      </c>
      <c r="E759">
        <f>Sheet1!F759</f>
        <v>1</v>
      </c>
      <c r="F759">
        <f>VLOOKUP(Sheet1!G759,teams!A$2:B$226,2,FALSE)</f>
        <v>49</v>
      </c>
      <c r="G759">
        <f>Sheet1!H759</f>
        <v>39</v>
      </c>
    </row>
    <row r="760" spans="1:7" x14ac:dyDescent="0.25">
      <c r="A760">
        <f>Sheet1!B760</f>
        <v>14</v>
      </c>
      <c r="B760">
        <f>Sheet1!C760</f>
        <v>1</v>
      </c>
      <c r="C760">
        <f>VLOOKUP(Sheet1!D760,teams!A$2:B$226,2,FALSE)</f>
        <v>102</v>
      </c>
      <c r="D760">
        <f>Sheet1!E760</f>
        <v>27</v>
      </c>
      <c r="E760">
        <f>Sheet1!F760</f>
        <v>0</v>
      </c>
      <c r="F760">
        <f>VLOOKUP(Sheet1!G760,teams!A$2:B$226,2,FALSE)</f>
        <v>103</v>
      </c>
      <c r="G760">
        <f>Sheet1!H760</f>
        <v>20</v>
      </c>
    </row>
    <row r="761" spans="1:7" x14ac:dyDescent="0.25">
      <c r="A761">
        <f>Sheet1!B761</f>
        <v>14</v>
      </c>
      <c r="B761">
        <f>Sheet1!C761</f>
        <v>1</v>
      </c>
      <c r="C761">
        <f>VLOOKUP(Sheet1!D761,teams!A$2:B$226,2,FALSE)</f>
        <v>15</v>
      </c>
      <c r="D761">
        <f>Sheet1!E761</f>
        <v>56</v>
      </c>
      <c r="E761">
        <f>Sheet1!F761</f>
        <v>0</v>
      </c>
      <c r="F761">
        <f>VLOOKUP(Sheet1!G761,teams!A$2:B$226,2,FALSE)</f>
        <v>16</v>
      </c>
      <c r="G761">
        <f>Sheet1!H761</f>
        <v>35</v>
      </c>
    </row>
    <row r="762" spans="1:7" x14ac:dyDescent="0.25">
      <c r="A762">
        <f>Sheet1!B762</f>
        <v>14</v>
      </c>
      <c r="B762">
        <f>Sheet1!C762</f>
        <v>1</v>
      </c>
      <c r="C762">
        <f>VLOOKUP(Sheet1!D762,teams!A$2:B$226,2,FALSE)</f>
        <v>91</v>
      </c>
      <c r="D762">
        <f>Sheet1!E762</f>
        <v>27</v>
      </c>
      <c r="E762">
        <f>Sheet1!F762</f>
        <v>0</v>
      </c>
      <c r="F762">
        <f>VLOOKUP(Sheet1!G762,teams!A$2:B$226,2,FALSE)</f>
        <v>92</v>
      </c>
      <c r="G762">
        <f>Sheet1!H762</f>
        <v>19</v>
      </c>
    </row>
    <row r="763" spans="1:7" x14ac:dyDescent="0.25">
      <c r="A763">
        <f>Sheet1!B763</f>
        <v>14</v>
      </c>
      <c r="B763">
        <f>Sheet1!C763</f>
        <v>1</v>
      </c>
      <c r="C763">
        <f>VLOOKUP(Sheet1!D763,teams!A$2:B$226,2,FALSE)</f>
        <v>3</v>
      </c>
      <c r="D763">
        <f>Sheet1!E763</f>
        <v>40</v>
      </c>
      <c r="E763">
        <f>Sheet1!F763</f>
        <v>0</v>
      </c>
      <c r="F763">
        <f>VLOOKUP(Sheet1!G763,teams!A$2:B$226,2,FALSE)</f>
        <v>8</v>
      </c>
      <c r="G763">
        <f>Sheet1!H763</f>
        <v>10</v>
      </c>
    </row>
    <row r="764" spans="1:7" x14ac:dyDescent="0.25">
      <c r="A764">
        <f>Sheet1!B764</f>
        <v>14</v>
      </c>
      <c r="B764">
        <f>Sheet1!C764</f>
        <v>1</v>
      </c>
      <c r="C764">
        <f>VLOOKUP(Sheet1!D764,teams!A$2:B$226,2,FALSE)</f>
        <v>70</v>
      </c>
      <c r="D764">
        <f>Sheet1!E764</f>
        <v>48</v>
      </c>
      <c r="E764">
        <f>Sheet1!F764</f>
        <v>0</v>
      </c>
      <c r="F764">
        <f>VLOOKUP(Sheet1!G764,teams!A$2:B$226,2,FALSE)</f>
        <v>69</v>
      </c>
      <c r="G764">
        <f>Sheet1!H764</f>
        <v>44</v>
      </c>
    </row>
    <row r="765" spans="1:7" x14ac:dyDescent="0.25">
      <c r="A765">
        <f>Sheet1!B765</f>
        <v>14</v>
      </c>
      <c r="B765">
        <f>Sheet1!C765</f>
        <v>1</v>
      </c>
      <c r="C765">
        <f>VLOOKUP(Sheet1!D765,teams!A$2:B$226,2,FALSE)</f>
        <v>46</v>
      </c>
      <c r="D765">
        <f>Sheet1!E765</f>
        <v>28</v>
      </c>
      <c r="E765">
        <f>Sheet1!F765</f>
        <v>0</v>
      </c>
      <c r="F765">
        <f>VLOOKUP(Sheet1!G765,teams!A$2:B$226,2,FALSE)</f>
        <v>38</v>
      </c>
      <c r="G765">
        <f>Sheet1!H765</f>
        <v>24</v>
      </c>
    </row>
    <row r="766" spans="1:7" x14ac:dyDescent="0.25">
      <c r="A766">
        <f>Sheet1!B766</f>
        <v>14</v>
      </c>
      <c r="B766">
        <f>Sheet1!C766</f>
        <v>0</v>
      </c>
      <c r="C766">
        <f>VLOOKUP(Sheet1!D766,teams!A$2:B$226,2,FALSE)</f>
        <v>59</v>
      </c>
      <c r="D766">
        <f>Sheet1!E766</f>
        <v>28</v>
      </c>
      <c r="E766">
        <f>Sheet1!F766</f>
        <v>1</v>
      </c>
      <c r="F766">
        <f>VLOOKUP(Sheet1!G766,teams!A$2:B$226,2,FALSE)</f>
        <v>58</v>
      </c>
      <c r="G766">
        <f>Sheet1!H766</f>
        <v>21</v>
      </c>
    </row>
    <row r="767" spans="1:7" x14ac:dyDescent="0.25">
      <c r="A767">
        <f>Sheet1!B767</f>
        <v>14</v>
      </c>
      <c r="B767">
        <f>Sheet1!C767</f>
        <v>0</v>
      </c>
      <c r="C767">
        <f>VLOOKUP(Sheet1!D767,teams!A$2:B$226,2,FALSE)</f>
        <v>98</v>
      </c>
      <c r="D767">
        <f>Sheet1!E767</f>
        <v>31</v>
      </c>
      <c r="E767">
        <f>Sheet1!F767</f>
        <v>1</v>
      </c>
      <c r="F767">
        <f>VLOOKUP(Sheet1!G767,teams!A$2:B$226,2,FALSE)</f>
        <v>95</v>
      </c>
      <c r="G767">
        <f>Sheet1!H767</f>
        <v>21</v>
      </c>
    </row>
    <row r="768" spans="1:7" x14ac:dyDescent="0.25">
      <c r="A768">
        <f>Sheet1!B768</f>
        <v>14</v>
      </c>
      <c r="B768">
        <f>Sheet1!C768</f>
        <v>1</v>
      </c>
      <c r="C768">
        <f>VLOOKUP(Sheet1!D768,teams!A$2:B$226,2,FALSE)</f>
        <v>85</v>
      </c>
      <c r="D768">
        <f>Sheet1!E768</f>
        <v>39</v>
      </c>
      <c r="E768">
        <f>Sheet1!F768</f>
        <v>0</v>
      </c>
      <c r="F768">
        <f>VLOOKUP(Sheet1!G768,teams!A$2:B$226,2,FALSE)</f>
        <v>79</v>
      </c>
      <c r="G768">
        <f>Sheet1!H768</f>
        <v>24</v>
      </c>
    </row>
    <row r="769" spans="1:7" x14ac:dyDescent="0.25">
      <c r="A769">
        <f>Sheet1!B769</f>
        <v>14</v>
      </c>
      <c r="B769">
        <f>Sheet1!C769</f>
        <v>0</v>
      </c>
      <c r="C769">
        <f>VLOOKUP(Sheet1!D769,teams!A$2:B$226,2,FALSE)</f>
        <v>34</v>
      </c>
      <c r="D769">
        <f>Sheet1!E769</f>
        <v>31</v>
      </c>
      <c r="E769">
        <f>Sheet1!F769</f>
        <v>1</v>
      </c>
      <c r="F769">
        <f>VLOOKUP(Sheet1!G769,teams!A$2:B$226,2,FALSE)</f>
        <v>33</v>
      </c>
      <c r="G769">
        <f>Sheet1!H769</f>
        <v>9</v>
      </c>
    </row>
    <row r="770" spans="1:7" x14ac:dyDescent="0.25">
      <c r="A770">
        <f>Sheet1!B770</f>
        <v>14</v>
      </c>
      <c r="B770">
        <f>Sheet1!C770</f>
        <v>1</v>
      </c>
      <c r="C770">
        <f>VLOOKUP(Sheet1!D770,teams!A$2:B$226,2,FALSE)</f>
        <v>35</v>
      </c>
      <c r="D770">
        <f>Sheet1!E770</f>
        <v>54</v>
      </c>
      <c r="E770">
        <f>Sheet1!F770</f>
        <v>0</v>
      </c>
      <c r="F770">
        <f>VLOOKUP(Sheet1!G770,teams!A$2:B$226,2,FALSE)</f>
        <v>27</v>
      </c>
      <c r="G770">
        <f>Sheet1!H770</f>
        <v>35</v>
      </c>
    </row>
    <row r="771" spans="1:7" x14ac:dyDescent="0.25">
      <c r="A771">
        <f>Sheet1!B771</f>
        <v>14</v>
      </c>
      <c r="B771">
        <f>Sheet1!C771</f>
        <v>1</v>
      </c>
      <c r="C771">
        <f>VLOOKUP(Sheet1!D771,teams!A$2:B$226,2,FALSE)</f>
        <v>75</v>
      </c>
      <c r="D771">
        <f>Sheet1!E771</f>
        <v>40</v>
      </c>
      <c r="E771">
        <f>Sheet1!F771</f>
        <v>0</v>
      </c>
      <c r="F771">
        <f>VLOOKUP(Sheet1!G771,teams!A$2:B$226,2,FALSE)</f>
        <v>66</v>
      </c>
      <c r="G771">
        <f>Sheet1!H771</f>
        <v>37</v>
      </c>
    </row>
    <row r="772" spans="1:7" x14ac:dyDescent="0.25">
      <c r="A772">
        <f>Sheet1!B772</f>
        <v>14</v>
      </c>
      <c r="B772">
        <f>Sheet1!C772</f>
        <v>0</v>
      </c>
      <c r="C772">
        <f>VLOOKUP(Sheet1!D772,teams!A$2:B$226,2,FALSE)</f>
        <v>25</v>
      </c>
      <c r="D772">
        <f>Sheet1!E772</f>
        <v>45</v>
      </c>
      <c r="E772">
        <f>Sheet1!F772</f>
        <v>1</v>
      </c>
      <c r="F772">
        <f>VLOOKUP(Sheet1!G772,teams!A$2:B$226,2,FALSE)</f>
        <v>26</v>
      </c>
      <c r="G772">
        <f>Sheet1!H772</f>
        <v>17</v>
      </c>
    </row>
    <row r="773" spans="1:7" x14ac:dyDescent="0.25">
      <c r="A773">
        <f>Sheet1!B773</f>
        <v>14</v>
      </c>
      <c r="B773">
        <f>Sheet1!C773</f>
        <v>1</v>
      </c>
      <c r="C773">
        <f>VLOOKUP(Sheet1!D773,teams!A$2:B$226,2,FALSE)</f>
        <v>101</v>
      </c>
      <c r="D773">
        <f>Sheet1!E773</f>
        <v>55</v>
      </c>
      <c r="E773">
        <f>Sheet1!F773</f>
        <v>0</v>
      </c>
      <c r="F773">
        <f>VLOOKUP(Sheet1!G773,teams!A$2:B$226,2,FALSE)</f>
        <v>100</v>
      </c>
      <c r="G773">
        <f>Sheet1!H773</f>
        <v>35</v>
      </c>
    </row>
    <row r="774" spans="1:7" x14ac:dyDescent="0.25">
      <c r="A774">
        <f>Sheet1!B774</f>
        <v>14</v>
      </c>
      <c r="B774">
        <f>Sheet1!C774</f>
        <v>1</v>
      </c>
      <c r="C774">
        <f>VLOOKUP(Sheet1!D774,teams!A$2:B$226,2,FALSE)</f>
        <v>37</v>
      </c>
      <c r="D774">
        <f>Sheet1!E774</f>
        <v>30</v>
      </c>
      <c r="E774">
        <f>Sheet1!F774</f>
        <v>0</v>
      </c>
      <c r="F774">
        <f>VLOOKUP(Sheet1!G774,teams!A$2:B$226,2,FALSE)</f>
        <v>39</v>
      </c>
      <c r="G774">
        <f>Sheet1!H774</f>
        <v>12</v>
      </c>
    </row>
    <row r="775" spans="1:7" x14ac:dyDescent="0.25">
      <c r="A775">
        <f>Sheet1!B775</f>
        <v>14</v>
      </c>
      <c r="B775">
        <f>Sheet1!C775</f>
        <v>0</v>
      </c>
      <c r="C775">
        <f>VLOOKUP(Sheet1!D775,teams!A$2:B$226,2,FALSE)</f>
        <v>114</v>
      </c>
      <c r="D775">
        <f>Sheet1!E775</f>
        <v>37</v>
      </c>
      <c r="E775">
        <f>Sheet1!F775</f>
        <v>1</v>
      </c>
      <c r="F775">
        <f>VLOOKUP(Sheet1!G775,teams!A$2:B$226,2,FALSE)</f>
        <v>121</v>
      </c>
      <c r="G775">
        <f>Sheet1!H775</f>
        <v>7</v>
      </c>
    </row>
    <row r="776" spans="1:7" x14ac:dyDescent="0.25">
      <c r="A776">
        <f>Sheet1!B776</f>
        <v>14</v>
      </c>
      <c r="B776">
        <f>Sheet1!C776</f>
        <v>0</v>
      </c>
      <c r="C776">
        <f>VLOOKUP(Sheet1!D776,teams!A$2:B$226,2,FALSE)</f>
        <v>51</v>
      </c>
      <c r="D776">
        <f>Sheet1!E776</f>
        <v>17</v>
      </c>
      <c r="E776">
        <f>Sheet1!F776</f>
        <v>1</v>
      </c>
      <c r="F776">
        <f>VLOOKUP(Sheet1!G776,teams!A$2:B$226,2,FALSE)</f>
        <v>64</v>
      </c>
      <c r="G776">
        <f>Sheet1!H776</f>
        <v>14</v>
      </c>
    </row>
    <row r="777" spans="1:7" x14ac:dyDescent="0.25">
      <c r="A777">
        <f>Sheet1!B777</f>
        <v>14</v>
      </c>
      <c r="B777">
        <f>Sheet1!C777</f>
        <v>1</v>
      </c>
      <c r="C777">
        <f>VLOOKUP(Sheet1!D777,teams!A$2:B$226,2,FALSE)</f>
        <v>126</v>
      </c>
      <c r="D777">
        <f>Sheet1!E777</f>
        <v>28</v>
      </c>
      <c r="E777">
        <f>Sheet1!F777</f>
        <v>0</v>
      </c>
      <c r="F777">
        <f>VLOOKUP(Sheet1!G777,teams!A$2:B$226,2,FALSE)</f>
        <v>112</v>
      </c>
      <c r="G777">
        <f>Sheet1!H777</f>
        <v>10</v>
      </c>
    </row>
    <row r="778" spans="1:7" x14ac:dyDescent="0.25">
      <c r="A778">
        <f>Sheet1!B778</f>
        <v>14</v>
      </c>
      <c r="B778">
        <f>Sheet1!C778</f>
        <v>1</v>
      </c>
      <c r="C778">
        <f>VLOOKUP(Sheet1!D778,teams!A$2:B$226,2,FALSE)</f>
        <v>17</v>
      </c>
      <c r="D778">
        <f>Sheet1!E778</f>
        <v>36</v>
      </c>
      <c r="E778">
        <f>Sheet1!F778</f>
        <v>0</v>
      </c>
      <c r="F778">
        <f>VLOOKUP(Sheet1!G778,teams!A$2:B$226,2,FALSE)</f>
        <v>23</v>
      </c>
      <c r="G778">
        <f>Sheet1!H778</f>
        <v>10</v>
      </c>
    </row>
    <row r="779" spans="1:7" x14ac:dyDescent="0.25">
      <c r="A779">
        <f>Sheet1!B779</f>
        <v>14</v>
      </c>
      <c r="B779">
        <f>Sheet1!C779</f>
        <v>1</v>
      </c>
      <c r="C779">
        <f>VLOOKUP(Sheet1!D779,teams!A$2:B$226,2,FALSE)</f>
        <v>52</v>
      </c>
      <c r="D779">
        <f>Sheet1!E779</f>
        <v>56</v>
      </c>
      <c r="E779">
        <f>Sheet1!F779</f>
        <v>0</v>
      </c>
      <c r="F779">
        <f>VLOOKUP(Sheet1!G779,teams!A$2:B$226,2,FALSE)</f>
        <v>47</v>
      </c>
      <c r="G779">
        <f>Sheet1!H779</f>
        <v>7</v>
      </c>
    </row>
    <row r="780" spans="1:7" x14ac:dyDescent="0.25">
      <c r="A780">
        <f>Sheet1!B780</f>
        <v>14</v>
      </c>
      <c r="B780">
        <f>Sheet1!C780</f>
        <v>1</v>
      </c>
      <c r="C780">
        <f>VLOOKUP(Sheet1!D780,teams!A$2:B$226,2,FALSE)</f>
        <v>18</v>
      </c>
      <c r="D780">
        <f>Sheet1!E780</f>
        <v>27</v>
      </c>
      <c r="E780">
        <f>Sheet1!F780</f>
        <v>0</v>
      </c>
      <c r="F780">
        <f>VLOOKUP(Sheet1!G780,teams!A$2:B$226,2,FALSE)</f>
        <v>24</v>
      </c>
      <c r="G780">
        <f>Sheet1!H780</f>
        <v>22</v>
      </c>
    </row>
    <row r="781" spans="1:7" x14ac:dyDescent="0.25">
      <c r="A781">
        <f>Sheet1!B781</f>
        <v>14</v>
      </c>
      <c r="B781">
        <f>Sheet1!C781</f>
        <v>0</v>
      </c>
      <c r="C781">
        <f>VLOOKUP(Sheet1!D781,teams!A$2:B$226,2,FALSE)</f>
        <v>104</v>
      </c>
      <c r="D781">
        <f>Sheet1!E781</f>
        <v>63</v>
      </c>
      <c r="E781">
        <f>Sheet1!F781</f>
        <v>1</v>
      </c>
      <c r="F781">
        <f>VLOOKUP(Sheet1!G781,teams!A$2:B$226,2,FALSE)</f>
        <v>110</v>
      </c>
      <c r="G781">
        <f>Sheet1!H781</f>
        <v>31</v>
      </c>
    </row>
    <row r="782" spans="1:7" x14ac:dyDescent="0.25">
      <c r="A782">
        <f>Sheet1!B782</f>
        <v>14</v>
      </c>
      <c r="B782">
        <f>Sheet1!C782</f>
        <v>1</v>
      </c>
      <c r="C782">
        <f>VLOOKUP(Sheet1!D782,teams!A$2:B$226,2,FALSE)</f>
        <v>54</v>
      </c>
      <c r="D782">
        <f>Sheet1!E782</f>
        <v>31</v>
      </c>
      <c r="E782">
        <f>Sheet1!F782</f>
        <v>0</v>
      </c>
      <c r="F782">
        <f>VLOOKUP(Sheet1!G782,teams!A$2:B$226,2,FALSE)</f>
        <v>40</v>
      </c>
      <c r="G782">
        <f>Sheet1!H782</f>
        <v>13</v>
      </c>
    </row>
    <row r="783" spans="1:7" x14ac:dyDescent="0.25">
      <c r="A783">
        <f>Sheet1!B783</f>
        <v>14</v>
      </c>
      <c r="B783">
        <f>Sheet1!C783</f>
        <v>0</v>
      </c>
      <c r="C783">
        <f>VLOOKUP(Sheet1!D783,teams!A$2:B$226,2,FALSE)</f>
        <v>55</v>
      </c>
      <c r="D783">
        <f>Sheet1!E783</f>
        <v>28</v>
      </c>
      <c r="E783">
        <f>Sheet1!F783</f>
        <v>1</v>
      </c>
      <c r="F783">
        <f>VLOOKUP(Sheet1!G783,teams!A$2:B$226,2,FALSE)</f>
        <v>41</v>
      </c>
      <c r="G783">
        <f>Sheet1!H783</f>
        <v>27</v>
      </c>
    </row>
    <row r="784" spans="1:7" x14ac:dyDescent="0.25">
      <c r="A784">
        <f>Sheet1!B784</f>
        <v>14</v>
      </c>
      <c r="B784">
        <f>Sheet1!C784</f>
        <v>1</v>
      </c>
      <c r="C784">
        <f>VLOOKUP(Sheet1!D784,teams!A$2:B$226,2,FALSE)</f>
        <v>106</v>
      </c>
      <c r="D784">
        <f>Sheet1!E784</f>
        <v>46</v>
      </c>
      <c r="E784">
        <f>Sheet1!F784</f>
        <v>0</v>
      </c>
      <c r="F784">
        <f>VLOOKUP(Sheet1!G784,teams!A$2:B$226,2,FALSE)</f>
        <v>96</v>
      </c>
      <c r="G784">
        <f>Sheet1!H784</f>
        <v>40</v>
      </c>
    </row>
    <row r="785" spans="1:7" x14ac:dyDescent="0.25">
      <c r="A785">
        <f>Sheet1!B785</f>
        <v>14</v>
      </c>
      <c r="B785">
        <f>Sheet1!C785</f>
        <v>1</v>
      </c>
      <c r="C785">
        <f>VLOOKUP(Sheet1!D785,teams!A$2:B$226,2,FALSE)</f>
        <v>118</v>
      </c>
      <c r="D785">
        <f>Sheet1!E785</f>
        <v>38</v>
      </c>
      <c r="E785">
        <f>Sheet1!F785</f>
        <v>0</v>
      </c>
      <c r="F785">
        <f>VLOOKUP(Sheet1!G785,teams!A$2:B$226,2,FALSE)</f>
        <v>122</v>
      </c>
      <c r="G785">
        <f>Sheet1!H785</f>
        <v>31</v>
      </c>
    </row>
    <row r="786" spans="1:7" x14ac:dyDescent="0.25">
      <c r="A786">
        <f>Sheet1!B786</f>
        <v>14</v>
      </c>
      <c r="B786">
        <f>Sheet1!C786</f>
        <v>1</v>
      </c>
      <c r="C786">
        <f>VLOOKUP(Sheet1!D786,teams!A$2:B$226,2,FALSE)</f>
        <v>2</v>
      </c>
      <c r="D786">
        <f>Sheet1!E786</f>
        <v>26</v>
      </c>
      <c r="E786">
        <f>Sheet1!F786</f>
        <v>0</v>
      </c>
      <c r="F786">
        <f>VLOOKUP(Sheet1!G786,teams!A$2:B$226,2,FALSE)</f>
        <v>12</v>
      </c>
      <c r="G786">
        <f>Sheet1!H786</f>
        <v>24</v>
      </c>
    </row>
    <row r="787" spans="1:7" x14ac:dyDescent="0.25">
      <c r="A787">
        <f>Sheet1!B787</f>
        <v>14</v>
      </c>
      <c r="B787">
        <f>Sheet1!C787</f>
        <v>1</v>
      </c>
      <c r="C787">
        <f>VLOOKUP(Sheet1!D787,teams!A$2:B$226,2,FALSE)</f>
        <v>30</v>
      </c>
      <c r="D787">
        <f>Sheet1!E787</f>
        <v>34</v>
      </c>
      <c r="E787">
        <f>Sheet1!F787</f>
        <v>0</v>
      </c>
      <c r="F787">
        <f>VLOOKUP(Sheet1!G787,teams!A$2:B$226,2,FALSE)</f>
        <v>29</v>
      </c>
      <c r="G787">
        <f>Sheet1!H787</f>
        <v>19</v>
      </c>
    </row>
    <row r="788" spans="1:7" x14ac:dyDescent="0.25">
      <c r="A788">
        <f>Sheet1!B788</f>
        <v>14</v>
      </c>
      <c r="B788">
        <f>Sheet1!C788</f>
        <v>0</v>
      </c>
      <c r="C788">
        <f>VLOOKUP(Sheet1!D788,teams!A$2:B$226,2,FALSE)</f>
        <v>42</v>
      </c>
      <c r="D788">
        <f>Sheet1!E788</f>
        <v>41</v>
      </c>
      <c r="E788">
        <f>Sheet1!F788</f>
        <v>1</v>
      </c>
      <c r="F788">
        <f>VLOOKUP(Sheet1!G788,teams!A$2:B$226,2,FALSE)</f>
        <v>56</v>
      </c>
      <c r="G788">
        <f>Sheet1!H788</f>
        <v>38</v>
      </c>
    </row>
    <row r="789" spans="1:7" x14ac:dyDescent="0.25">
      <c r="A789">
        <f>Sheet1!B789</f>
        <v>14</v>
      </c>
      <c r="B789">
        <f>Sheet1!C789</f>
        <v>1</v>
      </c>
      <c r="C789">
        <f>VLOOKUP(Sheet1!D789,teams!A$2:B$226,2,FALSE)</f>
        <v>119</v>
      </c>
      <c r="D789">
        <f>Sheet1!E789</f>
        <v>24</v>
      </c>
      <c r="E789">
        <f>Sheet1!F789</f>
        <v>0</v>
      </c>
      <c r="F789">
        <f>VLOOKUP(Sheet1!G789,teams!A$2:B$226,2,FALSE)</f>
        <v>115</v>
      </c>
      <c r="G789">
        <f>Sheet1!H789</f>
        <v>19</v>
      </c>
    </row>
    <row r="790" spans="1:7" x14ac:dyDescent="0.25">
      <c r="A790">
        <f>Sheet1!B790</f>
        <v>14</v>
      </c>
      <c r="B790">
        <f>Sheet1!C790</f>
        <v>1</v>
      </c>
      <c r="C790">
        <f>VLOOKUP(Sheet1!D790,teams!A$2:B$226,2,FALSE)</f>
        <v>4</v>
      </c>
      <c r="D790">
        <f>Sheet1!E790</f>
        <v>31</v>
      </c>
      <c r="E790">
        <f>Sheet1!F790</f>
        <v>0</v>
      </c>
      <c r="F790">
        <f>VLOOKUP(Sheet1!G790,teams!A$2:B$226,2,FALSE)</f>
        <v>13</v>
      </c>
      <c r="G790">
        <f>Sheet1!H790</f>
        <v>13</v>
      </c>
    </row>
    <row r="791" spans="1:7" x14ac:dyDescent="0.25">
      <c r="A791">
        <f>Sheet1!B791</f>
        <v>14</v>
      </c>
      <c r="B791">
        <f>Sheet1!C791</f>
        <v>1</v>
      </c>
      <c r="C791">
        <f>VLOOKUP(Sheet1!D791,teams!A$2:B$226,2,FALSE)</f>
        <v>57</v>
      </c>
      <c r="D791">
        <f>Sheet1!E791</f>
        <v>40</v>
      </c>
      <c r="E791">
        <f>Sheet1!F791</f>
        <v>0</v>
      </c>
      <c r="F791">
        <f>VLOOKUP(Sheet1!G791,teams!A$2:B$226,2,FALSE)</f>
        <v>53</v>
      </c>
      <c r="G791">
        <f>Sheet1!H791</f>
        <v>21</v>
      </c>
    </row>
    <row r="792" spans="1:7" x14ac:dyDescent="0.25">
      <c r="A792">
        <f>Sheet1!B792</f>
        <v>14</v>
      </c>
      <c r="B792">
        <f>Sheet1!C792</f>
        <v>1</v>
      </c>
      <c r="C792">
        <f>VLOOKUP(Sheet1!D792,teams!A$2:B$226,2,FALSE)</f>
        <v>81</v>
      </c>
      <c r="D792">
        <f>Sheet1!E792</f>
        <v>77</v>
      </c>
      <c r="E792">
        <f>Sheet1!F792</f>
        <v>0</v>
      </c>
      <c r="F792">
        <f>VLOOKUP(Sheet1!G792,teams!A$2:B$226,2,FALSE)</f>
        <v>77</v>
      </c>
      <c r="G792">
        <f>Sheet1!H792</f>
        <v>56</v>
      </c>
    </row>
    <row r="793" spans="1:7" x14ac:dyDescent="0.25">
      <c r="A793">
        <f>Sheet1!B793</f>
        <v>14</v>
      </c>
      <c r="B793">
        <f>Sheet1!C793</f>
        <v>0</v>
      </c>
      <c r="C793">
        <f>VLOOKUP(Sheet1!D793,teams!A$2:B$226,2,FALSE)</f>
        <v>45</v>
      </c>
      <c r="D793">
        <f>Sheet1!E793</f>
        <v>55</v>
      </c>
      <c r="E793">
        <f>Sheet1!F793</f>
        <v>1</v>
      </c>
      <c r="F793">
        <f>VLOOKUP(Sheet1!G793,teams!A$2:B$226,2,FALSE)</f>
        <v>44</v>
      </c>
      <c r="G793">
        <f>Sheet1!H793</f>
        <v>20</v>
      </c>
    </row>
    <row r="794" spans="1:7" x14ac:dyDescent="0.25">
      <c r="A794">
        <f>Sheet1!B794</f>
        <v>14</v>
      </c>
      <c r="B794">
        <f>Sheet1!C794</f>
        <v>0</v>
      </c>
      <c r="C794">
        <f>VLOOKUP(Sheet1!D794,teams!A$2:B$226,2,FALSE)</f>
        <v>127</v>
      </c>
      <c r="D794">
        <f>Sheet1!E794</f>
        <v>75</v>
      </c>
      <c r="E794">
        <f>Sheet1!F794</f>
        <v>1</v>
      </c>
      <c r="F794">
        <f>VLOOKUP(Sheet1!G794,teams!A$2:B$226,2,FALSE)</f>
        <v>72</v>
      </c>
      <c r="G794">
        <f>Sheet1!H794</f>
        <v>31</v>
      </c>
    </row>
    <row r="795" spans="1:7" x14ac:dyDescent="0.25">
      <c r="A795">
        <f>Sheet1!B795</f>
        <v>14</v>
      </c>
      <c r="B795">
        <f>Sheet1!C795</f>
        <v>0</v>
      </c>
      <c r="C795">
        <f>VLOOKUP(Sheet1!D795,teams!A$2:B$226,2,FALSE)</f>
        <v>107</v>
      </c>
      <c r="D795">
        <f>Sheet1!E795</f>
        <v>45</v>
      </c>
      <c r="E795">
        <f>Sheet1!F795</f>
        <v>1</v>
      </c>
      <c r="F795">
        <f>VLOOKUP(Sheet1!G795,teams!A$2:B$226,2,FALSE)</f>
        <v>108</v>
      </c>
      <c r="G795">
        <f>Sheet1!H795</f>
        <v>10</v>
      </c>
    </row>
    <row r="796" spans="1:7" x14ac:dyDescent="0.25">
      <c r="A796">
        <f>Sheet1!B796</f>
        <v>14</v>
      </c>
      <c r="B796">
        <f>Sheet1!C796</f>
        <v>1</v>
      </c>
      <c r="C796">
        <f>VLOOKUP(Sheet1!D796,teams!A$2:B$226,2,FALSE)</f>
        <v>109</v>
      </c>
      <c r="D796">
        <f>Sheet1!E796</f>
        <v>56</v>
      </c>
      <c r="E796">
        <f>Sheet1!F796</f>
        <v>0</v>
      </c>
      <c r="F796">
        <f>VLOOKUP(Sheet1!G796,teams!A$2:B$226,2,FALSE)</f>
        <v>113</v>
      </c>
      <c r="G796">
        <f>Sheet1!H796</f>
        <v>35</v>
      </c>
    </row>
    <row r="797" spans="1:7" x14ac:dyDescent="0.25">
      <c r="A797">
        <f>Sheet1!B797</f>
        <v>14</v>
      </c>
      <c r="B797">
        <f>Sheet1!C797</f>
        <v>1</v>
      </c>
      <c r="C797">
        <f>VLOOKUP(Sheet1!D797,teams!A$2:B$226,2,FALSE)</f>
        <v>9</v>
      </c>
      <c r="D797">
        <f>Sheet1!E797</f>
        <v>42</v>
      </c>
      <c r="E797">
        <f>Sheet1!F797</f>
        <v>0</v>
      </c>
      <c r="F797">
        <f>VLOOKUP(Sheet1!G797,teams!A$2:B$226,2,FALSE)</f>
        <v>1</v>
      </c>
      <c r="G797">
        <f>Sheet1!H797</f>
        <v>21</v>
      </c>
    </row>
    <row r="798" spans="1:7" x14ac:dyDescent="0.25">
      <c r="A798">
        <f>Sheet1!B798</f>
        <v>14</v>
      </c>
      <c r="B798">
        <f>Sheet1!C798</f>
        <v>1</v>
      </c>
      <c r="C798">
        <f>VLOOKUP(Sheet1!D798,teams!A$2:B$226,2,FALSE)</f>
        <v>10</v>
      </c>
      <c r="D798">
        <f>Sheet1!E798</f>
        <v>30</v>
      </c>
      <c r="E798">
        <f>Sheet1!F798</f>
        <v>0</v>
      </c>
      <c r="F798">
        <f>VLOOKUP(Sheet1!G798,teams!A$2:B$226,2,FALSE)</f>
        <v>5</v>
      </c>
      <c r="G798">
        <f>Sheet1!H798</f>
        <v>27</v>
      </c>
    </row>
    <row r="799" spans="1:7" x14ac:dyDescent="0.25">
      <c r="A799">
        <f>Sheet1!B799</f>
        <v>14</v>
      </c>
      <c r="B799">
        <f>Sheet1!C799</f>
        <v>1</v>
      </c>
      <c r="C799">
        <f>VLOOKUP(Sheet1!D799,teams!A$2:B$226,2,FALSE)</f>
        <v>83</v>
      </c>
      <c r="D799">
        <f>Sheet1!E799</f>
        <v>42</v>
      </c>
      <c r="E799">
        <f>Sheet1!F799</f>
        <v>0</v>
      </c>
      <c r="F799">
        <f>VLOOKUP(Sheet1!G799,teams!A$2:B$226,2,FALSE)</f>
        <v>78</v>
      </c>
      <c r="G799">
        <f>Sheet1!H799</f>
        <v>28</v>
      </c>
    </row>
    <row r="800" spans="1:7" x14ac:dyDescent="0.25">
      <c r="A800">
        <f>Sheet1!B800</f>
        <v>14</v>
      </c>
      <c r="B800">
        <f>Sheet1!C800</f>
        <v>1</v>
      </c>
      <c r="C800">
        <f>VLOOKUP(Sheet1!D800,teams!A$2:B$226,2,FALSE)</f>
        <v>20</v>
      </c>
      <c r="D800">
        <f>Sheet1!E800</f>
        <v>34</v>
      </c>
      <c r="E800">
        <f>Sheet1!F800</f>
        <v>0</v>
      </c>
      <c r="F800">
        <f>VLOOKUP(Sheet1!G800,teams!A$2:B$226,2,FALSE)</f>
        <v>19</v>
      </c>
      <c r="G800">
        <f>Sheet1!H800</f>
        <v>24</v>
      </c>
    </row>
    <row r="801" spans="1:7" x14ac:dyDescent="0.25">
      <c r="A801">
        <f>Sheet1!B801</f>
        <v>14</v>
      </c>
      <c r="B801">
        <f>Sheet1!C801</f>
        <v>1</v>
      </c>
      <c r="C801">
        <f>VLOOKUP(Sheet1!D801,teams!A$2:B$226,2,FALSE)</f>
        <v>11</v>
      </c>
      <c r="D801">
        <f>Sheet1!E801</f>
        <v>45</v>
      </c>
      <c r="E801">
        <f>Sheet1!F801</f>
        <v>0</v>
      </c>
      <c r="F801">
        <f>VLOOKUP(Sheet1!G801,teams!A$2:B$226,2,FALSE)</f>
        <v>6</v>
      </c>
      <c r="G801">
        <f>Sheet1!H801</f>
        <v>12</v>
      </c>
    </row>
    <row r="802" spans="1:7" x14ac:dyDescent="0.25">
      <c r="A802">
        <f>Sheet1!B802</f>
        <v>14</v>
      </c>
      <c r="B802">
        <f>Sheet1!C802</f>
        <v>1</v>
      </c>
      <c r="C802">
        <f>VLOOKUP(Sheet1!D802,teams!A$2:B$226,2,FALSE)</f>
        <v>60</v>
      </c>
      <c r="D802">
        <f>Sheet1!E802</f>
        <v>76</v>
      </c>
      <c r="E802">
        <f>Sheet1!F802</f>
        <v>0</v>
      </c>
      <c r="F802">
        <f>VLOOKUP(Sheet1!G802,teams!A$2:B$226,2,FALSE)</f>
        <v>61</v>
      </c>
      <c r="G802">
        <f>Sheet1!H802</f>
        <v>61</v>
      </c>
    </row>
    <row r="803" spans="1:7" x14ac:dyDescent="0.25">
      <c r="A803">
        <f>Sheet1!B803</f>
        <v>14</v>
      </c>
      <c r="B803">
        <f>Sheet1!C803</f>
        <v>0</v>
      </c>
      <c r="C803">
        <f>VLOOKUP(Sheet1!D803,teams!A$2:B$226,2,FALSE)</f>
        <v>111</v>
      </c>
      <c r="D803">
        <f>Sheet1!E803</f>
        <v>16</v>
      </c>
      <c r="E803">
        <f>Sheet1!F803</f>
        <v>1</v>
      </c>
      <c r="F803">
        <f>VLOOKUP(Sheet1!G803,teams!A$2:B$226,2,FALSE)</f>
        <v>105</v>
      </c>
      <c r="G803">
        <f>Sheet1!H803</f>
        <v>14</v>
      </c>
    </row>
    <row r="804" spans="1:7" x14ac:dyDescent="0.25">
      <c r="A804">
        <f>Sheet1!B804</f>
        <v>14</v>
      </c>
      <c r="B804">
        <f>Sheet1!C804</f>
        <v>1</v>
      </c>
      <c r="C804">
        <f>VLOOKUP(Sheet1!D804,teams!A$2:B$226,2,FALSE)</f>
        <v>71</v>
      </c>
      <c r="D804">
        <f>Sheet1!E804</f>
        <v>48</v>
      </c>
      <c r="E804">
        <f>Sheet1!F804</f>
        <v>0</v>
      </c>
      <c r="F804">
        <f>VLOOKUP(Sheet1!G804,teams!A$2:B$226,2,FALSE)</f>
        <v>65</v>
      </c>
      <c r="G804">
        <f>Sheet1!H804</f>
        <v>31</v>
      </c>
    </row>
    <row r="805" spans="1:7" x14ac:dyDescent="0.25">
      <c r="A805">
        <f>Sheet1!B805</f>
        <v>14</v>
      </c>
      <c r="B805">
        <f>Sheet1!C805</f>
        <v>1</v>
      </c>
      <c r="C805">
        <f>VLOOKUP(Sheet1!D805,teams!A$2:B$226,2,FALSE)</f>
        <v>21</v>
      </c>
      <c r="D805">
        <f>Sheet1!E805</f>
        <v>45</v>
      </c>
      <c r="E805">
        <f>Sheet1!F805</f>
        <v>0</v>
      </c>
      <c r="F805">
        <f>VLOOKUP(Sheet1!G805,teams!A$2:B$226,2,FALSE)</f>
        <v>128</v>
      </c>
      <c r="G805">
        <f>Sheet1!H805</f>
        <v>27</v>
      </c>
    </row>
    <row r="806" spans="1:7" x14ac:dyDescent="0.25">
      <c r="A806">
        <f>Sheet1!B806</f>
        <v>14</v>
      </c>
      <c r="B806">
        <f>Sheet1!C806</f>
        <v>1</v>
      </c>
      <c r="C806">
        <f>VLOOKUP(Sheet1!D806,teams!A$2:B$226,2,FALSE)</f>
        <v>22</v>
      </c>
      <c r="D806">
        <f>Sheet1!E806</f>
        <v>41</v>
      </c>
      <c r="E806">
        <f>Sheet1!F806</f>
        <v>0</v>
      </c>
      <c r="F806">
        <f>VLOOKUP(Sheet1!G806,teams!A$2:B$226,2,FALSE)</f>
        <v>84</v>
      </c>
      <c r="G806">
        <f>Sheet1!H806</f>
        <v>17</v>
      </c>
    </row>
    <row r="807" spans="1:7" x14ac:dyDescent="0.25">
      <c r="A807">
        <f>Sheet1!B807</f>
        <v>14</v>
      </c>
      <c r="B807">
        <f>Sheet1!C807</f>
        <v>1</v>
      </c>
      <c r="C807">
        <f>VLOOKUP(Sheet1!D807,teams!A$2:B$226,2,FALSE)</f>
        <v>73</v>
      </c>
      <c r="D807">
        <f>Sheet1!E807</f>
        <v>37</v>
      </c>
      <c r="E807">
        <f>Sheet1!F807</f>
        <v>0</v>
      </c>
      <c r="F807">
        <f>VLOOKUP(Sheet1!G807,teams!A$2:B$226,2,FALSE)</f>
        <v>68</v>
      </c>
      <c r="G807">
        <f>Sheet1!H807</f>
        <v>10</v>
      </c>
    </row>
    <row r="808" spans="1:7" x14ac:dyDescent="0.25">
      <c r="A808">
        <f>Sheet1!B808</f>
        <v>14</v>
      </c>
      <c r="B808">
        <f>Sheet1!C808</f>
        <v>1</v>
      </c>
      <c r="C808">
        <f>VLOOKUP(Sheet1!D808,teams!A$2:B$226,2,FALSE)</f>
        <v>86</v>
      </c>
      <c r="D808">
        <f>Sheet1!E808</f>
        <v>52</v>
      </c>
      <c r="E808">
        <f>Sheet1!F808</f>
        <v>0</v>
      </c>
      <c r="F808">
        <f>VLOOKUP(Sheet1!G808,teams!A$2:B$226,2,FALSE)</f>
        <v>82</v>
      </c>
      <c r="G808">
        <f>Sheet1!H808</f>
        <v>24</v>
      </c>
    </row>
    <row r="809" spans="1:7" x14ac:dyDescent="0.25">
      <c r="A809">
        <f>Sheet1!B809</f>
        <v>14</v>
      </c>
      <c r="B809">
        <f>Sheet1!C809</f>
        <v>1</v>
      </c>
      <c r="C809">
        <f>VLOOKUP(Sheet1!D809,teams!A$2:B$226,2,FALSE)</f>
        <v>87</v>
      </c>
      <c r="D809">
        <f>Sheet1!E809</f>
        <v>33</v>
      </c>
      <c r="E809">
        <f>Sheet1!F809</f>
        <v>0</v>
      </c>
      <c r="F809">
        <f>VLOOKUP(Sheet1!G809,teams!A$2:B$226,2,FALSE)</f>
        <v>76</v>
      </c>
      <c r="G809">
        <f>Sheet1!H809</f>
        <v>14</v>
      </c>
    </row>
    <row r="810" spans="1:7" x14ac:dyDescent="0.25">
      <c r="A810">
        <f>Sheet1!B810</f>
        <v>14</v>
      </c>
      <c r="B810">
        <f>Sheet1!C810</f>
        <v>0</v>
      </c>
      <c r="C810">
        <f>VLOOKUP(Sheet1!D810,teams!A$2:B$226,2,FALSE)</f>
        <v>124</v>
      </c>
      <c r="D810">
        <f>Sheet1!E810</f>
        <v>40</v>
      </c>
      <c r="E810">
        <f>Sheet1!F810</f>
        <v>1</v>
      </c>
      <c r="F810">
        <f>VLOOKUP(Sheet1!G810,teams!A$2:B$226,2,FALSE)</f>
        <v>123</v>
      </c>
      <c r="G810">
        <f>Sheet1!H810</f>
        <v>7</v>
      </c>
    </row>
    <row r="811" spans="1:7" x14ac:dyDescent="0.25">
      <c r="A811">
        <f>Sheet1!B811</f>
        <v>14</v>
      </c>
      <c r="B811">
        <f>Sheet1!C811</f>
        <v>0</v>
      </c>
      <c r="C811">
        <f>VLOOKUP(Sheet1!D811,teams!A$2:B$226,2,FALSE)</f>
        <v>74</v>
      </c>
      <c r="D811">
        <f>Sheet1!E811</f>
        <v>38</v>
      </c>
      <c r="E811">
        <f>Sheet1!F811</f>
        <v>1</v>
      </c>
      <c r="F811">
        <f>VLOOKUP(Sheet1!G811,teams!A$2:B$226,2,FALSE)</f>
        <v>67</v>
      </c>
      <c r="G811">
        <f>Sheet1!H811</f>
        <v>13</v>
      </c>
    </row>
    <row r="812" spans="1:7" x14ac:dyDescent="0.25">
      <c r="A812">
        <f>Sheet1!B812</f>
        <v>14</v>
      </c>
      <c r="B812">
        <f>Sheet1!C812</f>
        <v>1</v>
      </c>
      <c r="C812">
        <f>VLOOKUP(Sheet1!D812,teams!A$2:B$226,2,FALSE)</f>
        <v>50</v>
      </c>
      <c r="D812">
        <f>Sheet1!E812</f>
        <v>45</v>
      </c>
      <c r="E812">
        <f>Sheet1!F812</f>
        <v>0</v>
      </c>
      <c r="F812">
        <f>VLOOKUP(Sheet1!G812,teams!A$2:B$226,2,FALSE)</f>
        <v>48</v>
      </c>
      <c r="G812">
        <f>Sheet1!H812</f>
        <v>34</v>
      </c>
    </row>
    <row r="813" spans="1:7" x14ac:dyDescent="0.25">
      <c r="A813">
        <f>Sheet1!B813</f>
        <v>14</v>
      </c>
      <c r="B813">
        <f>Sheet1!C813</f>
        <v>1</v>
      </c>
      <c r="C813">
        <f>VLOOKUP(Sheet1!D813,teams!A$2:B$226,2,FALSE)</f>
        <v>63</v>
      </c>
      <c r="D813">
        <f>Sheet1!E813</f>
        <v>52</v>
      </c>
      <c r="E813">
        <f>Sheet1!F813</f>
        <v>0</v>
      </c>
      <c r="F813">
        <f>VLOOKUP(Sheet1!G813,teams!A$2:B$226,2,FALSE)</f>
        <v>62</v>
      </c>
      <c r="G813">
        <f>Sheet1!H813</f>
        <v>10</v>
      </c>
    </row>
    <row r="814" spans="1:7" x14ac:dyDescent="0.25">
      <c r="A814">
        <f>Sheet1!B814</f>
        <v>14</v>
      </c>
      <c r="B814">
        <f>Sheet1!C814</f>
        <v>0</v>
      </c>
      <c r="C814">
        <f>VLOOKUP(Sheet1!D814,teams!A$2:B$226,2,FALSE)</f>
        <v>36</v>
      </c>
      <c r="D814">
        <f>Sheet1!E814</f>
        <v>49</v>
      </c>
      <c r="E814">
        <f>Sheet1!F814</f>
        <v>1</v>
      </c>
      <c r="F814">
        <f>VLOOKUP(Sheet1!G814,teams!A$2:B$226,2,FALSE)</f>
        <v>28</v>
      </c>
      <c r="G814">
        <f>Sheet1!H814</f>
        <v>19</v>
      </c>
    </row>
    <row r="815" spans="1:7" x14ac:dyDescent="0.25">
      <c r="A815">
        <f>Sheet1!B815</f>
        <v>14</v>
      </c>
      <c r="B815">
        <f>Sheet1!C815</f>
        <v>0</v>
      </c>
      <c r="C815">
        <f>VLOOKUP(Sheet1!D815,teams!A$2:B$226,2,FALSE)</f>
        <v>88</v>
      </c>
      <c r="D815">
        <f>Sheet1!E815</f>
        <v>60</v>
      </c>
      <c r="E815">
        <f>Sheet1!F815</f>
        <v>1</v>
      </c>
      <c r="F815">
        <f>VLOOKUP(Sheet1!G815,teams!A$2:B$226,2,FALSE)</f>
        <v>80</v>
      </c>
      <c r="G815">
        <f>Sheet1!H815</f>
        <v>6</v>
      </c>
    </row>
    <row r="816" spans="1:7" x14ac:dyDescent="0.25">
      <c r="A816">
        <f>Sheet1!B816</f>
        <v>14</v>
      </c>
      <c r="B816">
        <f>Sheet1!C816</f>
        <v>1</v>
      </c>
      <c r="C816">
        <f>VLOOKUP(Sheet1!D816,teams!A$2:B$226,2,FALSE)</f>
        <v>14</v>
      </c>
      <c r="D816">
        <f>Sheet1!E816</f>
        <v>31</v>
      </c>
      <c r="E816">
        <f>Sheet1!F816</f>
        <v>0</v>
      </c>
      <c r="F816">
        <f>VLOOKUP(Sheet1!G816,teams!A$2:B$226,2,FALSE)</f>
        <v>7</v>
      </c>
      <c r="G816">
        <f>Sheet1!H816</f>
        <v>17</v>
      </c>
    </row>
    <row r="817" spans="1:7" x14ac:dyDescent="0.25">
      <c r="A817">
        <f>Sheet1!B817</f>
        <v>15</v>
      </c>
      <c r="B817">
        <f>Sheet1!C817</f>
        <v>0</v>
      </c>
      <c r="C817">
        <f>VLOOKUP(Sheet1!D817,teams!A$2:B$226,2,FALSE)</f>
        <v>25</v>
      </c>
      <c r="D817">
        <f>Sheet1!E817</f>
        <v>41</v>
      </c>
      <c r="E817">
        <f>Sheet1!F817</f>
        <v>0</v>
      </c>
      <c r="F817">
        <f>VLOOKUP(Sheet1!G817,teams!A$2:B$226,2,FALSE)</f>
        <v>18</v>
      </c>
      <c r="G817">
        <f>Sheet1!H817</f>
        <v>10</v>
      </c>
    </row>
    <row r="818" spans="1:7" x14ac:dyDescent="0.25">
      <c r="A818">
        <f>Sheet1!B818</f>
        <v>15</v>
      </c>
      <c r="B818">
        <f>Sheet1!C818</f>
        <v>0</v>
      </c>
      <c r="C818">
        <f>VLOOKUP(Sheet1!D818,teams!A$2:B$226,2,FALSE)</f>
        <v>101</v>
      </c>
      <c r="D818">
        <f>Sheet1!E818</f>
        <v>29</v>
      </c>
      <c r="E818">
        <f>Sheet1!F818</f>
        <v>0</v>
      </c>
      <c r="F818">
        <f>VLOOKUP(Sheet1!G818,teams!A$2:B$226,2,FALSE)</f>
        <v>99</v>
      </c>
      <c r="G818">
        <f>Sheet1!H818</f>
        <v>23</v>
      </c>
    </row>
    <row r="819" spans="1:7" x14ac:dyDescent="0.25">
      <c r="A819">
        <f>Sheet1!B819</f>
        <v>15</v>
      </c>
      <c r="B819">
        <f>Sheet1!C819</f>
        <v>0</v>
      </c>
      <c r="C819">
        <f>VLOOKUP(Sheet1!D819,teams!A$2:B$226,2,FALSE)</f>
        <v>37</v>
      </c>
      <c r="D819">
        <f>Sheet1!E819</f>
        <v>54</v>
      </c>
      <c r="E819">
        <f>Sheet1!F819</f>
        <v>0</v>
      </c>
      <c r="F819">
        <f>VLOOKUP(Sheet1!G819,teams!A$2:B$226,2,FALSE)</f>
        <v>40</v>
      </c>
      <c r="G819">
        <f>Sheet1!H819</f>
        <v>16</v>
      </c>
    </row>
    <row r="820" spans="1:7" x14ac:dyDescent="0.25">
      <c r="A820">
        <f>Sheet1!B820</f>
        <v>15</v>
      </c>
      <c r="B820">
        <f>Sheet1!C820</f>
        <v>0</v>
      </c>
      <c r="C820">
        <f>VLOOKUP(Sheet1!D820,teams!A$2:B$226,2,FALSE)</f>
        <v>115</v>
      </c>
      <c r="D820">
        <f>Sheet1!E820</f>
        <v>36</v>
      </c>
      <c r="E820">
        <f>Sheet1!F820</f>
        <v>1</v>
      </c>
      <c r="F820">
        <f>VLOOKUP(Sheet1!G820,teams!A$2:B$226,2,FALSE)</f>
        <v>123</v>
      </c>
      <c r="G820">
        <f>Sheet1!H820</f>
        <v>14</v>
      </c>
    </row>
    <row r="821" spans="1:7" x14ac:dyDescent="0.25">
      <c r="A821">
        <f>Sheet1!B821</f>
        <v>15</v>
      </c>
      <c r="B821">
        <f>Sheet1!C821</f>
        <v>0</v>
      </c>
      <c r="C821">
        <f>VLOOKUP(Sheet1!D821,teams!A$2:B$226,2,FALSE)</f>
        <v>52</v>
      </c>
      <c r="D821">
        <f>Sheet1!E821</f>
        <v>42</v>
      </c>
      <c r="E821">
        <f>Sheet1!F821</f>
        <v>0</v>
      </c>
      <c r="F821">
        <f>VLOOKUP(Sheet1!G821,teams!A$2:B$226,2,FALSE)</f>
        <v>63</v>
      </c>
      <c r="G821">
        <f>Sheet1!H821</f>
        <v>35</v>
      </c>
    </row>
    <row r="822" spans="1:7" x14ac:dyDescent="0.25">
      <c r="A822">
        <f>Sheet1!B822</f>
        <v>15</v>
      </c>
      <c r="B822">
        <f>Sheet1!C822</f>
        <v>1</v>
      </c>
      <c r="C822">
        <f>VLOOKUP(Sheet1!D822,teams!A$2:B$226,2,FALSE)</f>
        <v>116</v>
      </c>
      <c r="D822">
        <f>Sheet1!E822</f>
        <v>28</v>
      </c>
      <c r="E822">
        <f>Sheet1!F822</f>
        <v>0</v>
      </c>
      <c r="F822">
        <f>VLOOKUP(Sheet1!G822,teams!A$2:B$226,2,FALSE)</f>
        <v>124</v>
      </c>
      <c r="G822">
        <f>Sheet1!H822</f>
        <v>24</v>
      </c>
    </row>
    <row r="823" spans="1:7" x14ac:dyDescent="0.25">
      <c r="A823">
        <f>Sheet1!B823</f>
        <v>15</v>
      </c>
      <c r="B823">
        <f>Sheet1!C823</f>
        <v>1</v>
      </c>
      <c r="C823">
        <f>VLOOKUP(Sheet1!D823,teams!A$2:B$226,2,FALSE)</f>
        <v>118</v>
      </c>
      <c r="D823">
        <f>Sheet1!E823</f>
        <v>37</v>
      </c>
      <c r="E823">
        <f>Sheet1!F823</f>
        <v>0</v>
      </c>
      <c r="F823">
        <f>VLOOKUP(Sheet1!G823,teams!A$2:B$226,2,FALSE)</f>
        <v>117</v>
      </c>
      <c r="G823">
        <f>Sheet1!H823</f>
        <v>12</v>
      </c>
    </row>
    <row r="824" spans="1:7" x14ac:dyDescent="0.25">
      <c r="A824">
        <f>Sheet1!B824</f>
        <v>15</v>
      </c>
      <c r="B824">
        <f>Sheet1!C824</f>
        <v>0</v>
      </c>
      <c r="C824">
        <f>VLOOKUP(Sheet1!D824,teams!A$2:B$226,2,FALSE)</f>
        <v>30</v>
      </c>
      <c r="D824">
        <f>Sheet1!E824</f>
        <v>30</v>
      </c>
      <c r="E824">
        <f>Sheet1!F824</f>
        <v>1</v>
      </c>
      <c r="F824">
        <f>VLOOKUP(Sheet1!G824,teams!A$2:B$226,2,FALSE)</f>
        <v>34</v>
      </c>
      <c r="G824">
        <f>Sheet1!H824</f>
        <v>6</v>
      </c>
    </row>
    <row r="825" spans="1:7" x14ac:dyDescent="0.25">
      <c r="A825">
        <f>Sheet1!B825</f>
        <v>15</v>
      </c>
      <c r="B825">
        <f>Sheet1!C825</f>
        <v>0</v>
      </c>
      <c r="C825">
        <f>VLOOKUP(Sheet1!D825,teams!A$2:B$226,2,FALSE)</f>
        <v>119</v>
      </c>
      <c r="D825">
        <f>Sheet1!E825</f>
        <v>30</v>
      </c>
      <c r="E825">
        <f>Sheet1!F825</f>
        <v>1</v>
      </c>
      <c r="F825">
        <f>VLOOKUP(Sheet1!G825,teams!A$2:B$226,2,FALSE)</f>
        <v>120</v>
      </c>
      <c r="G825">
        <f>Sheet1!H825</f>
        <v>3</v>
      </c>
    </row>
    <row r="826" spans="1:7" x14ac:dyDescent="0.25">
      <c r="A826">
        <f>Sheet1!B826</f>
        <v>15</v>
      </c>
      <c r="B826">
        <f>Sheet1!C826</f>
        <v>1</v>
      </c>
      <c r="C826">
        <f>VLOOKUP(Sheet1!D826,teams!A$2:B$226,2,FALSE)</f>
        <v>31</v>
      </c>
      <c r="D826">
        <f>Sheet1!E826</f>
        <v>38</v>
      </c>
      <c r="E826">
        <f>Sheet1!F826</f>
        <v>0</v>
      </c>
      <c r="F826">
        <f>VLOOKUP(Sheet1!G826,teams!A$2:B$226,2,FALSE)</f>
        <v>32</v>
      </c>
      <c r="G826">
        <f>Sheet1!H826</f>
        <v>20</v>
      </c>
    </row>
    <row r="827" spans="1:7" x14ac:dyDescent="0.25">
      <c r="A827">
        <f>Sheet1!B827</f>
        <v>15</v>
      </c>
      <c r="B827">
        <f>Sheet1!C827</f>
        <v>0</v>
      </c>
      <c r="C827">
        <f>VLOOKUP(Sheet1!D827,teams!A$2:B$226,2,FALSE)</f>
        <v>11</v>
      </c>
      <c r="D827">
        <f>Sheet1!E827</f>
        <v>38</v>
      </c>
      <c r="E827">
        <f>Sheet1!F827</f>
        <v>0</v>
      </c>
      <c r="F827">
        <f>VLOOKUP(Sheet1!G827,teams!A$2:B$226,2,FALSE)</f>
        <v>14</v>
      </c>
      <c r="G827">
        <f>Sheet1!H827</f>
        <v>31</v>
      </c>
    </row>
    <row r="828" spans="1:7" x14ac:dyDescent="0.25">
      <c r="A828">
        <f>Sheet1!B828</f>
        <v>15</v>
      </c>
      <c r="B828">
        <f>Sheet1!C828</f>
        <v>1</v>
      </c>
      <c r="C828">
        <f>VLOOKUP(Sheet1!D828,teams!A$2:B$226,2,FALSE)</f>
        <v>122</v>
      </c>
      <c r="D828">
        <f>Sheet1!E828</f>
        <v>35</v>
      </c>
      <c r="E828">
        <f>Sheet1!F828</f>
        <v>0</v>
      </c>
      <c r="F828">
        <f>VLOOKUP(Sheet1!G828,teams!A$2:B$226,2,FALSE)</f>
        <v>121</v>
      </c>
      <c r="G828">
        <f>Sheet1!H828</f>
        <v>28</v>
      </c>
    </row>
    <row r="829" spans="1:7" x14ac:dyDescent="0.25">
      <c r="A829">
        <f>Sheet1!B829</f>
        <v>15</v>
      </c>
      <c r="B829">
        <f>Sheet1!C829</f>
        <v>0</v>
      </c>
      <c r="C829">
        <f>VLOOKUP(Sheet1!D829,teams!A$2:B$226,2,FALSE)</f>
        <v>73</v>
      </c>
      <c r="D829">
        <f>Sheet1!E829</f>
        <v>34</v>
      </c>
      <c r="E829">
        <f>Sheet1!F829</f>
        <v>1</v>
      </c>
      <c r="F829">
        <f>VLOOKUP(Sheet1!G829,teams!A$2:B$226,2,FALSE)</f>
        <v>127</v>
      </c>
      <c r="G829">
        <f>Sheet1!H829</f>
        <v>10</v>
      </c>
    </row>
    <row r="830" spans="1:7" x14ac:dyDescent="0.25">
      <c r="A830">
        <f>Sheet1!B830</f>
        <v>15</v>
      </c>
      <c r="B830">
        <f>Sheet1!C830</f>
        <v>1</v>
      </c>
      <c r="C830">
        <f>VLOOKUP(Sheet1!D830,teams!A$2:B$226,2,FALSE)</f>
        <v>36</v>
      </c>
      <c r="D830">
        <f>Sheet1!E830</f>
        <v>24</v>
      </c>
      <c r="E830">
        <f>Sheet1!F830</f>
        <v>0</v>
      </c>
      <c r="F830">
        <f>VLOOKUP(Sheet1!G830,teams!A$2:B$226,2,FALSE)</f>
        <v>27</v>
      </c>
      <c r="G830">
        <f>Sheet1!H830</f>
        <v>21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3" sqref="C23"/>
    </sheetView>
  </sheetViews>
  <sheetFormatPr defaultRowHeight="15" x14ac:dyDescent="0.25"/>
  <sheetData>
    <row r="1" spans="1:1" x14ac:dyDescent="0.25">
      <c r="A1" s="1" t="s">
        <v>162</v>
      </c>
    </row>
  </sheetData>
  <hyperlinks>
    <hyperlink ref="A1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workbookViewId="0">
      <selection activeCell="B46" sqref="B46"/>
    </sheetView>
  </sheetViews>
  <sheetFormatPr defaultRowHeight="15" x14ac:dyDescent="0.25"/>
  <cols>
    <col min="2" max="2" width="24.140625" customWidth="1"/>
    <col min="8" max="8" width="18.28515625" customWidth="1"/>
  </cols>
  <sheetData>
    <row r="1" spans="1:10" x14ac:dyDescent="0.25">
      <c r="A1" t="s">
        <v>231</v>
      </c>
      <c r="B1" t="s">
        <v>232</v>
      </c>
      <c r="C1" t="s">
        <v>233</v>
      </c>
      <c r="D1" t="s">
        <v>234</v>
      </c>
      <c r="E1" t="s">
        <v>235</v>
      </c>
      <c r="F1" t="s">
        <v>236</v>
      </c>
      <c r="G1" t="s">
        <v>569</v>
      </c>
      <c r="H1" t="s">
        <v>570</v>
      </c>
      <c r="I1" t="s">
        <v>571</v>
      </c>
      <c r="J1" t="s">
        <v>572</v>
      </c>
    </row>
    <row r="2" spans="1:10" x14ac:dyDescent="0.25">
      <c r="A2">
        <v>1</v>
      </c>
      <c r="B2" t="s">
        <v>45</v>
      </c>
      <c r="C2">
        <v>125.06840099492879</v>
      </c>
      <c r="D2">
        <v>0.73570214211581053</v>
      </c>
      <c r="E2">
        <v>0.69308893528462023</v>
      </c>
      <c r="F2">
        <v>1.6164976007342993</v>
      </c>
      <c r="G2">
        <v>6</v>
      </c>
      <c r="H2">
        <v>9.6989856044057952</v>
      </c>
      <c r="I2">
        <v>0</v>
      </c>
      <c r="J2">
        <v>0</v>
      </c>
    </row>
    <row r="3" spans="1:10" x14ac:dyDescent="0.25">
      <c r="A3">
        <v>2</v>
      </c>
      <c r="B3" t="s">
        <v>75</v>
      </c>
      <c r="C3">
        <v>120.53125227935571</v>
      </c>
      <c r="D3">
        <v>0.69948384925634699</v>
      </c>
      <c r="E3">
        <v>0.60423473211653744</v>
      </c>
      <c r="F3">
        <v>1.5745788940403964</v>
      </c>
      <c r="G3">
        <v>7</v>
      </c>
      <c r="H3">
        <v>11.022052258282775</v>
      </c>
      <c r="I3">
        <v>0</v>
      </c>
      <c r="J3">
        <v>0</v>
      </c>
    </row>
    <row r="4" spans="1:10" x14ac:dyDescent="0.25">
      <c r="A4">
        <v>3</v>
      </c>
      <c r="B4" t="s">
        <v>38</v>
      </c>
      <c r="C4">
        <v>118.22664545237434</v>
      </c>
      <c r="D4">
        <v>0.66179783049224117</v>
      </c>
      <c r="E4">
        <v>0.71190563379422689</v>
      </c>
      <c r="F4">
        <v>1.5346059078961121</v>
      </c>
      <c r="G4">
        <v>5</v>
      </c>
      <c r="H4">
        <v>8.6492131419498168</v>
      </c>
      <c r="I4">
        <v>2</v>
      </c>
      <c r="J4">
        <v>0.63611354383977869</v>
      </c>
    </row>
    <row r="5" spans="1:10" x14ac:dyDescent="0.25">
      <c r="A5">
        <v>4</v>
      </c>
      <c r="B5" t="s">
        <v>67</v>
      </c>
      <c r="C5">
        <v>117.18337799560588</v>
      </c>
      <c r="D5">
        <v>0.61743732690012376</v>
      </c>
      <c r="E5">
        <v>0.65852706432373032</v>
      </c>
      <c r="F5">
        <v>1.5494315335769684</v>
      </c>
      <c r="G5">
        <v>6</v>
      </c>
      <c r="H5">
        <v>9.2965892014618099</v>
      </c>
      <c r="I5">
        <v>0</v>
      </c>
      <c r="J5">
        <v>0</v>
      </c>
    </row>
    <row r="6" spans="1:10" x14ac:dyDescent="0.25">
      <c r="A6">
        <v>5</v>
      </c>
      <c r="B6" t="s">
        <v>125</v>
      </c>
      <c r="C6">
        <v>116.43101747396335</v>
      </c>
      <c r="D6">
        <v>0.42846798798659869</v>
      </c>
      <c r="E6">
        <v>0.66947386741824311</v>
      </c>
      <c r="F6">
        <v>1.6307248354705883</v>
      </c>
      <c r="G6">
        <v>6</v>
      </c>
      <c r="H6">
        <v>9.7843490128235295</v>
      </c>
      <c r="I6">
        <v>0</v>
      </c>
      <c r="J6">
        <v>0</v>
      </c>
    </row>
    <row r="7" spans="1:10" x14ac:dyDescent="0.25">
      <c r="A7">
        <v>6</v>
      </c>
      <c r="B7" t="s">
        <v>82</v>
      </c>
      <c r="C7">
        <v>116.30032872263109</v>
      </c>
      <c r="D7">
        <v>0.59106411474245768</v>
      </c>
      <c r="E7">
        <v>0.64884673955398264</v>
      </c>
      <c r="F7">
        <v>1.5496795109366706</v>
      </c>
      <c r="G7">
        <v>8</v>
      </c>
      <c r="H7">
        <v>12.397436087493364</v>
      </c>
      <c r="I7">
        <v>0</v>
      </c>
      <c r="J7">
        <v>0</v>
      </c>
    </row>
    <row r="8" spans="1:10" x14ac:dyDescent="0.25">
      <c r="A8">
        <v>7</v>
      </c>
      <c r="B8" t="s">
        <v>37</v>
      </c>
      <c r="C8">
        <v>116.29197057930787</v>
      </c>
      <c r="D8">
        <v>0.6953472855245949</v>
      </c>
      <c r="E8">
        <v>0.66018882278793456</v>
      </c>
      <c r="F8">
        <v>1.4943978807271652</v>
      </c>
      <c r="G8">
        <v>7</v>
      </c>
      <c r="H8">
        <v>11.089421069188189</v>
      </c>
      <c r="I8">
        <v>1</v>
      </c>
      <c r="J8">
        <v>0.42066166728779231</v>
      </c>
    </row>
    <row r="9" spans="1:10" x14ac:dyDescent="0.25">
      <c r="A9">
        <v>8</v>
      </c>
      <c r="B9" t="s">
        <v>97</v>
      </c>
      <c r="C9">
        <v>116.16475418964694</v>
      </c>
      <c r="D9">
        <v>0.66474979562740621</v>
      </c>
      <c r="E9">
        <v>0.73402576199518887</v>
      </c>
      <c r="F9">
        <v>1.4940335074386046</v>
      </c>
      <c r="G9">
        <v>6</v>
      </c>
      <c r="H9">
        <v>9.8929975522079481</v>
      </c>
      <c r="I9">
        <v>1</v>
      </c>
      <c r="J9">
        <v>0.62167046652699487</v>
      </c>
    </row>
    <row r="10" spans="1:10" x14ac:dyDescent="0.25">
      <c r="A10">
        <v>9</v>
      </c>
      <c r="B10" t="s">
        <v>217</v>
      </c>
      <c r="C10">
        <v>114.54582213898234</v>
      </c>
      <c r="D10">
        <v>0.74329688490493084</v>
      </c>
      <c r="E10">
        <v>0.65163385179053546</v>
      </c>
      <c r="F10">
        <v>1.4420159868159073</v>
      </c>
      <c r="G10">
        <v>4</v>
      </c>
      <c r="H10">
        <v>8.0129662313258283</v>
      </c>
      <c r="I10">
        <v>3</v>
      </c>
      <c r="J10">
        <v>1.5567804411233557</v>
      </c>
    </row>
    <row r="11" spans="1:10" x14ac:dyDescent="0.25">
      <c r="A11">
        <v>10</v>
      </c>
      <c r="B11" t="s">
        <v>88</v>
      </c>
      <c r="C11">
        <v>112.87181433078808</v>
      </c>
      <c r="D11">
        <v>0.68134565887836473</v>
      </c>
      <c r="E11">
        <v>0.7530577575673405</v>
      </c>
      <c r="F11">
        <v>1.4262340547660406</v>
      </c>
      <c r="G11">
        <v>6</v>
      </c>
      <c r="H11">
        <v>8.8464043870619946</v>
      </c>
      <c r="I11">
        <v>1</v>
      </c>
      <c r="J11">
        <v>0.20263157894736833</v>
      </c>
    </row>
    <row r="12" spans="1:10" x14ac:dyDescent="0.25">
      <c r="A12">
        <v>11</v>
      </c>
      <c r="B12" t="s">
        <v>80</v>
      </c>
      <c r="C12">
        <v>111.15416091422378</v>
      </c>
      <c r="D12">
        <v>0.63089991034087989</v>
      </c>
      <c r="E12">
        <v>0.58008082782082016</v>
      </c>
      <c r="F12">
        <v>1.4550216016604807</v>
      </c>
      <c r="G12">
        <v>6</v>
      </c>
      <c r="H12">
        <v>8.7301296099628836</v>
      </c>
      <c r="I12">
        <v>0</v>
      </c>
      <c r="J12">
        <v>0</v>
      </c>
    </row>
    <row r="13" spans="1:10" x14ac:dyDescent="0.25">
      <c r="A13">
        <v>12</v>
      </c>
      <c r="B13" t="s">
        <v>85</v>
      </c>
      <c r="C13">
        <v>111.01624495074813</v>
      </c>
      <c r="D13">
        <v>0.74693655428343431</v>
      </c>
      <c r="E13">
        <v>0.61153090164423052</v>
      </c>
      <c r="F13">
        <v>1.387818786511162</v>
      </c>
      <c r="G13">
        <v>5</v>
      </c>
      <c r="H13">
        <v>8.0597628382806548</v>
      </c>
      <c r="I13">
        <v>2</v>
      </c>
      <c r="J13">
        <v>0.80750377255095018</v>
      </c>
    </row>
    <row r="14" spans="1:10" x14ac:dyDescent="0.25">
      <c r="A14">
        <v>13</v>
      </c>
      <c r="B14" t="s">
        <v>22</v>
      </c>
      <c r="C14">
        <v>110.45805536779812</v>
      </c>
      <c r="D14">
        <v>0.72216251053717995</v>
      </c>
      <c r="E14">
        <v>0.69250620989383671</v>
      </c>
      <c r="F14">
        <v>1.3758578261500087</v>
      </c>
      <c r="G14">
        <v>6</v>
      </c>
      <c r="H14">
        <v>9.3891925750160254</v>
      </c>
      <c r="I14">
        <v>1</v>
      </c>
      <c r="J14">
        <v>0.82424622410973503</v>
      </c>
    </row>
    <row r="15" spans="1:10" x14ac:dyDescent="0.25">
      <c r="A15">
        <v>14</v>
      </c>
      <c r="B15" t="s">
        <v>32</v>
      </c>
      <c r="C15">
        <v>107.7260723091016</v>
      </c>
      <c r="D15">
        <v>0.60668571852202824</v>
      </c>
      <c r="E15">
        <v>0.70403112357024866</v>
      </c>
      <c r="F15">
        <v>1.3861213287147121</v>
      </c>
      <c r="G15">
        <v>6</v>
      </c>
      <c r="H15">
        <v>9.0639620283100513</v>
      </c>
      <c r="I15">
        <v>1</v>
      </c>
      <c r="J15">
        <v>0.53908271991937129</v>
      </c>
    </row>
    <row r="16" spans="1:10" x14ac:dyDescent="0.25">
      <c r="A16">
        <v>15</v>
      </c>
      <c r="B16" t="s">
        <v>47</v>
      </c>
      <c r="C16">
        <v>105.10393275025771</v>
      </c>
      <c r="D16">
        <v>0.67644146940003036</v>
      </c>
      <c r="E16">
        <v>0.66345234658008567</v>
      </c>
      <c r="F16">
        <v>1.3137747941673874</v>
      </c>
      <c r="G16">
        <v>6</v>
      </c>
      <c r="H16">
        <v>8.3217261304234249</v>
      </c>
      <c r="I16">
        <v>1</v>
      </c>
      <c r="J16">
        <v>0.3342105263157894</v>
      </c>
    </row>
    <row r="17" spans="1:10" x14ac:dyDescent="0.25">
      <c r="A17">
        <v>16</v>
      </c>
      <c r="B17" t="s">
        <v>27</v>
      </c>
      <c r="C17">
        <v>102.96727338846863</v>
      </c>
      <c r="D17">
        <v>0.6119110632169017</v>
      </c>
      <c r="E17">
        <v>0.67582323152876633</v>
      </c>
      <c r="F17">
        <v>1.3080658634770366</v>
      </c>
      <c r="G17">
        <v>8</v>
      </c>
      <c r="H17">
        <v>10.464526907816293</v>
      </c>
      <c r="I17">
        <v>0</v>
      </c>
      <c r="J17">
        <v>0</v>
      </c>
    </row>
    <row r="18" spans="1:10" x14ac:dyDescent="0.25">
      <c r="A18">
        <v>17</v>
      </c>
      <c r="B18" t="s">
        <v>144</v>
      </c>
      <c r="C18">
        <v>101.76609885315079</v>
      </c>
      <c r="D18">
        <v>0.52394082919821461</v>
      </c>
      <c r="E18">
        <v>0.69721135103775078</v>
      </c>
      <c r="F18">
        <v>1.3284499850133746</v>
      </c>
      <c r="G18">
        <v>6</v>
      </c>
      <c r="H18">
        <v>7.9706999100802483</v>
      </c>
      <c r="I18">
        <v>0</v>
      </c>
      <c r="J18">
        <v>0</v>
      </c>
    </row>
    <row r="19" spans="1:10" x14ac:dyDescent="0.25">
      <c r="A19">
        <v>18</v>
      </c>
      <c r="B19" t="s">
        <v>83</v>
      </c>
      <c r="C19">
        <v>98.645183397652588</v>
      </c>
      <c r="D19">
        <v>0.64789742874799827</v>
      </c>
      <c r="E19">
        <v>0.62873023195059063</v>
      </c>
      <c r="F19">
        <v>1.2252919997246805</v>
      </c>
      <c r="G19">
        <v>5</v>
      </c>
      <c r="H19">
        <v>7.8893428872173965</v>
      </c>
      <c r="I19">
        <v>2</v>
      </c>
      <c r="J19">
        <v>1.4387451227871471</v>
      </c>
    </row>
    <row r="20" spans="1:10" x14ac:dyDescent="0.25">
      <c r="A20">
        <v>19</v>
      </c>
      <c r="B20" t="s">
        <v>55</v>
      </c>
      <c r="C20">
        <v>98.416899810317943</v>
      </c>
      <c r="D20">
        <v>0.45524725783507675</v>
      </c>
      <c r="E20">
        <v>0.53465974149670636</v>
      </c>
      <c r="F20">
        <v>1.3369190664203705</v>
      </c>
      <c r="G20">
        <v>5</v>
      </c>
      <c r="H20">
        <v>7.9757776936183671</v>
      </c>
      <c r="I20">
        <v>1</v>
      </c>
      <c r="J20">
        <v>0.96578947368421042</v>
      </c>
    </row>
    <row r="21" spans="1:10" x14ac:dyDescent="0.25">
      <c r="A21">
        <v>20</v>
      </c>
      <c r="B21" t="s">
        <v>218</v>
      </c>
      <c r="C21">
        <v>98.140019471875334</v>
      </c>
      <c r="D21">
        <v>0.66126330389260524</v>
      </c>
      <c r="E21">
        <v>0.69969525774033647</v>
      </c>
      <c r="F21">
        <v>1.196702924067008</v>
      </c>
      <c r="G21">
        <v>5</v>
      </c>
      <c r="H21">
        <v>7.8218298140610809</v>
      </c>
      <c r="I21">
        <v>2</v>
      </c>
      <c r="J21">
        <v>1.5361499974266848</v>
      </c>
    </row>
    <row r="22" spans="1:10" x14ac:dyDescent="0.25">
      <c r="A22">
        <v>21</v>
      </c>
      <c r="B22" t="s">
        <v>30</v>
      </c>
      <c r="C22">
        <v>97.720114939481263</v>
      </c>
      <c r="D22">
        <v>0.88478498960435736</v>
      </c>
      <c r="E22">
        <v>0.62969736073260696</v>
      </c>
      <c r="F22">
        <v>1.0889812590388452</v>
      </c>
      <c r="G22">
        <v>2</v>
      </c>
      <c r="H22">
        <v>3.7897846405128517</v>
      </c>
      <c r="I22">
        <v>4</v>
      </c>
      <c r="J22">
        <v>1.4801192482024759</v>
      </c>
    </row>
    <row r="23" spans="1:10" x14ac:dyDescent="0.25">
      <c r="A23">
        <v>22</v>
      </c>
      <c r="B23" t="s">
        <v>222</v>
      </c>
      <c r="C23">
        <v>96.755175084012009</v>
      </c>
      <c r="D23">
        <v>0.71237437126477776</v>
      </c>
      <c r="E23">
        <v>0.64685083340920391</v>
      </c>
      <c r="F23">
        <v>1.1570946572638547</v>
      </c>
      <c r="G23">
        <v>5</v>
      </c>
      <c r="H23">
        <v>7.4803601977377712</v>
      </c>
      <c r="I23">
        <v>2</v>
      </c>
      <c r="J23">
        <v>1.4647780981258212</v>
      </c>
    </row>
    <row r="24" spans="1:10" x14ac:dyDescent="0.25">
      <c r="A24">
        <v>23</v>
      </c>
      <c r="B24" t="s">
        <v>91</v>
      </c>
      <c r="C24">
        <v>96.360926328819048</v>
      </c>
      <c r="D24">
        <v>0.48602532903694906</v>
      </c>
      <c r="E24">
        <v>0.71229482783419285</v>
      </c>
      <c r="F24">
        <v>1.253303785619228</v>
      </c>
      <c r="G24">
        <v>4</v>
      </c>
      <c r="H24">
        <v>5.6934120558760855</v>
      </c>
      <c r="I24">
        <v>1</v>
      </c>
      <c r="J24">
        <v>0.54272309810594221</v>
      </c>
    </row>
    <row r="25" spans="1:10" x14ac:dyDescent="0.25">
      <c r="A25">
        <v>24</v>
      </c>
      <c r="B25" t="s">
        <v>61</v>
      </c>
      <c r="C25">
        <v>96.202120773246506</v>
      </c>
      <c r="D25">
        <v>0.30467737361573594</v>
      </c>
      <c r="E25">
        <v>0.6528694388514793</v>
      </c>
      <c r="F25">
        <v>1.3539023006340365</v>
      </c>
      <c r="G25">
        <v>6</v>
      </c>
      <c r="H25">
        <v>8.123413803804219</v>
      </c>
      <c r="I25">
        <v>0</v>
      </c>
      <c r="J25">
        <v>0</v>
      </c>
    </row>
    <row r="26" spans="1:10" x14ac:dyDescent="0.25">
      <c r="A26">
        <v>25</v>
      </c>
      <c r="B26" t="s">
        <v>50</v>
      </c>
      <c r="C26">
        <v>95.740680472277603</v>
      </c>
      <c r="D26">
        <v>0.79946085923321586</v>
      </c>
      <c r="E26">
        <v>0.67101341612192866</v>
      </c>
      <c r="F26">
        <v>1.0911136799650831</v>
      </c>
      <c r="G26">
        <v>4</v>
      </c>
      <c r="H26">
        <v>5.5261306647377602</v>
      </c>
      <c r="I26">
        <v>2</v>
      </c>
      <c r="J26">
        <v>1.0646699479696762</v>
      </c>
    </row>
    <row r="27" spans="1:10" x14ac:dyDescent="0.25">
      <c r="A27">
        <v>26</v>
      </c>
      <c r="B27" t="s">
        <v>98</v>
      </c>
      <c r="C27">
        <v>95.351826660777363</v>
      </c>
      <c r="D27">
        <v>0.47759857121632826</v>
      </c>
      <c r="E27">
        <v>0.71547314797605799</v>
      </c>
      <c r="F27">
        <v>1.2398926253652691</v>
      </c>
      <c r="G27">
        <v>6</v>
      </c>
      <c r="H27">
        <v>7.4393557521916147</v>
      </c>
      <c r="I27">
        <v>0</v>
      </c>
      <c r="J27">
        <v>0</v>
      </c>
    </row>
    <row r="28" spans="1:10" x14ac:dyDescent="0.25">
      <c r="A28">
        <v>27</v>
      </c>
      <c r="B28" t="s">
        <v>33</v>
      </c>
      <c r="C28">
        <v>95.081473117055864</v>
      </c>
      <c r="D28">
        <v>0.41146404189813307</v>
      </c>
      <c r="E28">
        <v>0.62511395900106947</v>
      </c>
      <c r="F28">
        <v>1.28578471713729</v>
      </c>
      <c r="G28">
        <v>7</v>
      </c>
      <c r="H28">
        <v>9.0004930199610307</v>
      </c>
      <c r="I28">
        <v>0</v>
      </c>
      <c r="J28">
        <v>0</v>
      </c>
    </row>
    <row r="29" spans="1:10" x14ac:dyDescent="0.25">
      <c r="A29">
        <v>28</v>
      </c>
      <c r="B29" t="s">
        <v>87</v>
      </c>
      <c r="C29">
        <v>93.585583093474156</v>
      </c>
      <c r="D29">
        <v>0.59075748179212662</v>
      </c>
      <c r="E29">
        <v>0.62071396563831693</v>
      </c>
      <c r="F29">
        <v>1.1700848308082858</v>
      </c>
      <c r="G29">
        <v>4</v>
      </c>
      <c r="H29">
        <v>5.4492794964108917</v>
      </c>
      <c r="I29">
        <v>1</v>
      </c>
      <c r="J29">
        <v>0.65716617541872613</v>
      </c>
    </row>
    <row r="30" spans="1:10" x14ac:dyDescent="0.25">
      <c r="A30">
        <v>29</v>
      </c>
      <c r="B30" t="s">
        <v>56</v>
      </c>
      <c r="C30">
        <v>93.543184300104173</v>
      </c>
      <c r="D30">
        <v>0.4925963647756183</v>
      </c>
      <c r="E30">
        <v>0.67083619761951563</v>
      </c>
      <c r="F30">
        <v>1.2099338166613722</v>
      </c>
      <c r="G30">
        <v>6</v>
      </c>
      <c r="H30">
        <v>8.1090176216456467</v>
      </c>
      <c r="I30">
        <v>1</v>
      </c>
      <c r="J30">
        <v>0.70203403688744226</v>
      </c>
    </row>
    <row r="31" spans="1:10" x14ac:dyDescent="0.25">
      <c r="A31">
        <v>30</v>
      </c>
      <c r="B31" t="s">
        <v>78</v>
      </c>
      <c r="C31">
        <v>93.458970585353242</v>
      </c>
      <c r="D31">
        <v>0.83705958483756659</v>
      </c>
      <c r="E31">
        <v>0.55867652791262645</v>
      </c>
      <c r="F31">
        <v>1.0542668005624976</v>
      </c>
      <c r="G31">
        <v>2</v>
      </c>
      <c r="H31">
        <v>4.0470615387756972</v>
      </c>
      <c r="I31">
        <v>3</v>
      </c>
      <c r="J31">
        <v>1.838745122787147</v>
      </c>
    </row>
    <row r="32" spans="1:10" x14ac:dyDescent="0.25">
      <c r="A32">
        <v>31</v>
      </c>
      <c r="B32" t="s">
        <v>40</v>
      </c>
      <c r="C32">
        <v>92.041152057456657</v>
      </c>
      <c r="D32">
        <v>0.34909264736987122</v>
      </c>
      <c r="E32">
        <v>0.61862233021835988</v>
      </c>
      <c r="F32">
        <v>1.2671784237959078</v>
      </c>
      <c r="G32">
        <v>7</v>
      </c>
      <c r="H32">
        <v>8.8702489665713546</v>
      </c>
      <c r="I32">
        <v>0</v>
      </c>
      <c r="J32">
        <v>0</v>
      </c>
    </row>
    <row r="33" spans="1:10" x14ac:dyDescent="0.25">
      <c r="A33">
        <v>32</v>
      </c>
      <c r="B33" t="s">
        <v>93</v>
      </c>
      <c r="C33">
        <v>90.790786680211426</v>
      </c>
      <c r="D33">
        <v>0.80028735185075051</v>
      </c>
      <c r="E33">
        <v>0.59219157860741689</v>
      </c>
      <c r="F33">
        <v>1.0214925213560564</v>
      </c>
      <c r="G33">
        <v>5</v>
      </c>
      <c r="H33">
        <v>7.3570349248781692</v>
      </c>
      <c r="I33">
        <v>2</v>
      </c>
      <c r="J33">
        <v>2.2022406146562132</v>
      </c>
    </row>
    <row r="34" spans="1:10" x14ac:dyDescent="0.25">
      <c r="A34">
        <v>33</v>
      </c>
      <c r="B34" t="s">
        <v>5</v>
      </c>
      <c r="C34">
        <v>89.934917831991129</v>
      </c>
      <c r="D34">
        <v>0.75254366035359277</v>
      </c>
      <c r="E34">
        <v>0.62180455894040099</v>
      </c>
      <c r="F34">
        <v>1.0257416588650667</v>
      </c>
      <c r="G34">
        <v>5</v>
      </c>
      <c r="H34">
        <v>6.5585459197054785</v>
      </c>
      <c r="I34">
        <v>2</v>
      </c>
      <c r="J34">
        <v>1.393954913522953</v>
      </c>
    </row>
    <row r="35" spans="1:10" x14ac:dyDescent="0.25">
      <c r="A35">
        <v>34</v>
      </c>
      <c r="B35" t="s">
        <v>89</v>
      </c>
      <c r="C35">
        <v>88.003181520759995</v>
      </c>
      <c r="D35">
        <v>0.67750233475852095</v>
      </c>
      <c r="E35">
        <v>0.61193762754479575</v>
      </c>
      <c r="F35">
        <v>1.0329965690679934</v>
      </c>
      <c r="G35">
        <v>3</v>
      </c>
      <c r="H35">
        <v>5.059062924271009</v>
      </c>
      <c r="I35">
        <v>5</v>
      </c>
      <c r="J35">
        <v>1.8974634338190266</v>
      </c>
    </row>
    <row r="36" spans="1:10" x14ac:dyDescent="0.25">
      <c r="A36">
        <v>35</v>
      </c>
      <c r="B36" t="s">
        <v>121</v>
      </c>
      <c r="C36">
        <v>87.600250741526509</v>
      </c>
      <c r="D36">
        <v>0.46658037255985352</v>
      </c>
      <c r="E36">
        <v>0.61009769396404456</v>
      </c>
      <c r="F36">
        <v>1.1337587276462104</v>
      </c>
      <c r="G36">
        <v>6</v>
      </c>
      <c r="H36">
        <v>8.3934986359456207</v>
      </c>
      <c r="I36">
        <v>2</v>
      </c>
      <c r="J36">
        <v>1.4032494138954159</v>
      </c>
    </row>
    <row r="37" spans="1:10" x14ac:dyDescent="0.25">
      <c r="A37">
        <v>36</v>
      </c>
      <c r="B37" t="s">
        <v>123</v>
      </c>
      <c r="C37">
        <v>83.727892516087692</v>
      </c>
      <c r="D37">
        <v>0.49074253495101366</v>
      </c>
      <c r="E37">
        <v>0.65189050908492341</v>
      </c>
      <c r="F37">
        <v>1.0480478113156462</v>
      </c>
      <c r="G37">
        <v>6</v>
      </c>
      <c r="H37">
        <v>7.2501858212998744</v>
      </c>
      <c r="I37">
        <v>2</v>
      </c>
      <c r="J37">
        <v>0.91780064136434447</v>
      </c>
    </row>
    <row r="38" spans="1:10" x14ac:dyDescent="0.25">
      <c r="A38">
        <v>37</v>
      </c>
      <c r="B38" t="s">
        <v>49</v>
      </c>
      <c r="C38">
        <v>83.612768268542297</v>
      </c>
      <c r="D38">
        <v>0.56933764803111353</v>
      </c>
      <c r="E38">
        <v>0.68083326500470143</v>
      </c>
      <c r="F38">
        <v>1.0007368290263927</v>
      </c>
      <c r="G38">
        <v>4</v>
      </c>
      <c r="H38">
        <v>5.6196495617032554</v>
      </c>
      <c r="I38">
        <v>2</v>
      </c>
      <c r="J38">
        <v>1.6155118895449849</v>
      </c>
    </row>
    <row r="39" spans="1:10" x14ac:dyDescent="0.25">
      <c r="A39">
        <v>38</v>
      </c>
      <c r="B39" t="s">
        <v>96</v>
      </c>
      <c r="C39">
        <v>83.530314791348431</v>
      </c>
      <c r="D39">
        <v>0.63114140001678365</v>
      </c>
      <c r="E39">
        <v>0.5909618415126997</v>
      </c>
      <c r="F39">
        <v>0.98466936498652924</v>
      </c>
      <c r="G39">
        <v>6</v>
      </c>
      <c r="H39">
        <v>7.3694728263728662</v>
      </c>
      <c r="I39">
        <v>2</v>
      </c>
      <c r="J39">
        <v>1.4842105263157892</v>
      </c>
    </row>
    <row r="40" spans="1:10" x14ac:dyDescent="0.25">
      <c r="A40">
        <v>39</v>
      </c>
      <c r="B40" t="s">
        <v>26</v>
      </c>
      <c r="C40">
        <v>82.987387747480923</v>
      </c>
      <c r="D40">
        <v>0.46704329905432068</v>
      </c>
      <c r="E40">
        <v>0.67494607592508959</v>
      </c>
      <c r="F40">
        <v>1.0432488464521241</v>
      </c>
      <c r="G40">
        <v>5</v>
      </c>
      <c r="H40">
        <v>6.9289988109197944</v>
      </c>
      <c r="I40">
        <v>2</v>
      </c>
      <c r="J40">
        <v>1.6417507524536457</v>
      </c>
    </row>
    <row r="41" spans="1:10" x14ac:dyDescent="0.25">
      <c r="A41">
        <v>40</v>
      </c>
      <c r="B41" t="s">
        <v>1</v>
      </c>
      <c r="C41">
        <v>82.373486977884653</v>
      </c>
      <c r="D41">
        <v>0.74060762788308754</v>
      </c>
      <c r="E41">
        <v>0.58838901096403695</v>
      </c>
      <c r="F41">
        <v>0.90988100035233233</v>
      </c>
      <c r="G41">
        <v>3</v>
      </c>
      <c r="H41">
        <v>5.0349657401490511</v>
      </c>
      <c r="I41">
        <v>3</v>
      </c>
      <c r="J41">
        <v>2.5336530141846749</v>
      </c>
    </row>
    <row r="42" spans="1:10" x14ac:dyDescent="0.25">
      <c r="A42">
        <v>41</v>
      </c>
      <c r="B42" t="s">
        <v>53</v>
      </c>
      <c r="C42">
        <v>82.230940261013274</v>
      </c>
      <c r="D42">
        <v>0.46106336718963292</v>
      </c>
      <c r="E42">
        <v>0.69338416087428667</v>
      </c>
      <c r="F42">
        <v>1.0300307368763921</v>
      </c>
      <c r="G42">
        <v>5</v>
      </c>
      <c r="H42">
        <v>5.6647663475832459</v>
      </c>
      <c r="I42">
        <v>1</v>
      </c>
      <c r="J42">
        <v>0.49960903570884496</v>
      </c>
    </row>
    <row r="43" spans="1:10" x14ac:dyDescent="0.25">
      <c r="A43">
        <v>42</v>
      </c>
      <c r="B43" t="s">
        <v>186</v>
      </c>
      <c r="C43">
        <v>81.304856881126426</v>
      </c>
      <c r="D43">
        <v>0.42816321945814073</v>
      </c>
      <c r="E43">
        <v>0.69711372742658517</v>
      </c>
      <c r="F43">
        <v>1.0303679541642334</v>
      </c>
      <c r="G43">
        <v>6</v>
      </c>
      <c r="H43">
        <v>7.71184392662094</v>
      </c>
      <c r="I43">
        <v>2</v>
      </c>
      <c r="J43">
        <v>1.4845533534437982</v>
      </c>
    </row>
    <row r="44" spans="1:10" x14ac:dyDescent="0.25">
      <c r="A44">
        <v>43</v>
      </c>
      <c r="B44" t="s">
        <v>197</v>
      </c>
      <c r="C44">
        <v>79.300770705191454</v>
      </c>
      <c r="D44">
        <v>0.32079274937746494</v>
      </c>
      <c r="E44">
        <v>0.58977689348108131</v>
      </c>
      <c r="F44">
        <v>1.071007498230095</v>
      </c>
      <c r="G44">
        <v>4</v>
      </c>
      <c r="H44">
        <v>6.0142798331954337</v>
      </c>
      <c r="I44">
        <v>2</v>
      </c>
      <c r="J44">
        <v>1.6155347587522932</v>
      </c>
    </row>
    <row r="45" spans="1:10" x14ac:dyDescent="0.25">
      <c r="A45">
        <v>44</v>
      </c>
      <c r="B45" t="s">
        <v>100</v>
      </c>
      <c r="C45">
        <v>79.235998395358507</v>
      </c>
      <c r="D45">
        <v>0.57242891098047599</v>
      </c>
      <c r="E45">
        <v>0.69679262591669833</v>
      </c>
      <c r="F45">
        <v>0.9220069861162804</v>
      </c>
      <c r="G45">
        <v>5</v>
      </c>
      <c r="H45">
        <v>4.8211260037185504</v>
      </c>
      <c r="I45">
        <v>1</v>
      </c>
      <c r="J45">
        <v>0.22894736842105254</v>
      </c>
    </row>
    <row r="46" spans="1:10" x14ac:dyDescent="0.25">
      <c r="A46">
        <v>45</v>
      </c>
      <c r="B46" t="s">
        <v>43</v>
      </c>
      <c r="C46">
        <v>79.163491803269437</v>
      </c>
      <c r="D46">
        <v>0.7415288336535325</v>
      </c>
      <c r="E46">
        <v>0.56395816655153397</v>
      </c>
      <c r="F46">
        <v>0.85956079595926416</v>
      </c>
      <c r="G46">
        <v>3</v>
      </c>
      <c r="H46">
        <v>4.199575589312964</v>
      </c>
      <c r="I46">
        <v>3</v>
      </c>
      <c r="J46">
        <v>1.8857225795486237</v>
      </c>
    </row>
    <row r="47" spans="1:10" x14ac:dyDescent="0.25">
      <c r="A47">
        <v>46</v>
      </c>
      <c r="B47" t="s">
        <v>41</v>
      </c>
      <c r="C47">
        <v>79.107546311667789</v>
      </c>
      <c r="D47">
        <v>0.74414474635435568</v>
      </c>
      <c r="E47">
        <v>0.6111674304701874</v>
      </c>
      <c r="F47">
        <v>0.84848071501466205</v>
      </c>
      <c r="G47">
        <v>3</v>
      </c>
      <c r="H47">
        <v>4.1460100086676173</v>
      </c>
      <c r="I47">
        <v>4</v>
      </c>
      <c r="J47">
        <v>1.8863927432881877</v>
      </c>
    </row>
    <row r="48" spans="1:10" x14ac:dyDescent="0.25">
      <c r="A48">
        <v>47</v>
      </c>
      <c r="B48" t="s">
        <v>112</v>
      </c>
      <c r="C48">
        <v>78.896961376859366</v>
      </c>
      <c r="D48">
        <v>0.83616743010366723</v>
      </c>
      <c r="E48">
        <v>0.62451053038097926</v>
      </c>
      <c r="F48">
        <v>0.79563258711116247</v>
      </c>
      <c r="G48">
        <v>3</v>
      </c>
      <c r="H48">
        <v>4.6222392535448318</v>
      </c>
      <c r="I48">
        <v>4</v>
      </c>
      <c r="J48">
        <v>2.8095147539489003</v>
      </c>
    </row>
    <row r="49" spans="1:10" x14ac:dyDescent="0.25">
      <c r="A49">
        <v>48</v>
      </c>
      <c r="B49" t="s">
        <v>128</v>
      </c>
      <c r="C49">
        <v>78.832313975602659</v>
      </c>
      <c r="D49">
        <v>0.84003697156934543</v>
      </c>
      <c r="E49">
        <v>0.58988123690656358</v>
      </c>
      <c r="F49">
        <v>0.79902561394152694</v>
      </c>
      <c r="G49">
        <v>2</v>
      </c>
      <c r="H49">
        <v>3.4770740236851694</v>
      </c>
      <c r="I49">
        <v>5</v>
      </c>
      <c r="J49">
        <v>2.3516427546459395</v>
      </c>
    </row>
    <row r="50" spans="1:10" x14ac:dyDescent="0.25">
      <c r="A50">
        <v>49</v>
      </c>
      <c r="B50" t="s">
        <v>24</v>
      </c>
      <c r="C50">
        <v>76.261428080329452</v>
      </c>
      <c r="D50">
        <v>0.57735521384292188</v>
      </c>
      <c r="E50">
        <v>0.60078819530730421</v>
      </c>
      <c r="F50">
        <v>0.88698477146883803</v>
      </c>
      <c r="G50">
        <v>3</v>
      </c>
      <c r="H50">
        <v>4.9602685659158166</v>
      </c>
      <c r="I50">
        <v>3</v>
      </c>
      <c r="J50">
        <v>2.592281542445944</v>
      </c>
    </row>
    <row r="51" spans="1:10" x14ac:dyDescent="0.25">
      <c r="A51">
        <v>50</v>
      </c>
      <c r="B51" t="s">
        <v>114</v>
      </c>
      <c r="C51">
        <v>75.331984182555786</v>
      </c>
      <c r="D51">
        <v>0.60955381293342814</v>
      </c>
      <c r="E51">
        <v>0.58349929643479492</v>
      </c>
      <c r="F51">
        <v>0.85808267006390171</v>
      </c>
      <c r="G51">
        <v>4</v>
      </c>
      <c r="H51">
        <v>5.3714239711264735</v>
      </c>
      <c r="I51">
        <v>3</v>
      </c>
      <c r="J51">
        <v>2.2597977543660943</v>
      </c>
    </row>
    <row r="52" spans="1:10" x14ac:dyDescent="0.25">
      <c r="A52">
        <v>51</v>
      </c>
      <c r="B52" t="s">
        <v>77</v>
      </c>
      <c r="C52">
        <v>73.977546049470476</v>
      </c>
      <c r="D52">
        <v>0.29330101563754285</v>
      </c>
      <c r="E52">
        <v>0.53845957166356972</v>
      </c>
      <c r="F52">
        <v>1.0043298354583885</v>
      </c>
      <c r="G52">
        <v>6</v>
      </c>
      <c r="H52">
        <v>6.6687859598032198</v>
      </c>
      <c r="I52">
        <v>1</v>
      </c>
      <c r="J52">
        <v>0.64003569779394565</v>
      </c>
    </row>
    <row r="53" spans="1:10" x14ac:dyDescent="0.25">
      <c r="A53">
        <v>52</v>
      </c>
      <c r="B53" t="s">
        <v>44</v>
      </c>
      <c r="C53">
        <v>72.889363878410705</v>
      </c>
      <c r="D53">
        <v>0.73336628491397049</v>
      </c>
      <c r="E53">
        <v>0.66539494397134435</v>
      </c>
      <c r="F53">
        <v>0.73845815164926776</v>
      </c>
      <c r="G53">
        <v>3</v>
      </c>
      <c r="H53">
        <v>3.6205557884927568</v>
      </c>
      <c r="I53">
        <v>3</v>
      </c>
      <c r="J53">
        <v>1.9028584496042606</v>
      </c>
    </row>
    <row r="54" spans="1:10" x14ac:dyDescent="0.25">
      <c r="A54">
        <v>53</v>
      </c>
      <c r="B54" t="s">
        <v>107</v>
      </c>
      <c r="C54">
        <v>72.794818926955259</v>
      </c>
      <c r="D54">
        <v>0.79869258883030847</v>
      </c>
      <c r="E54">
        <v>0.65589513486849171</v>
      </c>
      <c r="F54">
        <v>0.70541008099140001</v>
      </c>
      <c r="G54">
        <v>2</v>
      </c>
      <c r="H54">
        <v>2.8169639979843204</v>
      </c>
      <c r="I54">
        <v>4</v>
      </c>
      <c r="J54">
        <v>1.9933707695604412</v>
      </c>
    </row>
    <row r="55" spans="1:10" x14ac:dyDescent="0.25">
      <c r="A55">
        <v>54</v>
      </c>
      <c r="B55" t="s">
        <v>64</v>
      </c>
      <c r="C55">
        <v>72.422411298860268</v>
      </c>
      <c r="D55">
        <v>0.68465014211774877</v>
      </c>
      <c r="E55">
        <v>0.55235272015614079</v>
      </c>
      <c r="F55">
        <v>0.77639029006119076</v>
      </c>
      <c r="G55">
        <v>3</v>
      </c>
      <c r="H55">
        <v>4.1126056862060523</v>
      </c>
      <c r="I55">
        <v>3</v>
      </c>
      <c r="J55">
        <v>2.2970854206354376</v>
      </c>
    </row>
    <row r="56" spans="1:10" x14ac:dyDescent="0.25">
      <c r="A56">
        <v>55</v>
      </c>
      <c r="B56" t="s">
        <v>39</v>
      </c>
      <c r="C56">
        <v>71.725896411692801</v>
      </c>
      <c r="D56">
        <v>0.6124841718577716</v>
      </c>
      <c r="E56">
        <v>0.54898011949368997</v>
      </c>
      <c r="F56">
        <v>0.80190830409371283</v>
      </c>
      <c r="G56">
        <v>4</v>
      </c>
      <c r="H56">
        <v>5.2111927021303206</v>
      </c>
      <c r="I56">
        <v>3</v>
      </c>
      <c r="J56">
        <v>2.498489509994311</v>
      </c>
    </row>
    <row r="57" spans="1:10" x14ac:dyDescent="0.25">
      <c r="A57">
        <v>56</v>
      </c>
      <c r="B57" t="s">
        <v>131</v>
      </c>
      <c r="C57">
        <v>71.600078509284486</v>
      </c>
      <c r="D57">
        <v>0.64983223085766861</v>
      </c>
      <c r="E57">
        <v>0.60258299135826066</v>
      </c>
      <c r="F57">
        <v>0.77079150302734845</v>
      </c>
      <c r="G57">
        <v>3</v>
      </c>
      <c r="H57">
        <v>3.3343860979857611</v>
      </c>
      <c r="I57">
        <v>3</v>
      </c>
      <c r="J57">
        <v>1.3259248251825289</v>
      </c>
    </row>
    <row r="58" spans="1:10" x14ac:dyDescent="0.25">
      <c r="A58">
        <v>57</v>
      </c>
      <c r="B58" t="s">
        <v>158</v>
      </c>
      <c r="C58">
        <v>71.505341227409986</v>
      </c>
      <c r="D58">
        <v>0.40724227749310793</v>
      </c>
      <c r="E58">
        <v>0.58625389334955447</v>
      </c>
      <c r="F58">
        <v>0.89558101823341785</v>
      </c>
      <c r="G58">
        <v>4</v>
      </c>
      <c r="H58">
        <v>5.5086043723132114</v>
      </c>
      <c r="I58">
        <v>2</v>
      </c>
      <c r="J58">
        <v>2.1508721825963129</v>
      </c>
    </row>
    <row r="59" spans="1:10" x14ac:dyDescent="0.25">
      <c r="A59">
        <v>58</v>
      </c>
      <c r="B59" t="s">
        <v>137</v>
      </c>
      <c r="C59">
        <v>71.462260986476224</v>
      </c>
      <c r="D59">
        <v>0.53729276672929926</v>
      </c>
      <c r="E59">
        <v>0.55117825937028553</v>
      </c>
      <c r="F59">
        <v>0.83526300222922212</v>
      </c>
      <c r="G59">
        <v>4</v>
      </c>
      <c r="H59">
        <v>4.957257872878186</v>
      </c>
      <c r="I59">
        <v>3</v>
      </c>
      <c r="J59">
        <v>1.9349664233275363</v>
      </c>
    </row>
    <row r="60" spans="1:10" x14ac:dyDescent="0.25">
      <c r="A60">
        <v>59</v>
      </c>
      <c r="B60" t="s">
        <v>106</v>
      </c>
      <c r="C60">
        <v>71.428076256654009</v>
      </c>
      <c r="D60">
        <v>0.48099777019680195</v>
      </c>
      <c r="E60">
        <v>0.58077306030397879</v>
      </c>
      <c r="F60">
        <v>0.85779049978654542</v>
      </c>
      <c r="G60">
        <v>4</v>
      </c>
      <c r="H60">
        <v>5.4838281800333153</v>
      </c>
      <c r="I60">
        <v>3</v>
      </c>
      <c r="J60">
        <v>2.3929691240436024</v>
      </c>
    </row>
    <row r="61" spans="1:10" x14ac:dyDescent="0.25">
      <c r="A61">
        <v>60</v>
      </c>
      <c r="B61" t="s">
        <v>7</v>
      </c>
      <c r="C61">
        <v>70.665684746636316</v>
      </c>
      <c r="D61">
        <v>0.64625610958688995</v>
      </c>
      <c r="E61">
        <v>0.5463881336208215</v>
      </c>
      <c r="F61">
        <v>0.76724969473221327</v>
      </c>
      <c r="G61">
        <v>3</v>
      </c>
      <c r="H61">
        <v>3.9374933838754096</v>
      </c>
      <c r="I61">
        <v>4</v>
      </c>
      <c r="J61">
        <v>2.1319582280833358</v>
      </c>
    </row>
    <row r="62" spans="1:10" x14ac:dyDescent="0.25">
      <c r="A62">
        <v>61</v>
      </c>
      <c r="B62" t="s">
        <v>54</v>
      </c>
      <c r="C62">
        <v>68.945632382621199</v>
      </c>
      <c r="D62">
        <v>0.71885430612722767</v>
      </c>
      <c r="E62">
        <v>0.62441522402713134</v>
      </c>
      <c r="F62">
        <v>0.68663450397467662</v>
      </c>
      <c r="G62">
        <v>3</v>
      </c>
      <c r="H62">
        <v>3.5163325245466579</v>
      </c>
      <c r="I62">
        <v>4</v>
      </c>
      <c r="J62">
        <v>2.1211124756939705</v>
      </c>
    </row>
    <row r="63" spans="1:10" x14ac:dyDescent="0.25">
      <c r="A63">
        <v>62</v>
      </c>
      <c r="B63" t="s">
        <v>6</v>
      </c>
      <c r="C63">
        <v>68.607277695792888</v>
      </c>
      <c r="D63">
        <v>0.52679689317100908</v>
      </c>
      <c r="E63">
        <v>0.69473849947616939</v>
      </c>
      <c r="F63">
        <v>0.76544487129533489</v>
      </c>
      <c r="G63">
        <v>5</v>
      </c>
      <c r="H63">
        <v>5.708390655758345</v>
      </c>
      <c r="I63">
        <v>1</v>
      </c>
      <c r="J63">
        <v>0.45761173642491132</v>
      </c>
    </row>
    <row r="64" spans="1:10" x14ac:dyDescent="0.25">
      <c r="A64">
        <v>63</v>
      </c>
      <c r="B64" t="s">
        <v>63</v>
      </c>
      <c r="C64">
        <v>67.776722185429961</v>
      </c>
      <c r="D64">
        <v>0.70650320180323256</v>
      </c>
      <c r="E64">
        <v>0.57209752621293497</v>
      </c>
      <c r="F64">
        <v>0.68285683632187621</v>
      </c>
      <c r="G64">
        <v>3</v>
      </c>
      <c r="H64">
        <v>3.4497814044091024</v>
      </c>
      <c r="I64">
        <v>3</v>
      </c>
      <c r="J64">
        <v>2.0519834040044507</v>
      </c>
    </row>
    <row r="65" spans="1:10" x14ac:dyDescent="0.25">
      <c r="A65">
        <v>64</v>
      </c>
      <c r="B65" t="s">
        <v>65</v>
      </c>
      <c r="C65">
        <v>67.051410656809679</v>
      </c>
      <c r="D65">
        <v>0.69242083574668123</v>
      </c>
      <c r="E65">
        <v>0.55565744361982849</v>
      </c>
      <c r="F65">
        <v>0.68078904584052757</v>
      </c>
      <c r="G65">
        <v>3</v>
      </c>
      <c r="H65">
        <v>3.7881177256302068</v>
      </c>
      <c r="I65">
        <v>4</v>
      </c>
      <c r="J65">
        <v>2.5643047560397436</v>
      </c>
    </row>
    <row r="66" spans="1:10" x14ac:dyDescent="0.25">
      <c r="A66">
        <v>65</v>
      </c>
      <c r="B66" t="s">
        <v>195</v>
      </c>
      <c r="C66">
        <v>66.975170899159863</v>
      </c>
      <c r="D66">
        <v>0.45104807471204106</v>
      </c>
      <c r="E66">
        <v>0.55113727905241949</v>
      </c>
      <c r="F66">
        <v>0.8030715014952885</v>
      </c>
      <c r="G66">
        <v>4</v>
      </c>
      <c r="H66">
        <v>4.966135356975018</v>
      </c>
      <c r="I66">
        <v>3</v>
      </c>
      <c r="J66">
        <v>2.1839267708146326</v>
      </c>
    </row>
    <row r="67" spans="1:10" x14ac:dyDescent="0.25">
      <c r="A67">
        <v>66</v>
      </c>
      <c r="B67" t="s">
        <v>126</v>
      </c>
      <c r="C67">
        <v>66.813796658144582</v>
      </c>
      <c r="D67">
        <v>0.66376967445799318</v>
      </c>
      <c r="E67">
        <v>0.63494363541465926</v>
      </c>
      <c r="F67">
        <v>0.6765479056753142</v>
      </c>
      <c r="G67">
        <v>3</v>
      </c>
      <c r="H67">
        <v>3.2110894125526386</v>
      </c>
      <c r="I67">
        <v>3</v>
      </c>
      <c r="J67">
        <v>1.7462853489250034</v>
      </c>
    </row>
    <row r="68" spans="1:10" x14ac:dyDescent="0.25">
      <c r="A68">
        <v>67</v>
      </c>
      <c r="B68" t="s">
        <v>127</v>
      </c>
      <c r="C68">
        <v>66.279597675969598</v>
      </c>
      <c r="D68">
        <v>0.7875038538362652</v>
      </c>
      <c r="E68">
        <v>0.54926078835751146</v>
      </c>
      <c r="F68">
        <v>0.62055276930422043</v>
      </c>
      <c r="G68">
        <v>2</v>
      </c>
      <c r="H68">
        <v>2.3233773282493817</v>
      </c>
      <c r="I68">
        <v>4</v>
      </c>
      <c r="J68">
        <v>1.7440447342687899</v>
      </c>
    </row>
    <row r="69" spans="1:10" x14ac:dyDescent="0.25">
      <c r="A69">
        <v>68</v>
      </c>
      <c r="B69" t="s">
        <v>129</v>
      </c>
      <c r="C69">
        <v>66.188109395622789</v>
      </c>
      <c r="D69">
        <v>0.68472034348290656</v>
      </c>
      <c r="E69">
        <v>0.5879581195871898</v>
      </c>
      <c r="F69">
        <v>0.66405016568943231</v>
      </c>
      <c r="G69">
        <v>2</v>
      </c>
      <c r="H69">
        <v>2.9614917311340987</v>
      </c>
      <c r="I69">
        <v>5</v>
      </c>
      <c r="J69">
        <v>2.4597409716168195</v>
      </c>
    </row>
    <row r="70" spans="1:10" x14ac:dyDescent="0.25">
      <c r="A70">
        <v>69</v>
      </c>
      <c r="B70" t="s">
        <v>95</v>
      </c>
      <c r="C70">
        <v>65.934750100944697</v>
      </c>
      <c r="D70">
        <v>0.43936108198295259</v>
      </c>
      <c r="E70">
        <v>0.54399547131393133</v>
      </c>
      <c r="F70">
        <v>0.79271131283055718</v>
      </c>
      <c r="G70">
        <v>4</v>
      </c>
      <c r="H70">
        <v>5.4433351619414232</v>
      </c>
      <c r="I70">
        <v>3</v>
      </c>
      <c r="J70">
        <v>2.8667307679825447</v>
      </c>
    </row>
    <row r="71" spans="1:10" x14ac:dyDescent="0.25">
      <c r="A71">
        <v>70</v>
      </c>
      <c r="B71" t="s">
        <v>73</v>
      </c>
      <c r="C71">
        <v>63.434491777962791</v>
      </c>
      <c r="D71">
        <v>0.75708149504648448</v>
      </c>
      <c r="E71">
        <v>0.59958978376307115</v>
      </c>
      <c r="F71">
        <v>0.57841625940973673</v>
      </c>
      <c r="G71">
        <v>2</v>
      </c>
      <c r="H71">
        <v>2.6256413421163103</v>
      </c>
      <c r="I71">
        <v>4</v>
      </c>
      <c r="J71">
        <v>2.5393629577351944</v>
      </c>
    </row>
    <row r="72" spans="1:10" x14ac:dyDescent="0.25">
      <c r="A72">
        <v>71</v>
      </c>
      <c r="B72" t="s">
        <v>110</v>
      </c>
      <c r="C72">
        <v>63.371544267633944</v>
      </c>
      <c r="D72">
        <v>0.51442176709470055</v>
      </c>
      <c r="E72">
        <v>0.61800694548181234</v>
      </c>
      <c r="F72">
        <v>0.69730194668632195</v>
      </c>
      <c r="G72">
        <v>3</v>
      </c>
      <c r="H72">
        <v>3.6207341131425714</v>
      </c>
      <c r="I72">
        <v>3</v>
      </c>
      <c r="J72">
        <v>2.1924910440144547</v>
      </c>
    </row>
    <row r="73" spans="1:10" x14ac:dyDescent="0.25">
      <c r="A73">
        <v>72</v>
      </c>
      <c r="B73" t="s">
        <v>204</v>
      </c>
      <c r="C73">
        <v>63.271301782930685</v>
      </c>
      <c r="D73">
        <v>0.68597005424220026</v>
      </c>
      <c r="E73">
        <v>0.60659111482732964</v>
      </c>
      <c r="F73">
        <v>0.61050335411125511</v>
      </c>
      <c r="G73">
        <v>3</v>
      </c>
      <c r="H73">
        <v>3.1581290294831832</v>
      </c>
      <c r="I73">
        <v>3</v>
      </c>
      <c r="J73">
        <v>2.1729921026898427</v>
      </c>
    </row>
    <row r="74" spans="1:10" x14ac:dyDescent="0.25">
      <c r="A74">
        <v>73</v>
      </c>
      <c r="B74" t="s">
        <v>86</v>
      </c>
      <c r="C74">
        <v>63.000415027436631</v>
      </c>
      <c r="D74">
        <v>0.5896812876081704</v>
      </c>
      <c r="E74">
        <v>0.60744925705925645</v>
      </c>
      <c r="F74">
        <v>0.65471245036507963</v>
      </c>
      <c r="G74">
        <v>3</v>
      </c>
      <c r="H74">
        <v>3.4971288646251946</v>
      </c>
      <c r="I74">
        <v>4</v>
      </c>
      <c r="J74">
        <v>2.3414729820322369</v>
      </c>
    </row>
    <row r="75" spans="1:10" x14ac:dyDescent="0.25">
      <c r="A75">
        <v>74</v>
      </c>
      <c r="B75" t="s">
        <v>35</v>
      </c>
      <c r="C75">
        <v>62.649278122223663</v>
      </c>
      <c r="D75">
        <v>0.4870243704166754</v>
      </c>
      <c r="E75">
        <v>0.54241071882607328</v>
      </c>
      <c r="F75">
        <v>0.71308523902773902</v>
      </c>
      <c r="G75">
        <v>3</v>
      </c>
      <c r="H75">
        <v>3.7316471803580313</v>
      </c>
      <c r="I75">
        <v>3</v>
      </c>
      <c r="J75">
        <v>2.2331011443259876</v>
      </c>
    </row>
    <row r="76" spans="1:10" x14ac:dyDescent="0.25">
      <c r="A76">
        <v>75</v>
      </c>
      <c r="B76" t="s">
        <v>15</v>
      </c>
      <c r="C76">
        <v>62.418434227762248</v>
      </c>
      <c r="D76">
        <v>0.53611702344952972</v>
      </c>
      <c r="E76">
        <v>0.61813387908697448</v>
      </c>
      <c r="F76">
        <v>0.67009238736134968</v>
      </c>
      <c r="G76">
        <v>4</v>
      </c>
      <c r="H76">
        <v>4.2536213197875323</v>
      </c>
      <c r="I76">
        <v>3</v>
      </c>
      <c r="J76">
        <v>2.347813226974854</v>
      </c>
    </row>
    <row r="77" spans="1:10" x14ac:dyDescent="0.25">
      <c r="A77">
        <v>76</v>
      </c>
      <c r="B77" t="s">
        <v>20</v>
      </c>
      <c r="C77">
        <v>61.647396339528228</v>
      </c>
      <c r="D77">
        <v>0.61300188056458282</v>
      </c>
      <c r="E77">
        <v>0.60874255319998416</v>
      </c>
      <c r="F77">
        <v>0.61968087859984611</v>
      </c>
      <c r="G77">
        <v>3</v>
      </c>
      <c r="H77">
        <v>3.8014830486108195</v>
      </c>
      <c r="I77">
        <v>4</v>
      </c>
      <c r="J77">
        <v>3.1345818144335489</v>
      </c>
    </row>
    <row r="78" spans="1:10" x14ac:dyDescent="0.25">
      <c r="A78">
        <v>77</v>
      </c>
      <c r="B78" t="s">
        <v>68</v>
      </c>
      <c r="C78">
        <v>61.11044764793531</v>
      </c>
      <c r="D78">
        <v>0.30400516691023044</v>
      </c>
      <c r="E78">
        <v>0.58877957680879445</v>
      </c>
      <c r="F78">
        <v>0.7714189372157908</v>
      </c>
      <c r="G78">
        <v>4</v>
      </c>
      <c r="H78">
        <v>4.4552655718200853</v>
      </c>
      <c r="I78">
        <v>3</v>
      </c>
      <c r="J78">
        <v>1.7754163877543023</v>
      </c>
    </row>
    <row r="79" spans="1:10" x14ac:dyDescent="0.25">
      <c r="A79">
        <v>78</v>
      </c>
      <c r="B79" t="s">
        <v>42</v>
      </c>
      <c r="C79">
        <v>58.709543037349022</v>
      </c>
      <c r="D79">
        <v>0.55039804194243291</v>
      </c>
      <c r="E79">
        <v>0.51102318175618189</v>
      </c>
      <c r="F79">
        <v>0.6199380810128482</v>
      </c>
      <c r="G79">
        <v>3</v>
      </c>
      <c r="H79">
        <v>3.6567346950076223</v>
      </c>
      <c r="I79">
        <v>3</v>
      </c>
      <c r="J79">
        <v>2.8985482695840981</v>
      </c>
    </row>
    <row r="80" spans="1:10" x14ac:dyDescent="0.25">
      <c r="A80">
        <v>79</v>
      </c>
      <c r="B80" t="s">
        <v>48</v>
      </c>
      <c r="C80">
        <v>57.14224653709973</v>
      </c>
      <c r="D80">
        <v>0.58222596888518385</v>
      </c>
      <c r="E80">
        <v>0.48539997102488924</v>
      </c>
      <c r="F80">
        <v>0.58196725066560051</v>
      </c>
      <c r="G80">
        <v>2</v>
      </c>
      <c r="H80">
        <v>2.8624834473794678</v>
      </c>
      <c r="I80">
        <v>4</v>
      </c>
      <c r="J80">
        <v>2.918633211930092</v>
      </c>
    </row>
    <row r="81" spans="1:10" x14ac:dyDescent="0.25">
      <c r="A81">
        <v>80</v>
      </c>
      <c r="B81" t="s">
        <v>21</v>
      </c>
      <c r="C81">
        <v>54.08509631770356</v>
      </c>
      <c r="D81">
        <v>0.6628574776184194</v>
      </c>
      <c r="E81">
        <v>0.57990013529224915</v>
      </c>
      <c r="F81">
        <v>0.4715333983209532</v>
      </c>
      <c r="G81">
        <v>2</v>
      </c>
      <c r="H81">
        <v>2.0142966236863029</v>
      </c>
      <c r="I81">
        <v>4</v>
      </c>
      <c r="J81">
        <v>2.2718005359935391</v>
      </c>
    </row>
    <row r="82" spans="1:10" x14ac:dyDescent="0.25">
      <c r="A82">
        <v>81</v>
      </c>
      <c r="B82" t="s">
        <v>94</v>
      </c>
      <c r="C82">
        <v>53.040230988615903</v>
      </c>
      <c r="D82">
        <v>0.57958857405951614</v>
      </c>
      <c r="E82">
        <v>0.63908712035870285</v>
      </c>
      <c r="F82">
        <v>0.48512907530313021</v>
      </c>
      <c r="G82">
        <v>2</v>
      </c>
      <c r="H82">
        <v>2.1590334657915662</v>
      </c>
      <c r="I82">
        <v>4</v>
      </c>
      <c r="J82">
        <v>2.4504309795130417</v>
      </c>
    </row>
    <row r="83" spans="1:10" x14ac:dyDescent="0.25">
      <c r="A83">
        <v>82</v>
      </c>
      <c r="B83" t="s">
        <v>70</v>
      </c>
      <c r="C83">
        <v>52.930890888051707</v>
      </c>
      <c r="D83">
        <v>0.58168536218818512</v>
      </c>
      <c r="E83">
        <v>0.5212926301723475</v>
      </c>
      <c r="F83">
        <v>0.50417137441542936</v>
      </c>
      <c r="G83">
        <v>3</v>
      </c>
      <c r="H83">
        <v>2.8392250729044819</v>
      </c>
      <c r="I83">
        <v>4</v>
      </c>
      <c r="J83">
        <v>2.6314682208930895</v>
      </c>
    </row>
    <row r="84" spans="1:10" x14ac:dyDescent="0.25">
      <c r="A84">
        <v>83</v>
      </c>
      <c r="B84" t="s">
        <v>188</v>
      </c>
      <c r="C84">
        <v>52.580222164876091</v>
      </c>
      <c r="D84">
        <v>0.28672355403917066</v>
      </c>
      <c r="E84">
        <v>0.56294129806239879</v>
      </c>
      <c r="F84">
        <v>0.64044341127143367</v>
      </c>
      <c r="G84">
        <v>3</v>
      </c>
      <c r="H84">
        <v>3.9248087745804447</v>
      </c>
      <c r="I84">
        <v>4</v>
      </c>
      <c r="J84">
        <v>3.1282678617752642</v>
      </c>
    </row>
    <row r="85" spans="1:10" x14ac:dyDescent="0.25">
      <c r="A85">
        <v>84</v>
      </c>
      <c r="B85" t="s">
        <v>0</v>
      </c>
      <c r="C85">
        <v>51.320767769002856</v>
      </c>
      <c r="D85">
        <v>0.63184765925263364</v>
      </c>
      <c r="E85">
        <v>0.49477755546685293</v>
      </c>
      <c r="F85">
        <v>0.45631838781844847</v>
      </c>
      <c r="G85">
        <v>2</v>
      </c>
      <c r="H85">
        <v>2.5157177536133872</v>
      </c>
      <c r="I85">
        <v>4</v>
      </c>
      <c r="J85">
        <v>3.5130755647179717</v>
      </c>
    </row>
    <row r="86" spans="1:10" x14ac:dyDescent="0.25">
      <c r="A86">
        <v>85</v>
      </c>
      <c r="B86" t="s">
        <v>104</v>
      </c>
      <c r="C86">
        <v>50.977306269750407</v>
      </c>
      <c r="D86">
        <v>0.72737439576549257</v>
      </c>
      <c r="E86">
        <v>0.61863654424534353</v>
      </c>
      <c r="F86">
        <v>0.37883173576418389</v>
      </c>
      <c r="G86">
        <v>2</v>
      </c>
      <c r="H86">
        <v>1.7916318238974653</v>
      </c>
      <c r="I86">
        <v>4</v>
      </c>
      <c r="J86">
        <v>2.7293604383047905</v>
      </c>
    </row>
    <row r="87" spans="1:10" x14ac:dyDescent="0.25">
      <c r="A87">
        <v>86</v>
      </c>
      <c r="B87" t="s">
        <v>194</v>
      </c>
      <c r="C87">
        <v>50.971523461644232</v>
      </c>
      <c r="D87">
        <v>0.59290219424177626</v>
      </c>
      <c r="E87">
        <v>0.5347009186100784</v>
      </c>
      <c r="F87">
        <v>0.46275843270644207</v>
      </c>
      <c r="G87">
        <v>2</v>
      </c>
      <c r="H87">
        <v>2.8306537165278312</v>
      </c>
      <c r="I87">
        <v>5</v>
      </c>
      <c r="J87">
        <v>4.1169143908902033</v>
      </c>
    </row>
    <row r="88" spans="1:10" x14ac:dyDescent="0.25">
      <c r="A88">
        <v>87</v>
      </c>
      <c r="B88" t="s">
        <v>51</v>
      </c>
      <c r="C88">
        <v>49.38515383144658</v>
      </c>
      <c r="D88">
        <v>0.39988991177108185</v>
      </c>
      <c r="E88">
        <v>0.67408064457704586</v>
      </c>
      <c r="F88">
        <v>0.50802659979604436</v>
      </c>
      <c r="G88">
        <v>3</v>
      </c>
      <c r="H88">
        <v>3.2002491007209413</v>
      </c>
      <c r="I88">
        <v>4</v>
      </c>
      <c r="J88">
        <v>3.2993731076399024</v>
      </c>
    </row>
    <row r="89" spans="1:10" x14ac:dyDescent="0.25">
      <c r="A89">
        <v>88</v>
      </c>
      <c r="B89" t="s">
        <v>79</v>
      </c>
      <c r="C89">
        <v>49.346023092071192</v>
      </c>
      <c r="D89">
        <v>0.81532400723969134</v>
      </c>
      <c r="E89">
        <v>0.61060798610698175</v>
      </c>
      <c r="F89">
        <v>0.30795957674073982</v>
      </c>
      <c r="G89">
        <v>1</v>
      </c>
      <c r="H89">
        <v>1.6144111883073131</v>
      </c>
      <c r="I89">
        <v>5</v>
      </c>
      <c r="J89">
        <v>4.2422827872192732</v>
      </c>
    </row>
    <row r="90" spans="1:10" x14ac:dyDescent="0.25">
      <c r="A90">
        <v>89</v>
      </c>
      <c r="B90" t="s">
        <v>52</v>
      </c>
      <c r="C90">
        <v>48.626173751050381</v>
      </c>
      <c r="D90">
        <v>0.55233678397828678</v>
      </c>
      <c r="E90">
        <v>0.50420318803967357</v>
      </c>
      <c r="F90">
        <v>0.44931924005534529</v>
      </c>
      <c r="G90">
        <v>2</v>
      </c>
      <c r="H90">
        <v>2.1559207733781944</v>
      </c>
      <c r="I90">
        <v>4</v>
      </c>
      <c r="J90">
        <v>2.7981937588798496</v>
      </c>
    </row>
    <row r="91" spans="1:10" x14ac:dyDescent="0.25">
      <c r="A91">
        <v>90</v>
      </c>
      <c r="B91" t="s">
        <v>46</v>
      </c>
      <c r="C91">
        <v>48.0206057021704</v>
      </c>
      <c r="D91">
        <v>0.70842981534646832</v>
      </c>
      <c r="E91">
        <v>0.55927968330428279</v>
      </c>
      <c r="F91">
        <v>0.34941753771913975</v>
      </c>
      <c r="G91">
        <v>1</v>
      </c>
      <c r="H91">
        <v>1.2683422833612179</v>
      </c>
      <c r="I91">
        <v>5</v>
      </c>
      <c r="J91">
        <v>2.6298758546593208</v>
      </c>
    </row>
    <row r="92" spans="1:10" x14ac:dyDescent="0.25">
      <c r="A92">
        <v>91</v>
      </c>
      <c r="B92" t="s">
        <v>196</v>
      </c>
      <c r="C92">
        <v>47.219663633563826</v>
      </c>
      <c r="D92">
        <v>0.36828474213111589</v>
      </c>
      <c r="E92">
        <v>0.56770869796474688</v>
      </c>
      <c r="F92">
        <v>0.50722585918674801</v>
      </c>
      <c r="G92">
        <v>3</v>
      </c>
      <c r="H92">
        <v>3.2450226063089569</v>
      </c>
      <c r="I92">
        <v>4</v>
      </c>
      <c r="J92">
        <v>3.3975890572925622</v>
      </c>
    </row>
    <row r="93" spans="1:10" x14ac:dyDescent="0.25">
      <c r="A93">
        <v>92</v>
      </c>
      <c r="B93" t="s">
        <v>31</v>
      </c>
      <c r="C93">
        <v>45.78893174255446</v>
      </c>
      <c r="D93">
        <v>0.35053098563967067</v>
      </c>
      <c r="E93">
        <v>0.55104893879278494</v>
      </c>
      <c r="F93">
        <v>0.49510955672277462</v>
      </c>
      <c r="G93">
        <v>3</v>
      </c>
      <c r="H93">
        <v>3.3063738279145021</v>
      </c>
      <c r="I93">
        <v>4</v>
      </c>
      <c r="J93">
        <v>3.6780650525108554</v>
      </c>
    </row>
    <row r="94" spans="1:10" x14ac:dyDescent="0.25">
      <c r="A94">
        <v>93</v>
      </c>
      <c r="B94" t="s">
        <v>117</v>
      </c>
      <c r="C94">
        <v>45.233653415412306</v>
      </c>
      <c r="D94">
        <v>0.82712488023566444</v>
      </c>
      <c r="E94">
        <v>0.5746158459837053</v>
      </c>
      <c r="F94">
        <v>0.23896835089019688</v>
      </c>
      <c r="G94">
        <v>1</v>
      </c>
      <c r="H94">
        <v>1.0486941470222575</v>
      </c>
      <c r="I94">
        <v>5</v>
      </c>
      <c r="J94">
        <v>3.388422747680591</v>
      </c>
    </row>
    <row r="95" spans="1:10" x14ac:dyDescent="0.25">
      <c r="A95">
        <v>94</v>
      </c>
      <c r="B95" t="s">
        <v>69</v>
      </c>
      <c r="C95">
        <v>43.006765484702861</v>
      </c>
      <c r="D95">
        <v>0.77105413561845015</v>
      </c>
      <c r="E95">
        <v>0.53116292716107738</v>
      </c>
      <c r="F95">
        <v>0.23783642741317804</v>
      </c>
      <c r="G95">
        <v>1</v>
      </c>
      <c r="H95">
        <v>1.0710234759974369</v>
      </c>
      <c r="I95">
        <v>5</v>
      </c>
      <c r="J95">
        <v>3.5031935925307871</v>
      </c>
    </row>
    <row r="96" spans="1:10" x14ac:dyDescent="0.25">
      <c r="A96">
        <v>95</v>
      </c>
      <c r="B96" t="s">
        <v>141</v>
      </c>
      <c r="C96">
        <v>42.178855831695564</v>
      </c>
      <c r="D96">
        <v>0.7221509572644772</v>
      </c>
      <c r="E96">
        <v>0.52636425190896718</v>
      </c>
      <c r="F96">
        <v>0.24956475157224761</v>
      </c>
      <c r="G96">
        <v>1</v>
      </c>
      <c r="H96">
        <v>1.3390294005316075</v>
      </c>
      <c r="I96">
        <v>5</v>
      </c>
      <c r="J96">
        <v>4.3654588322099883</v>
      </c>
    </row>
    <row r="97" spans="1:10" x14ac:dyDescent="0.25">
      <c r="A97">
        <v>96</v>
      </c>
      <c r="B97" t="s">
        <v>8</v>
      </c>
      <c r="C97">
        <v>41.73835830852105</v>
      </c>
      <c r="D97">
        <v>0.51633860740022353</v>
      </c>
      <c r="E97">
        <v>0.58772894738918757</v>
      </c>
      <c r="F97">
        <v>0.33530816381751327</v>
      </c>
      <c r="G97">
        <v>2</v>
      </c>
      <c r="H97">
        <v>1.7899826971857591</v>
      </c>
      <c r="I97">
        <v>5</v>
      </c>
      <c r="J97">
        <v>3.3383212529234205</v>
      </c>
    </row>
    <row r="98" spans="1:10" x14ac:dyDescent="0.25">
      <c r="A98">
        <v>97</v>
      </c>
      <c r="B98" t="s">
        <v>19</v>
      </c>
      <c r="C98">
        <v>40.028977425140027</v>
      </c>
      <c r="D98">
        <v>0.46739650346684086</v>
      </c>
      <c r="E98">
        <v>0.52789648533153122</v>
      </c>
      <c r="F98">
        <v>0.34237662682182973</v>
      </c>
      <c r="G98">
        <v>3</v>
      </c>
      <c r="H98">
        <v>2.1277268566655154</v>
      </c>
      <c r="I98">
        <v>3</v>
      </c>
      <c r="J98">
        <v>3.2145797638597822</v>
      </c>
    </row>
    <row r="99" spans="1:10" x14ac:dyDescent="0.25">
      <c r="A99">
        <v>98</v>
      </c>
      <c r="B99" t="s">
        <v>108</v>
      </c>
      <c r="C99">
        <v>38.866245742252431</v>
      </c>
      <c r="D99">
        <v>0.4722891189960054</v>
      </c>
      <c r="E99">
        <v>0.51629265044998263</v>
      </c>
      <c r="F99">
        <v>0.32234496639699078</v>
      </c>
      <c r="G99">
        <v>2</v>
      </c>
      <c r="H99">
        <v>2.1678613361995467</v>
      </c>
      <c r="I99">
        <v>4</v>
      </c>
      <c r="J99">
        <v>4.7252836625023367</v>
      </c>
    </row>
    <row r="100" spans="1:10" x14ac:dyDescent="0.25">
      <c r="A100">
        <v>99</v>
      </c>
      <c r="B100" t="s">
        <v>9</v>
      </c>
      <c r="C100">
        <v>38.490128289577193</v>
      </c>
      <c r="D100">
        <v>0.69831851224983887</v>
      </c>
      <c r="E100">
        <v>0.44637921011485554</v>
      </c>
      <c r="F100">
        <v>0.21407460357319691</v>
      </c>
      <c r="G100">
        <v>1</v>
      </c>
      <c r="H100">
        <v>1.2337662426368705</v>
      </c>
      <c r="I100">
        <v>6</v>
      </c>
      <c r="J100">
        <v>4.7632536603764777</v>
      </c>
    </row>
    <row r="101" spans="1:10" x14ac:dyDescent="0.25">
      <c r="A101">
        <v>100</v>
      </c>
      <c r="B101" t="s">
        <v>191</v>
      </c>
      <c r="C101">
        <v>38.339217725700728</v>
      </c>
      <c r="D101">
        <v>0.4502343357177675</v>
      </c>
      <c r="E101">
        <v>0.59359837172636976</v>
      </c>
      <c r="F101">
        <v>0.31021365364707854</v>
      </c>
      <c r="G101">
        <v>1</v>
      </c>
      <c r="H101">
        <v>1.3619779799104759</v>
      </c>
      <c r="I101">
        <v>4</v>
      </c>
      <c r="J101">
        <v>3.3904514320957664</v>
      </c>
    </row>
    <row r="102" spans="1:10" x14ac:dyDescent="0.25">
      <c r="A102">
        <v>101</v>
      </c>
      <c r="B102" t="s">
        <v>62</v>
      </c>
      <c r="C102">
        <v>38.230325698584714</v>
      </c>
      <c r="D102">
        <v>0.58468371624948989</v>
      </c>
      <c r="E102">
        <v>0.43416905356343366</v>
      </c>
      <c r="F102">
        <v>0.26972804443902104</v>
      </c>
      <c r="G102">
        <v>1</v>
      </c>
      <c r="H102">
        <v>1.3644836207064679</v>
      </c>
      <c r="I102">
        <v>4</v>
      </c>
      <c r="J102">
        <v>4.0587384175950767</v>
      </c>
    </row>
    <row r="103" spans="1:10" x14ac:dyDescent="0.25">
      <c r="A103">
        <v>102</v>
      </c>
      <c r="B103" t="s">
        <v>119</v>
      </c>
      <c r="C103">
        <v>37.043097025617143</v>
      </c>
      <c r="D103">
        <v>0.57480720499813931</v>
      </c>
      <c r="E103">
        <v>0.52952532370997907</v>
      </c>
      <c r="F103">
        <v>0.23684919177734226</v>
      </c>
      <c r="G103">
        <v>2</v>
      </c>
      <c r="H103">
        <v>1.3752391642249999</v>
      </c>
      <c r="I103">
        <v>5</v>
      </c>
      <c r="J103">
        <v>3.806391627959778</v>
      </c>
    </row>
    <row r="104" spans="1:10" x14ac:dyDescent="0.25">
      <c r="A104">
        <v>103</v>
      </c>
      <c r="B104" t="s">
        <v>109</v>
      </c>
      <c r="C104">
        <v>36.394937524515782</v>
      </c>
      <c r="D104">
        <v>0.5577893097035117</v>
      </c>
      <c r="E104">
        <v>0.52592778360293191</v>
      </c>
      <c r="F104">
        <v>0.23518733243691839</v>
      </c>
      <c r="G104">
        <v>1</v>
      </c>
      <c r="H104">
        <v>1.3776415154433099</v>
      </c>
      <c r="I104">
        <v>6</v>
      </c>
      <c r="J104">
        <v>4.857634852901012</v>
      </c>
    </row>
    <row r="105" spans="1:10" x14ac:dyDescent="0.25">
      <c r="A105">
        <v>104</v>
      </c>
      <c r="B105" t="s">
        <v>115</v>
      </c>
      <c r="C105">
        <v>35.798848794008073</v>
      </c>
      <c r="D105">
        <v>0.483381290175185</v>
      </c>
      <c r="E105">
        <v>0.48866677730112817</v>
      </c>
      <c r="F105">
        <v>0.26986568709220532</v>
      </c>
      <c r="G105">
        <v>1</v>
      </c>
      <c r="H105">
        <v>1.3999708444184895</v>
      </c>
      <c r="I105">
        <v>5</v>
      </c>
      <c r="J105">
        <v>4.1876578289857198</v>
      </c>
    </row>
    <row r="106" spans="1:10" x14ac:dyDescent="0.25">
      <c r="A106">
        <v>105</v>
      </c>
      <c r="B106" t="s">
        <v>10</v>
      </c>
      <c r="C106">
        <v>35.614260759713616</v>
      </c>
      <c r="D106">
        <v>0.46154481594034574</v>
      </c>
      <c r="E106">
        <v>0.54383437426778214</v>
      </c>
      <c r="F106">
        <v>0.2675548841450448</v>
      </c>
      <c r="G106">
        <v>2</v>
      </c>
      <c r="H106">
        <v>1.5555735611929538</v>
      </c>
      <c r="I106">
        <v>4</v>
      </c>
      <c r="J106">
        <v>3.8140353750733929</v>
      </c>
    </row>
    <row r="107" spans="1:10" x14ac:dyDescent="0.25">
      <c r="A107">
        <v>106</v>
      </c>
      <c r="B107" t="s">
        <v>16</v>
      </c>
      <c r="C107">
        <v>35.571358076244195</v>
      </c>
      <c r="D107">
        <v>0.55895988609699543</v>
      </c>
      <c r="E107">
        <v>0.48822970805213184</v>
      </c>
      <c r="F107">
        <v>0.2276616051654386</v>
      </c>
      <c r="G107">
        <v>1</v>
      </c>
      <c r="H107">
        <v>1.1153451900052915</v>
      </c>
      <c r="I107">
        <v>5</v>
      </c>
      <c r="J107">
        <v>3.8991361068318278</v>
      </c>
    </row>
    <row r="108" spans="1:10" x14ac:dyDescent="0.25">
      <c r="A108">
        <v>107</v>
      </c>
      <c r="B108" t="s">
        <v>60</v>
      </c>
      <c r="C108">
        <v>35.46489165493481</v>
      </c>
      <c r="D108">
        <v>0.65113762515232687</v>
      </c>
      <c r="E108">
        <v>0.44133849375149115</v>
      </c>
      <c r="F108">
        <v>0.18772948252709501</v>
      </c>
      <c r="G108">
        <v>1</v>
      </c>
      <c r="H108">
        <v>1.1811346636895022</v>
      </c>
      <c r="I108">
        <v>6</v>
      </c>
      <c r="J108">
        <v>5.2916844375737782</v>
      </c>
    </row>
    <row r="109" spans="1:10" x14ac:dyDescent="0.25">
      <c r="A109">
        <v>108</v>
      </c>
      <c r="B109" t="s">
        <v>12</v>
      </c>
      <c r="C109">
        <v>34.405772365144905</v>
      </c>
      <c r="D109">
        <v>0.56797543738922684</v>
      </c>
      <c r="E109">
        <v>0.51853961341181287</v>
      </c>
      <c r="F109">
        <v>0.19767073721929085</v>
      </c>
      <c r="G109">
        <v>2</v>
      </c>
      <c r="H109">
        <v>1.2704277979104237</v>
      </c>
      <c r="I109">
        <v>5</v>
      </c>
      <c r="J109">
        <v>4.4269897293955234</v>
      </c>
    </row>
    <row r="110" spans="1:10" x14ac:dyDescent="0.25">
      <c r="A110">
        <v>109</v>
      </c>
      <c r="B110" t="s">
        <v>105</v>
      </c>
      <c r="C110">
        <v>33.729538268249108</v>
      </c>
      <c r="D110">
        <v>0.70000688536909328</v>
      </c>
      <c r="E110">
        <v>0.53300697374264516</v>
      </c>
      <c r="F110">
        <v>0.11637720332215618</v>
      </c>
      <c r="G110">
        <v>1</v>
      </c>
      <c r="H110">
        <v>0.74847311211487755</v>
      </c>
      <c r="I110">
        <v>5</v>
      </c>
      <c r="J110">
        <v>5.4314409587842487</v>
      </c>
    </row>
    <row r="111" spans="1:10" x14ac:dyDescent="0.25">
      <c r="A111">
        <v>110</v>
      </c>
      <c r="B111" t="s">
        <v>165</v>
      </c>
      <c r="C111">
        <v>33.201889396896469</v>
      </c>
      <c r="D111">
        <v>0.53595954939798685</v>
      </c>
      <c r="E111">
        <v>0.35956572298660133</v>
      </c>
      <c r="F111">
        <v>0.22318440613736013</v>
      </c>
      <c r="G111">
        <v>2</v>
      </c>
      <c r="H111">
        <v>1.3558904054886085</v>
      </c>
      <c r="I111">
        <v>4</v>
      </c>
      <c r="J111">
        <v>4.0752022462273549</v>
      </c>
    </row>
    <row r="112" spans="1:10" x14ac:dyDescent="0.25">
      <c r="A112">
        <v>111</v>
      </c>
      <c r="B112" t="s">
        <v>203</v>
      </c>
      <c r="C112">
        <v>32.819805650679982</v>
      </c>
      <c r="D112">
        <v>0.67329420907494519</v>
      </c>
      <c r="E112">
        <v>0.51675141912682265</v>
      </c>
      <c r="F112">
        <v>0.11757141979723017</v>
      </c>
      <c r="G112">
        <v>1</v>
      </c>
      <c r="H112">
        <v>0.88681294968164748</v>
      </c>
      <c r="I112">
        <v>5</v>
      </c>
      <c r="J112">
        <v>4.5427595516928481</v>
      </c>
    </row>
    <row r="113" spans="1:10" x14ac:dyDescent="0.25">
      <c r="A113">
        <v>112</v>
      </c>
      <c r="B113" t="s">
        <v>90</v>
      </c>
      <c r="C113">
        <v>32.803671163331373</v>
      </c>
      <c r="D113">
        <v>0.29134708341364624</v>
      </c>
      <c r="E113">
        <v>0.52819614461934539</v>
      </c>
      <c r="F113">
        <v>0.30937459440863024</v>
      </c>
      <c r="G113">
        <v>3</v>
      </c>
      <c r="H113">
        <v>2.0294307295080718</v>
      </c>
      <c r="I113">
        <v>4</v>
      </c>
      <c r="J113">
        <v>3.5597846952731538</v>
      </c>
    </row>
    <row r="114" spans="1:10" x14ac:dyDescent="0.25">
      <c r="A114">
        <v>113</v>
      </c>
      <c r="B114" t="s">
        <v>3</v>
      </c>
      <c r="C114">
        <v>32.239085843096682</v>
      </c>
      <c r="D114">
        <v>0.58473744893984103</v>
      </c>
      <c r="E114">
        <v>0.507148523971374</v>
      </c>
      <c r="F114">
        <v>0.1545479425629887</v>
      </c>
      <c r="G114">
        <v>1</v>
      </c>
      <c r="H114">
        <v>0.79847661580817431</v>
      </c>
      <c r="I114">
        <v>6</v>
      </c>
      <c r="J114">
        <v>4.1665302207613752</v>
      </c>
    </row>
    <row r="115" spans="1:10" x14ac:dyDescent="0.25">
      <c r="A115">
        <v>114</v>
      </c>
      <c r="B115" t="s">
        <v>113</v>
      </c>
      <c r="C115">
        <v>30.350541913643195</v>
      </c>
      <c r="D115">
        <v>0.56543177908252673</v>
      </c>
      <c r="E115">
        <v>0.42992451929374553</v>
      </c>
      <c r="F115">
        <v>0.14675286150739308</v>
      </c>
      <c r="G115">
        <v>1</v>
      </c>
      <c r="H115">
        <v>1.1548188742158179</v>
      </c>
      <c r="I115">
        <v>6</v>
      </c>
      <c r="J115">
        <v>4.8691404198455146</v>
      </c>
    </row>
    <row r="116" spans="1:10" x14ac:dyDescent="0.25">
      <c r="A116">
        <v>115</v>
      </c>
      <c r="B116" t="s">
        <v>58</v>
      </c>
      <c r="C116">
        <v>29.438864282231236</v>
      </c>
      <c r="D116">
        <v>0.58349621924692752</v>
      </c>
      <c r="E116">
        <v>0.54641830935403479</v>
      </c>
      <c r="F116">
        <v>0.10039620850727166</v>
      </c>
      <c r="G116">
        <v>1</v>
      </c>
      <c r="H116">
        <v>0.74162431599622369</v>
      </c>
      <c r="I116">
        <v>6</v>
      </c>
      <c r="J116">
        <v>6.3869753352539025</v>
      </c>
    </row>
    <row r="117" spans="1:10" x14ac:dyDescent="0.25">
      <c r="A117">
        <v>116</v>
      </c>
      <c r="B117" t="s">
        <v>102</v>
      </c>
      <c r="C117">
        <v>28.548417900552153</v>
      </c>
      <c r="D117">
        <v>0.76553333445086957</v>
      </c>
      <c r="E117">
        <v>0.50749253336600586</v>
      </c>
      <c r="F117">
        <v>0</v>
      </c>
      <c r="G117">
        <v>0</v>
      </c>
      <c r="H117">
        <v>0</v>
      </c>
      <c r="I117">
        <v>6</v>
      </c>
      <c r="J117">
        <v>4.1534755573972681</v>
      </c>
    </row>
    <row r="118" spans="1:10" x14ac:dyDescent="0.25">
      <c r="A118">
        <v>117</v>
      </c>
      <c r="B118" t="s">
        <v>132</v>
      </c>
      <c r="C118">
        <v>28.299786003035823</v>
      </c>
      <c r="D118">
        <v>0.42682359762715599</v>
      </c>
      <c r="E118">
        <v>0.51074584535099921</v>
      </c>
      <c r="F118">
        <v>0.16740464026034158</v>
      </c>
      <c r="G118">
        <v>1</v>
      </c>
      <c r="H118">
        <v>1.0879503000187007</v>
      </c>
      <c r="I118">
        <v>5</v>
      </c>
      <c r="J118">
        <v>3.4989255872881428</v>
      </c>
    </row>
    <row r="119" spans="1:10" x14ac:dyDescent="0.25">
      <c r="A119">
        <v>118</v>
      </c>
      <c r="B119" t="s">
        <v>28</v>
      </c>
      <c r="C119">
        <v>27.337777114184846</v>
      </c>
      <c r="D119">
        <v>0.39919327297345264</v>
      </c>
      <c r="E119">
        <v>0.47026189972803467</v>
      </c>
      <c r="F119">
        <v>0.17269657674530312</v>
      </c>
      <c r="G119">
        <v>1</v>
      </c>
      <c r="H119">
        <v>0.91267694757517104</v>
      </c>
      <c r="I119">
        <v>6</v>
      </c>
      <c r="J119">
        <v>4.2848583612702873</v>
      </c>
    </row>
    <row r="120" spans="1:10" x14ac:dyDescent="0.25">
      <c r="A120">
        <v>119</v>
      </c>
      <c r="B120" t="s">
        <v>135</v>
      </c>
      <c r="C120">
        <v>26.587851428185491</v>
      </c>
      <c r="D120">
        <v>0.32429603178272309</v>
      </c>
      <c r="E120">
        <v>0.52176204053658659</v>
      </c>
      <c r="F120">
        <v>0.18846759370849742</v>
      </c>
      <c r="G120">
        <v>2</v>
      </c>
      <c r="H120">
        <v>1.3362172715946343</v>
      </c>
      <c r="I120">
        <v>3</v>
      </c>
      <c r="J120">
        <v>3.0899046637235679</v>
      </c>
    </row>
    <row r="121" spans="1:10" x14ac:dyDescent="0.25">
      <c r="A121">
        <v>120</v>
      </c>
      <c r="B121" t="s">
        <v>71</v>
      </c>
      <c r="C121">
        <v>26.436954916092326</v>
      </c>
      <c r="D121">
        <v>0.65848495857822775</v>
      </c>
      <c r="E121">
        <v>0.60749146897686301</v>
      </c>
      <c r="F121">
        <v>0</v>
      </c>
      <c r="G121">
        <v>0</v>
      </c>
      <c r="H121">
        <v>0</v>
      </c>
      <c r="I121">
        <v>6</v>
      </c>
      <c r="J121">
        <v>6.0467560250966299</v>
      </c>
    </row>
    <row r="122" spans="1:10" x14ac:dyDescent="0.25">
      <c r="A122">
        <v>121</v>
      </c>
      <c r="B122" t="s">
        <v>4</v>
      </c>
      <c r="C122">
        <v>25.520291824412297</v>
      </c>
      <c r="D122">
        <v>0.41372798903437452</v>
      </c>
      <c r="E122">
        <v>0.51217271222957417</v>
      </c>
      <c r="F122">
        <v>0.12668732743823297</v>
      </c>
      <c r="G122">
        <v>1</v>
      </c>
      <c r="H122">
        <v>1.0090029315976481</v>
      </c>
      <c r="I122">
        <v>7</v>
      </c>
      <c r="J122">
        <v>6.9645135152889903</v>
      </c>
    </row>
    <row r="123" spans="1:10" x14ac:dyDescent="0.25">
      <c r="A123">
        <v>122</v>
      </c>
      <c r="B123" t="s">
        <v>701</v>
      </c>
      <c r="C123">
        <v>25.516791747973496</v>
      </c>
      <c r="D123">
        <v>0.38760177199597806</v>
      </c>
      <c r="E123">
        <v>0.4524771941676855</v>
      </c>
      <c r="F123">
        <v>0.15104219410592568</v>
      </c>
      <c r="G123">
        <v>1</v>
      </c>
      <c r="H123">
        <v>0.95658888386436269</v>
      </c>
      <c r="I123">
        <v>5</v>
      </c>
      <c r="J123">
        <v>5.3332560118499623</v>
      </c>
    </row>
    <row r="124" spans="1:10" x14ac:dyDescent="0.25">
      <c r="A124">
        <v>123</v>
      </c>
      <c r="B124" t="s">
        <v>201</v>
      </c>
      <c r="C124">
        <v>25.035453330209478</v>
      </c>
      <c r="D124">
        <v>0.29365262168031192</v>
      </c>
      <c r="E124">
        <v>0.50618326437707062</v>
      </c>
      <c r="F124">
        <v>0.18064167409580242</v>
      </c>
      <c r="G124">
        <v>2</v>
      </c>
      <c r="H124">
        <v>1.3230593768577923</v>
      </c>
      <c r="I124">
        <v>4</v>
      </c>
      <c r="J124">
        <v>5.3242200808885016</v>
      </c>
    </row>
    <row r="125" spans="1:10" x14ac:dyDescent="0.25">
      <c r="A125">
        <v>124</v>
      </c>
      <c r="B125" t="s">
        <v>182</v>
      </c>
      <c r="C125">
        <v>24.992208592765291</v>
      </c>
      <c r="D125">
        <v>0.63932666910808378</v>
      </c>
      <c r="E125">
        <v>0.52840077450207068</v>
      </c>
      <c r="F125">
        <v>0</v>
      </c>
      <c r="G125">
        <v>0</v>
      </c>
      <c r="H125">
        <v>0</v>
      </c>
      <c r="I125">
        <v>6</v>
      </c>
      <c r="J125">
        <v>5.9780018020416836</v>
      </c>
    </row>
    <row r="126" spans="1:10" x14ac:dyDescent="0.25">
      <c r="A126">
        <v>125</v>
      </c>
      <c r="B126" t="s">
        <v>193</v>
      </c>
      <c r="C126">
        <v>24.210538308072547</v>
      </c>
      <c r="D126">
        <v>0.61828167391453426</v>
      </c>
      <c r="E126">
        <v>0.51473528096695642</v>
      </c>
      <c r="F126">
        <v>0</v>
      </c>
      <c r="G126">
        <v>0</v>
      </c>
      <c r="H126">
        <v>0</v>
      </c>
      <c r="I126">
        <v>7</v>
      </c>
      <c r="J126">
        <v>7.0469443027357741</v>
      </c>
    </row>
    <row r="127" spans="1:10" x14ac:dyDescent="0.25">
      <c r="A127">
        <v>126</v>
      </c>
      <c r="B127" t="s">
        <v>76</v>
      </c>
      <c r="C127">
        <v>23.7476596097979</v>
      </c>
      <c r="D127">
        <v>0.61014625073845885</v>
      </c>
      <c r="E127">
        <v>0.49484291705855793</v>
      </c>
      <c r="F127">
        <v>0</v>
      </c>
      <c r="G127">
        <v>0</v>
      </c>
      <c r="H127">
        <v>0</v>
      </c>
      <c r="I127">
        <v>6</v>
      </c>
      <c r="J127">
        <v>5.9467805478571405</v>
      </c>
    </row>
    <row r="128" spans="1:10" x14ac:dyDescent="0.25">
      <c r="A128">
        <v>127</v>
      </c>
      <c r="B128" t="s">
        <v>199</v>
      </c>
      <c r="C128">
        <v>23.105260859655292</v>
      </c>
      <c r="D128">
        <v>0.59004260639089712</v>
      </c>
      <c r="E128">
        <v>0.49127115162985252</v>
      </c>
      <c r="F128">
        <v>0</v>
      </c>
      <c r="G128">
        <v>0</v>
      </c>
      <c r="H128">
        <v>0</v>
      </c>
      <c r="I128">
        <v>7</v>
      </c>
      <c r="J128">
        <v>6.1168133823769404</v>
      </c>
    </row>
    <row r="129" spans="1:10" x14ac:dyDescent="0.25">
      <c r="A129">
        <v>128</v>
      </c>
      <c r="B129" t="s">
        <v>17</v>
      </c>
      <c r="C129">
        <v>18.100395311987011</v>
      </c>
      <c r="D129">
        <v>0.43969489025850506</v>
      </c>
      <c r="E129">
        <v>0.44632260038471466</v>
      </c>
      <c r="F129">
        <v>0</v>
      </c>
      <c r="G129">
        <v>0</v>
      </c>
      <c r="H129">
        <v>0</v>
      </c>
      <c r="I129">
        <v>7</v>
      </c>
      <c r="J129">
        <v>7.0273310948259606</v>
      </c>
    </row>
  </sheetData>
  <autoFilter ref="A1:J1">
    <sortState ref="A2:J129">
      <sortCondition ref="A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workbookViewId="0">
      <selection activeCell="G1" sqref="G1:J1"/>
    </sheetView>
  </sheetViews>
  <sheetFormatPr defaultRowHeight="15" x14ac:dyDescent="0.25"/>
  <cols>
    <col min="2" max="2" width="16.28515625" customWidth="1"/>
    <col min="6" max="6" width="11.42578125" customWidth="1"/>
    <col min="7" max="7" width="15.28515625" customWidth="1"/>
    <col min="8" max="8" width="11.140625" customWidth="1"/>
    <col min="9" max="9" width="10.7109375" customWidth="1"/>
    <col min="10" max="10" width="13.42578125" customWidth="1"/>
  </cols>
  <sheetData>
    <row r="1" spans="1:10" x14ac:dyDescent="0.25">
      <c r="A1" t="s">
        <v>231</v>
      </c>
      <c r="B1" t="s">
        <v>232</v>
      </c>
      <c r="C1" t="s">
        <v>233</v>
      </c>
      <c r="D1" t="s">
        <v>234</v>
      </c>
      <c r="E1" t="s">
        <v>235</v>
      </c>
      <c r="F1" t="s">
        <v>568</v>
      </c>
      <c r="G1" t="s">
        <v>569</v>
      </c>
      <c r="H1" t="s">
        <v>570</v>
      </c>
      <c r="I1" t="s">
        <v>571</v>
      </c>
      <c r="J1" t="s">
        <v>572</v>
      </c>
    </row>
    <row r="2" spans="1:10" x14ac:dyDescent="0.25">
      <c r="A2">
        <v>1</v>
      </c>
      <c r="B2" t="s">
        <v>83</v>
      </c>
      <c r="C2">
        <v>91.002114717420483</v>
      </c>
      <c r="D2">
        <v>0.69091966509854119</v>
      </c>
      <c r="E2">
        <v>0.57937739248300879</v>
      </c>
      <c r="F2">
        <v>1.3871618144183491</v>
      </c>
      <c r="G2">
        <v>7</v>
      </c>
      <c r="H2">
        <v>11.694236061267052</v>
      </c>
      <c r="I2">
        <v>2</v>
      </c>
      <c r="J2">
        <v>1.430333029438648</v>
      </c>
    </row>
    <row r="3" spans="1:10" x14ac:dyDescent="0.25">
      <c r="A3">
        <v>2</v>
      </c>
      <c r="B3" t="s">
        <v>43</v>
      </c>
      <c r="C3">
        <v>88.765063268267966</v>
      </c>
      <c r="D3">
        <v>0.62855851637435822</v>
      </c>
      <c r="E3">
        <v>0.55910878165835554</v>
      </c>
      <c r="F3">
        <v>1.3904231463663117</v>
      </c>
      <c r="G3">
        <v>8</v>
      </c>
      <c r="H3">
        <v>11.990167349068804</v>
      </c>
      <c r="I3">
        <v>1</v>
      </c>
      <c r="J3">
        <v>0.62339452590639788</v>
      </c>
    </row>
    <row r="4" spans="1:10" x14ac:dyDescent="0.25">
      <c r="A4">
        <v>3</v>
      </c>
      <c r="B4" t="s">
        <v>37</v>
      </c>
      <c r="C4">
        <v>85.872637713336715</v>
      </c>
      <c r="D4">
        <v>0.62038406580786354</v>
      </c>
      <c r="E4">
        <v>0.60830203545238304</v>
      </c>
      <c r="F4">
        <v>1.2141876803967673</v>
      </c>
      <c r="G4">
        <v>9</v>
      </c>
      <c r="H4">
        <v>11.83141278337111</v>
      </c>
      <c r="I4">
        <v>1</v>
      </c>
      <c r="J4">
        <v>0.74430310436430269</v>
      </c>
    </row>
    <row r="5" spans="1:10" x14ac:dyDescent="0.25">
      <c r="A5">
        <v>4</v>
      </c>
      <c r="B5" t="s">
        <v>82</v>
      </c>
      <c r="C5">
        <v>81.91430363749231</v>
      </c>
      <c r="D5">
        <v>0.55168125024408121</v>
      </c>
      <c r="E5">
        <v>0.51598953479624898</v>
      </c>
      <c r="F5">
        <v>1.2994909892517534</v>
      </c>
      <c r="G5">
        <v>9</v>
      </c>
      <c r="H5">
        <v>13.425064648708956</v>
      </c>
      <c r="I5">
        <v>1</v>
      </c>
      <c r="J5">
        <v>1.3310178829628536</v>
      </c>
    </row>
    <row r="6" spans="1:10" x14ac:dyDescent="0.25">
      <c r="A6">
        <v>5</v>
      </c>
      <c r="B6" t="s">
        <v>85</v>
      </c>
      <c r="C6">
        <v>81.306479473915175</v>
      </c>
      <c r="D6">
        <v>0.58708177302957232</v>
      </c>
      <c r="E6">
        <v>0.57367367658704305</v>
      </c>
      <c r="F6">
        <v>1.1539990996775249</v>
      </c>
      <c r="G6">
        <v>8</v>
      </c>
      <c r="H6">
        <v>9.9145483040744988</v>
      </c>
      <c r="I6">
        <v>1</v>
      </c>
      <c r="J6">
        <v>0.59146970465144411</v>
      </c>
    </row>
    <row r="7" spans="1:10" x14ac:dyDescent="0.25">
      <c r="A7">
        <v>6</v>
      </c>
      <c r="B7" t="s">
        <v>144</v>
      </c>
      <c r="C7">
        <v>79.816198668777801</v>
      </c>
      <c r="D7">
        <v>0.54239217836163367</v>
      </c>
      <c r="E7">
        <v>0.54507605922466729</v>
      </c>
      <c r="F7">
        <v>1.1857154986837848</v>
      </c>
      <c r="G7">
        <v>8</v>
      </c>
      <c r="H7">
        <v>10.127475859874547</v>
      </c>
      <c r="I7">
        <v>1</v>
      </c>
      <c r="J7">
        <v>0.54123596353143077</v>
      </c>
    </row>
    <row r="8" spans="1:10" x14ac:dyDescent="0.25">
      <c r="A8">
        <v>7</v>
      </c>
      <c r="B8" t="s">
        <v>44</v>
      </c>
      <c r="C8">
        <v>79.612191593697901</v>
      </c>
      <c r="D8">
        <v>0.71736700139296072</v>
      </c>
      <c r="E8">
        <v>0.58147405233683391</v>
      </c>
      <c r="F8">
        <v>1.0110875624764222</v>
      </c>
      <c r="G8">
        <v>7</v>
      </c>
      <c r="H8">
        <v>10.157289402838414</v>
      </c>
      <c r="I8">
        <v>3</v>
      </c>
      <c r="J8">
        <v>3.0459048056733202</v>
      </c>
    </row>
    <row r="9" spans="1:10" x14ac:dyDescent="0.25">
      <c r="A9">
        <v>8</v>
      </c>
      <c r="B9" t="s">
        <v>49</v>
      </c>
      <c r="C9">
        <v>79.382879796678509</v>
      </c>
      <c r="D9">
        <v>0.53308555659371237</v>
      </c>
      <c r="E9">
        <v>0.56992999938053834</v>
      </c>
      <c r="F9">
        <v>1.1318883338231851</v>
      </c>
      <c r="G9">
        <v>8</v>
      </c>
      <c r="H9">
        <v>11.662030706887979</v>
      </c>
      <c r="I9">
        <v>2</v>
      </c>
      <c r="J9">
        <v>2.3031636234796036</v>
      </c>
    </row>
    <row r="10" spans="1:10" x14ac:dyDescent="0.25">
      <c r="A10">
        <v>9</v>
      </c>
      <c r="B10" t="s">
        <v>125</v>
      </c>
      <c r="C10">
        <v>78.295281497140522</v>
      </c>
      <c r="D10">
        <v>0.47241751108564228</v>
      </c>
      <c r="E10">
        <v>0.52756246014995756</v>
      </c>
      <c r="F10">
        <v>1.2107690748146112</v>
      </c>
      <c r="G10">
        <v>7</v>
      </c>
      <c r="H10">
        <v>9.9713132047884088</v>
      </c>
      <c r="I10">
        <v>1</v>
      </c>
      <c r="J10">
        <v>1.2355202261134577</v>
      </c>
    </row>
    <row r="11" spans="1:10" x14ac:dyDescent="0.25">
      <c r="A11">
        <v>10</v>
      </c>
      <c r="B11" t="s">
        <v>56</v>
      </c>
      <c r="C11">
        <v>78.086511722143825</v>
      </c>
      <c r="D11">
        <v>0.50410428889580317</v>
      </c>
      <c r="E11">
        <v>0.56827707400073413</v>
      </c>
      <c r="F11">
        <v>1.1110965733825322</v>
      </c>
      <c r="G11">
        <v>9</v>
      </c>
      <c r="H11">
        <v>9.9998691604427901</v>
      </c>
      <c r="I11">
        <v>0</v>
      </c>
      <c r="J11">
        <v>0</v>
      </c>
    </row>
    <row r="12" spans="1:10" x14ac:dyDescent="0.25">
      <c r="A12">
        <v>11</v>
      </c>
      <c r="B12" t="s">
        <v>123</v>
      </c>
      <c r="C12">
        <v>76.936872868754321</v>
      </c>
      <c r="D12">
        <v>0.48011044382053292</v>
      </c>
      <c r="E12">
        <v>0.53591163936254804</v>
      </c>
      <c r="F12">
        <v>1.1484134705629767</v>
      </c>
      <c r="G12">
        <v>7</v>
      </c>
      <c r="H12">
        <v>10.2716282943334</v>
      </c>
      <c r="I12">
        <v>2</v>
      </c>
      <c r="J12">
        <v>1.9441900131126364</v>
      </c>
    </row>
    <row r="13" spans="1:10" x14ac:dyDescent="0.25">
      <c r="A13">
        <v>12</v>
      </c>
      <c r="B13" t="s">
        <v>27</v>
      </c>
      <c r="C13">
        <v>75.248247692277516</v>
      </c>
      <c r="D13">
        <v>0.52456966677162264</v>
      </c>
      <c r="E13">
        <v>0.54353434183607519</v>
      </c>
      <c r="F13">
        <v>1.0557396535443251</v>
      </c>
      <c r="G13">
        <v>7</v>
      </c>
      <c r="H13">
        <v>9.2915139796283892</v>
      </c>
      <c r="I13">
        <v>2</v>
      </c>
      <c r="J13">
        <v>1.8009519661736237</v>
      </c>
    </row>
    <row r="14" spans="1:10" x14ac:dyDescent="0.25">
      <c r="A14">
        <v>13</v>
      </c>
      <c r="B14" t="s">
        <v>128</v>
      </c>
      <c r="C14">
        <v>74.843976702134739</v>
      </c>
      <c r="D14">
        <v>0.52935617539041169</v>
      </c>
      <c r="E14">
        <v>0.5424003813347742</v>
      </c>
      <c r="F14">
        <v>1.042380762245193</v>
      </c>
      <c r="G14">
        <v>8</v>
      </c>
      <c r="H14">
        <v>10.015447451644004</v>
      </c>
      <c r="I14">
        <v>2</v>
      </c>
      <c r="J14">
        <v>1.6082427980267449</v>
      </c>
    </row>
    <row r="15" spans="1:10" x14ac:dyDescent="0.25">
      <c r="A15">
        <v>14</v>
      </c>
      <c r="B15" t="s">
        <v>218</v>
      </c>
      <c r="C15">
        <v>74.579614387623593</v>
      </c>
      <c r="D15">
        <v>0.62099816884637327</v>
      </c>
      <c r="E15">
        <v>0.54985831714392386</v>
      </c>
      <c r="F15">
        <v>0.96729696817817679</v>
      </c>
      <c r="G15">
        <v>8</v>
      </c>
      <c r="H15">
        <v>8.9993103985557106</v>
      </c>
      <c r="I15">
        <v>2</v>
      </c>
      <c r="J15">
        <v>1.3035651869199605</v>
      </c>
    </row>
    <row r="16" spans="1:10" x14ac:dyDescent="0.25">
      <c r="A16">
        <v>15</v>
      </c>
      <c r="B16" t="s">
        <v>73</v>
      </c>
      <c r="C16">
        <v>74.354950768655016</v>
      </c>
      <c r="D16">
        <v>0.57171751112235536</v>
      </c>
      <c r="E16">
        <v>0.5468497799308607</v>
      </c>
      <c r="F16">
        <v>0.9943390607927084</v>
      </c>
      <c r="G16">
        <v>6</v>
      </c>
      <c r="H16">
        <v>7.8642370729975699</v>
      </c>
      <c r="I16">
        <v>2</v>
      </c>
      <c r="J16">
        <v>1.9090094949383076</v>
      </c>
    </row>
    <row r="17" spans="1:10" x14ac:dyDescent="0.25">
      <c r="A17">
        <v>16</v>
      </c>
      <c r="B17" t="s">
        <v>97</v>
      </c>
      <c r="C17">
        <v>74.125993100253737</v>
      </c>
      <c r="D17">
        <v>0.59002868647644313</v>
      </c>
      <c r="E17">
        <v>0.54599783981742189</v>
      </c>
      <c r="F17">
        <v>0.97811842707898333</v>
      </c>
      <c r="G17">
        <v>7</v>
      </c>
      <c r="H17">
        <v>9.0881202918099007</v>
      </c>
      <c r="I17">
        <v>3</v>
      </c>
      <c r="J17">
        <v>2.2914314261007496</v>
      </c>
    </row>
    <row r="18" spans="1:10" x14ac:dyDescent="0.25">
      <c r="A18">
        <v>17</v>
      </c>
      <c r="B18" t="s">
        <v>77</v>
      </c>
      <c r="C18">
        <v>73.404790286971092</v>
      </c>
      <c r="D18">
        <v>0.28101578979378072</v>
      </c>
      <c r="E18">
        <v>0.42935979252699502</v>
      </c>
      <c r="F18">
        <v>1.3487813694276869</v>
      </c>
      <c r="G18">
        <v>9</v>
      </c>
      <c r="H18">
        <v>12.139032324849182</v>
      </c>
      <c r="I18">
        <v>0</v>
      </c>
      <c r="J18">
        <v>0</v>
      </c>
    </row>
    <row r="19" spans="1:10" x14ac:dyDescent="0.25">
      <c r="A19">
        <v>18</v>
      </c>
      <c r="B19" t="s">
        <v>89</v>
      </c>
      <c r="C19">
        <v>73.380579116432244</v>
      </c>
      <c r="D19">
        <v>0.49592701666890743</v>
      </c>
      <c r="E19">
        <v>0.5593306125722598</v>
      </c>
      <c r="F19">
        <v>0.98480617612317367</v>
      </c>
      <c r="G19">
        <v>7</v>
      </c>
      <c r="H19">
        <v>8.9359258055796023</v>
      </c>
      <c r="I19">
        <v>2</v>
      </c>
      <c r="J19">
        <v>2.0737913939137904</v>
      </c>
    </row>
    <row r="20" spans="1:10" x14ac:dyDescent="0.25">
      <c r="A20">
        <v>19</v>
      </c>
      <c r="B20" t="s">
        <v>204</v>
      </c>
      <c r="C20">
        <v>72.270279422623403</v>
      </c>
      <c r="D20">
        <v>0.73559382624141945</v>
      </c>
      <c r="E20">
        <v>0.49529114005838459</v>
      </c>
      <c r="F20">
        <v>0.92873788448807459</v>
      </c>
      <c r="G20">
        <v>5</v>
      </c>
      <c r="H20">
        <v>7.7489901816075326</v>
      </c>
      <c r="I20">
        <v>4</v>
      </c>
      <c r="J20">
        <v>3.3435706791252713</v>
      </c>
    </row>
    <row r="21" spans="1:10" x14ac:dyDescent="0.25">
      <c r="A21">
        <v>20</v>
      </c>
      <c r="B21" t="s">
        <v>1</v>
      </c>
      <c r="C21">
        <v>70.326326446556578</v>
      </c>
      <c r="D21">
        <v>0.56040202778637482</v>
      </c>
      <c r="E21">
        <v>0.52270778625822512</v>
      </c>
      <c r="F21">
        <v>0.91899571050003648</v>
      </c>
      <c r="G21">
        <v>7</v>
      </c>
      <c r="H21">
        <v>8.6820596234439744</v>
      </c>
      <c r="I21">
        <v>2</v>
      </c>
      <c r="J21">
        <v>2.4473342195688401</v>
      </c>
    </row>
    <row r="22" spans="1:10" x14ac:dyDescent="0.25">
      <c r="A22">
        <v>21</v>
      </c>
      <c r="B22" t="s">
        <v>217</v>
      </c>
      <c r="C22">
        <v>69.420440430030396</v>
      </c>
      <c r="D22">
        <v>0.48887543508533798</v>
      </c>
      <c r="E22">
        <v>0.53731959045312649</v>
      </c>
      <c r="F22">
        <v>0.90522461320003422</v>
      </c>
      <c r="G22">
        <v>7</v>
      </c>
      <c r="H22">
        <v>8.3390901407851032</v>
      </c>
      <c r="I22">
        <v>3</v>
      </c>
      <c r="J22">
        <v>2.2121778608138127</v>
      </c>
    </row>
    <row r="23" spans="1:10" x14ac:dyDescent="0.25">
      <c r="A23">
        <v>22</v>
      </c>
      <c r="B23" t="s">
        <v>41</v>
      </c>
      <c r="C23">
        <v>68.998290905613715</v>
      </c>
      <c r="D23">
        <v>0.69580695243796098</v>
      </c>
      <c r="E23">
        <v>0.5532643042527029</v>
      </c>
      <c r="F23">
        <v>0.74280397873893389</v>
      </c>
      <c r="G23">
        <v>4</v>
      </c>
      <c r="H23">
        <v>6.1797534941245384</v>
      </c>
      <c r="I23">
        <v>5</v>
      </c>
      <c r="J23">
        <v>4.3194943363334843</v>
      </c>
    </row>
    <row r="24" spans="1:10" x14ac:dyDescent="0.25">
      <c r="A24">
        <v>23</v>
      </c>
      <c r="B24" t="s">
        <v>75</v>
      </c>
      <c r="C24">
        <v>68.843156579382963</v>
      </c>
      <c r="D24">
        <v>0.61567715083399832</v>
      </c>
      <c r="E24">
        <v>0.55010212363509026</v>
      </c>
      <c r="F24">
        <v>0.79018319410440341</v>
      </c>
      <c r="G24">
        <v>6</v>
      </c>
      <c r="H24">
        <v>7.7581154737712303</v>
      </c>
      <c r="I24">
        <v>4</v>
      </c>
      <c r="J24">
        <v>3.818122596955897</v>
      </c>
    </row>
    <row r="25" spans="1:10" x14ac:dyDescent="0.25">
      <c r="A25">
        <v>24</v>
      </c>
      <c r="B25" t="s">
        <v>127</v>
      </c>
      <c r="C25">
        <v>68.653091742017722</v>
      </c>
      <c r="D25">
        <v>0.50610461160323672</v>
      </c>
      <c r="E25">
        <v>0.55832605170142069</v>
      </c>
      <c r="F25">
        <v>0.83261952848402754</v>
      </c>
      <c r="G25">
        <v>6</v>
      </c>
      <c r="H25">
        <v>6.9326352365678874</v>
      </c>
      <c r="I25">
        <v>3</v>
      </c>
      <c r="J25">
        <v>2.326294302981724</v>
      </c>
    </row>
    <row r="26" spans="1:10" x14ac:dyDescent="0.25">
      <c r="A26">
        <v>25</v>
      </c>
      <c r="B26" t="s">
        <v>86</v>
      </c>
      <c r="C26">
        <v>68.48373233962559</v>
      </c>
      <c r="D26">
        <v>0.50137371193957514</v>
      </c>
      <c r="E26">
        <v>0.51883581819845448</v>
      </c>
      <c r="F26">
        <v>0.90257478947929648</v>
      </c>
      <c r="G26">
        <v>7</v>
      </c>
      <c r="H26">
        <v>8.6301028846520502</v>
      </c>
      <c r="I26">
        <v>2</v>
      </c>
      <c r="J26">
        <v>2.5616485029798302</v>
      </c>
    </row>
    <row r="27" spans="1:10" x14ac:dyDescent="0.25">
      <c r="A27">
        <v>26</v>
      </c>
      <c r="B27" t="s">
        <v>22</v>
      </c>
      <c r="C27">
        <v>67.658929529092944</v>
      </c>
      <c r="D27">
        <v>0.59258638622138093</v>
      </c>
      <c r="E27">
        <v>0.54234937431982155</v>
      </c>
      <c r="F27">
        <v>0.78069376151083869</v>
      </c>
      <c r="G27">
        <v>6</v>
      </c>
      <c r="H27">
        <v>6.9327069753546517</v>
      </c>
      <c r="I27">
        <v>3</v>
      </c>
      <c r="J27">
        <v>2.8801874911080629</v>
      </c>
    </row>
    <row r="28" spans="1:10" x14ac:dyDescent="0.25">
      <c r="A28">
        <v>27</v>
      </c>
      <c r="B28" t="s">
        <v>88</v>
      </c>
      <c r="C28">
        <v>67.247351391511813</v>
      </c>
      <c r="D28">
        <v>0.52189633641319533</v>
      </c>
      <c r="E28">
        <v>0.55344305937067939</v>
      </c>
      <c r="F28">
        <v>0.78838757559397754</v>
      </c>
      <c r="G28">
        <v>7</v>
      </c>
      <c r="H28">
        <v>7.7894412617256688</v>
      </c>
      <c r="I28">
        <v>3</v>
      </c>
      <c r="J28">
        <v>2.88021818565195</v>
      </c>
    </row>
    <row r="29" spans="1:10" x14ac:dyDescent="0.25">
      <c r="A29">
        <v>28</v>
      </c>
      <c r="B29" t="s">
        <v>222</v>
      </c>
      <c r="C29">
        <v>67.237304177028932</v>
      </c>
      <c r="D29">
        <v>0.62222107972319729</v>
      </c>
      <c r="E29">
        <v>0.55966018541977325</v>
      </c>
      <c r="F29">
        <v>0.71851984894369514</v>
      </c>
      <c r="G29">
        <v>6</v>
      </c>
      <c r="H29">
        <v>7.0994570028489132</v>
      </c>
      <c r="I29">
        <v>4</v>
      </c>
      <c r="J29">
        <v>3.8806692860133403</v>
      </c>
    </row>
    <row r="30" spans="1:10" x14ac:dyDescent="0.25">
      <c r="A30">
        <v>29</v>
      </c>
      <c r="B30" t="s">
        <v>53</v>
      </c>
      <c r="C30">
        <v>66.750038634009911</v>
      </c>
      <c r="D30">
        <v>0.41233751413210967</v>
      </c>
      <c r="E30">
        <v>0.56113438017045325</v>
      </c>
      <c r="F30">
        <v>0.82216657018478556</v>
      </c>
      <c r="G30">
        <v>7</v>
      </c>
      <c r="H30">
        <v>7.4085286200231</v>
      </c>
      <c r="I30">
        <v>2</v>
      </c>
      <c r="J30">
        <v>2.0109825535207557</v>
      </c>
    </row>
    <row r="31" spans="1:10" x14ac:dyDescent="0.25">
      <c r="A31">
        <v>30</v>
      </c>
      <c r="B31" t="s">
        <v>39</v>
      </c>
      <c r="C31">
        <v>66.615113443591056</v>
      </c>
      <c r="D31">
        <v>0.48950246950864978</v>
      </c>
      <c r="E31">
        <v>0.53764318820418244</v>
      </c>
      <c r="F31">
        <v>0.81636328675459202</v>
      </c>
      <c r="G31">
        <v>8</v>
      </c>
      <c r="H31">
        <v>7.7046216491867821</v>
      </c>
      <c r="I31">
        <v>2</v>
      </c>
      <c r="J31">
        <v>1.4377365741373405</v>
      </c>
    </row>
    <row r="32" spans="1:10" x14ac:dyDescent="0.25">
      <c r="A32">
        <v>31</v>
      </c>
      <c r="B32" t="s">
        <v>78</v>
      </c>
      <c r="C32">
        <v>65.968504252398603</v>
      </c>
      <c r="D32">
        <v>0.61728680754328347</v>
      </c>
      <c r="E32">
        <v>0.5541922643978654</v>
      </c>
      <c r="F32">
        <v>0.69166323075416558</v>
      </c>
      <c r="G32">
        <v>5</v>
      </c>
      <c r="H32">
        <v>5.7793354654499893</v>
      </c>
      <c r="I32">
        <v>4</v>
      </c>
      <c r="J32">
        <v>3.3557072408611375</v>
      </c>
    </row>
    <row r="33" spans="1:10" x14ac:dyDescent="0.25">
      <c r="A33">
        <v>32</v>
      </c>
      <c r="B33" t="s">
        <v>26</v>
      </c>
      <c r="C33">
        <v>65.754711564502799</v>
      </c>
      <c r="D33">
        <v>0.55034772344677596</v>
      </c>
      <c r="E33">
        <v>0.44230175793932103</v>
      </c>
      <c r="F33">
        <v>0.92923152428876765</v>
      </c>
      <c r="G33">
        <v>8</v>
      </c>
      <c r="H33">
        <v>9.6430955878583173</v>
      </c>
      <c r="I33">
        <v>2</v>
      </c>
      <c r="J33">
        <v>2.3774950976174942</v>
      </c>
    </row>
    <row r="34" spans="1:10" x14ac:dyDescent="0.25">
      <c r="A34">
        <v>33</v>
      </c>
      <c r="B34" t="s">
        <v>30</v>
      </c>
      <c r="C34">
        <v>64.488956045022746</v>
      </c>
      <c r="D34">
        <v>0.70274261736341526</v>
      </c>
      <c r="E34">
        <v>0.54045049684108526</v>
      </c>
      <c r="F34">
        <v>0.6210183914189159</v>
      </c>
      <c r="G34">
        <v>4</v>
      </c>
      <c r="H34">
        <v>5.5243654355188792</v>
      </c>
      <c r="I34">
        <v>5</v>
      </c>
      <c r="J34">
        <v>4.8956551236698376</v>
      </c>
    </row>
    <row r="35" spans="1:10" x14ac:dyDescent="0.25">
      <c r="A35">
        <v>34</v>
      </c>
      <c r="B35" t="s">
        <v>129</v>
      </c>
      <c r="C35">
        <v>63.45428467549246</v>
      </c>
      <c r="D35">
        <v>0.6496359081006815</v>
      </c>
      <c r="E35">
        <v>0.48832106812892068</v>
      </c>
      <c r="F35">
        <v>0.71510289450226328</v>
      </c>
      <c r="G35">
        <v>4</v>
      </c>
      <c r="H35">
        <v>6.2336758046153191</v>
      </c>
      <c r="I35">
        <v>5</v>
      </c>
      <c r="J35">
        <v>4.7171732243570013</v>
      </c>
    </row>
    <row r="36" spans="1:10" x14ac:dyDescent="0.25">
      <c r="A36">
        <v>35</v>
      </c>
      <c r="B36" t="s">
        <v>45</v>
      </c>
      <c r="C36">
        <v>63.295419563526146</v>
      </c>
      <c r="D36">
        <v>0.59378976581203569</v>
      </c>
      <c r="E36">
        <v>0.52905048202378391</v>
      </c>
      <c r="F36">
        <v>0.66769006817798771</v>
      </c>
      <c r="G36">
        <v>6</v>
      </c>
      <c r="H36">
        <v>6.13677167344688</v>
      </c>
      <c r="I36">
        <v>3</v>
      </c>
      <c r="J36">
        <v>3.1910483110720551</v>
      </c>
    </row>
    <row r="37" spans="1:10" x14ac:dyDescent="0.25">
      <c r="A37">
        <v>36</v>
      </c>
      <c r="B37" t="s">
        <v>52</v>
      </c>
      <c r="C37">
        <v>63.113476533342087</v>
      </c>
      <c r="D37">
        <v>0.40285540667113129</v>
      </c>
      <c r="E37">
        <v>0.48442576962596856</v>
      </c>
      <c r="F37">
        <v>0.8545802776514555</v>
      </c>
      <c r="G37">
        <v>8</v>
      </c>
      <c r="H37">
        <v>7.676398765773766</v>
      </c>
      <c r="I37">
        <v>1</v>
      </c>
      <c r="J37">
        <v>0.98265378516565716</v>
      </c>
    </row>
    <row r="38" spans="1:10" x14ac:dyDescent="0.25">
      <c r="A38">
        <v>37</v>
      </c>
      <c r="B38" t="s">
        <v>47</v>
      </c>
      <c r="C38">
        <v>62.458386773725991</v>
      </c>
      <c r="D38">
        <v>0.53056445590151669</v>
      </c>
      <c r="E38">
        <v>0.55555817680719544</v>
      </c>
      <c r="F38">
        <v>0.62942023024789018</v>
      </c>
      <c r="G38">
        <v>5</v>
      </c>
      <c r="H38">
        <v>5.7938156712807611</v>
      </c>
      <c r="I38">
        <v>4</v>
      </c>
      <c r="J38">
        <v>4.2050038954085274</v>
      </c>
    </row>
    <row r="39" spans="1:10" x14ac:dyDescent="0.25">
      <c r="A39">
        <v>38</v>
      </c>
      <c r="B39" t="s">
        <v>80</v>
      </c>
      <c r="C39">
        <v>62.290854279393301</v>
      </c>
      <c r="D39">
        <v>0.44061996270578047</v>
      </c>
      <c r="E39">
        <v>0.48267428419179009</v>
      </c>
      <c r="F39">
        <v>0.81013661984585539</v>
      </c>
      <c r="G39">
        <v>6</v>
      </c>
      <c r="H39">
        <v>7.2539300074332527</v>
      </c>
      <c r="I39">
        <v>3</v>
      </c>
      <c r="J39">
        <v>2.9539589122800747</v>
      </c>
    </row>
    <row r="40" spans="1:10" x14ac:dyDescent="0.25">
      <c r="A40">
        <v>39</v>
      </c>
      <c r="B40" t="s">
        <v>15</v>
      </c>
      <c r="C40">
        <v>61.303912744932724</v>
      </c>
      <c r="D40">
        <v>0.49867087058617471</v>
      </c>
      <c r="E40">
        <v>0.52857776270242085</v>
      </c>
      <c r="F40">
        <v>0.6612741631034269</v>
      </c>
      <c r="G40">
        <v>6</v>
      </c>
      <c r="H40">
        <v>5.8090994743635864</v>
      </c>
      <c r="I40">
        <v>3</v>
      </c>
      <c r="J40">
        <v>2.7847065536341105</v>
      </c>
    </row>
    <row r="41" spans="1:10" x14ac:dyDescent="0.25">
      <c r="A41">
        <v>40</v>
      </c>
      <c r="B41" t="s">
        <v>137</v>
      </c>
      <c r="C41">
        <v>60.357675520796747</v>
      </c>
      <c r="D41">
        <v>0.48081415670661554</v>
      </c>
      <c r="E41">
        <v>0.46289118007597829</v>
      </c>
      <c r="F41">
        <v>0.76259985100672256</v>
      </c>
      <c r="G41">
        <v>7</v>
      </c>
      <c r="H41">
        <v>9.0742171635271553</v>
      </c>
      <c r="I41">
        <v>2</v>
      </c>
      <c r="J41">
        <v>2.8990544668322555</v>
      </c>
    </row>
    <row r="42" spans="1:10" x14ac:dyDescent="0.25">
      <c r="A42">
        <v>41</v>
      </c>
      <c r="B42" t="s">
        <v>112</v>
      </c>
      <c r="C42">
        <v>60.135969519775479</v>
      </c>
      <c r="D42">
        <v>0.53225153622897103</v>
      </c>
      <c r="E42">
        <v>0.53584840315481752</v>
      </c>
      <c r="F42">
        <v>0.59186607339880726</v>
      </c>
      <c r="G42">
        <v>6</v>
      </c>
      <c r="H42">
        <v>6.7393437973514381</v>
      </c>
      <c r="I42">
        <v>5</v>
      </c>
      <c r="J42">
        <v>5.3866026458495417</v>
      </c>
    </row>
    <row r="43" spans="1:10" x14ac:dyDescent="0.25">
      <c r="A43">
        <v>42</v>
      </c>
      <c r="B43" t="s">
        <v>32</v>
      </c>
      <c r="C43">
        <v>58.74401329726053</v>
      </c>
      <c r="D43">
        <v>0.59537180281691193</v>
      </c>
      <c r="E43">
        <v>0.51281331336886793</v>
      </c>
      <c r="F43">
        <v>0.55397521019118345</v>
      </c>
      <c r="G43">
        <v>4</v>
      </c>
      <c r="H43">
        <v>4.6055224490374647</v>
      </c>
      <c r="I43">
        <v>5</v>
      </c>
      <c r="J43">
        <v>4.313589424783185</v>
      </c>
    </row>
    <row r="44" spans="1:10" x14ac:dyDescent="0.25">
      <c r="A44">
        <v>43</v>
      </c>
      <c r="B44" t="s">
        <v>20</v>
      </c>
      <c r="C44">
        <v>58.661932744214909</v>
      </c>
      <c r="D44">
        <v>0.58216558755578451</v>
      </c>
      <c r="E44">
        <v>0.55089654111976338</v>
      </c>
      <c r="F44">
        <v>0.48911914326864742</v>
      </c>
      <c r="G44">
        <v>4</v>
      </c>
      <c r="H44">
        <v>4.311916186973944</v>
      </c>
      <c r="I44">
        <v>5</v>
      </c>
      <c r="J44">
        <v>4.8156766021436122</v>
      </c>
    </row>
    <row r="45" spans="1:10" x14ac:dyDescent="0.25">
      <c r="A45">
        <v>44</v>
      </c>
      <c r="B45" t="s">
        <v>107</v>
      </c>
      <c r="C45">
        <v>58.216752226114878</v>
      </c>
      <c r="D45">
        <v>0.48904125240584617</v>
      </c>
      <c r="E45">
        <v>0.54749290164049669</v>
      </c>
      <c r="F45">
        <v>0.53538330915963361</v>
      </c>
      <c r="G45">
        <v>5</v>
      </c>
      <c r="H45">
        <v>5.166508264130119</v>
      </c>
      <c r="I45">
        <v>5</v>
      </c>
      <c r="J45">
        <v>4.6501108191806511</v>
      </c>
    </row>
    <row r="46" spans="1:10" x14ac:dyDescent="0.25">
      <c r="A46">
        <v>45</v>
      </c>
      <c r="B46" t="s">
        <v>131</v>
      </c>
      <c r="C46">
        <v>57.555264143296839</v>
      </c>
      <c r="D46">
        <v>0.41911975369576626</v>
      </c>
      <c r="E46">
        <v>0.47859730587833432</v>
      </c>
      <c r="F46">
        <v>0.68169480854237663</v>
      </c>
      <c r="G46">
        <v>6</v>
      </c>
      <c r="H46">
        <v>6.9537659280499362</v>
      </c>
      <c r="I46">
        <v>3</v>
      </c>
      <c r="J46">
        <v>4.2007024857923119</v>
      </c>
    </row>
    <row r="47" spans="1:10" x14ac:dyDescent="0.25">
      <c r="A47">
        <v>46</v>
      </c>
      <c r="B47" t="s">
        <v>46</v>
      </c>
      <c r="C47">
        <v>57.164002596032333</v>
      </c>
      <c r="D47">
        <v>0.52828355982557551</v>
      </c>
      <c r="E47">
        <v>0.49049885708514868</v>
      </c>
      <c r="F47">
        <v>0.58432089312831748</v>
      </c>
      <c r="G47">
        <v>5</v>
      </c>
      <c r="H47">
        <v>5.023670879470969</v>
      </c>
      <c r="I47">
        <v>4</v>
      </c>
      <c r="J47">
        <v>3.5974520824942773</v>
      </c>
    </row>
    <row r="48" spans="1:10" x14ac:dyDescent="0.25">
      <c r="A48">
        <v>47</v>
      </c>
      <c r="B48" t="s">
        <v>24</v>
      </c>
      <c r="C48">
        <v>56.853391288254016</v>
      </c>
      <c r="D48">
        <v>0.40707030089449675</v>
      </c>
      <c r="E48">
        <v>0.46396125686912459</v>
      </c>
      <c r="F48">
        <v>0.69356220096440424</v>
      </c>
      <c r="G48">
        <v>7</v>
      </c>
      <c r="H48">
        <v>7.0878145306414133</v>
      </c>
      <c r="I48">
        <v>3</v>
      </c>
      <c r="J48">
        <v>3.2194360084585734</v>
      </c>
    </row>
    <row r="49" spans="1:10" x14ac:dyDescent="0.25">
      <c r="A49">
        <v>48</v>
      </c>
      <c r="B49" t="s">
        <v>5</v>
      </c>
      <c r="C49">
        <v>56.825929037697279</v>
      </c>
      <c r="D49">
        <v>0.45989747038884143</v>
      </c>
      <c r="E49">
        <v>0.47423411755297956</v>
      </c>
      <c r="F49">
        <v>0.64322439471570236</v>
      </c>
      <c r="G49">
        <v>6</v>
      </c>
      <c r="H49">
        <v>6.5879662742930067</v>
      </c>
      <c r="I49">
        <v>4</v>
      </c>
      <c r="J49">
        <v>4.2420964260921892</v>
      </c>
    </row>
    <row r="50" spans="1:10" x14ac:dyDescent="0.25">
      <c r="A50">
        <v>49</v>
      </c>
      <c r="B50" t="s">
        <v>35</v>
      </c>
      <c r="C50">
        <v>56.686531141586556</v>
      </c>
      <c r="D50">
        <v>0.37289689407498333</v>
      </c>
      <c r="E50">
        <v>0.46341893424323505</v>
      </c>
      <c r="F50">
        <v>0.70913226661368567</v>
      </c>
      <c r="G50">
        <v>7</v>
      </c>
      <c r="H50">
        <v>6.5962067582632207</v>
      </c>
      <c r="I50">
        <v>2</v>
      </c>
      <c r="J50">
        <v>2.301800339395133</v>
      </c>
    </row>
    <row r="51" spans="1:10" x14ac:dyDescent="0.25">
      <c r="A51">
        <v>50</v>
      </c>
      <c r="B51" t="s">
        <v>79</v>
      </c>
      <c r="C51">
        <v>56.103824525214236</v>
      </c>
      <c r="D51">
        <v>0.56925136410619015</v>
      </c>
      <c r="E51">
        <v>0.49689650207154568</v>
      </c>
      <c r="F51">
        <v>0.51561210396179491</v>
      </c>
      <c r="G51">
        <v>5</v>
      </c>
      <c r="H51">
        <v>4.9473933282009108</v>
      </c>
      <c r="I51">
        <v>4</v>
      </c>
      <c r="J51">
        <v>4.5951846168597621</v>
      </c>
    </row>
    <row r="52" spans="1:10" x14ac:dyDescent="0.25">
      <c r="A52">
        <v>51</v>
      </c>
      <c r="B52" t="s">
        <v>67</v>
      </c>
      <c r="C52">
        <v>55.878830160040614</v>
      </c>
      <c r="D52">
        <v>0.33820074696180291</v>
      </c>
      <c r="E52">
        <v>0.55312435334972632</v>
      </c>
      <c r="F52">
        <v>0.53919207721178131</v>
      </c>
      <c r="G52">
        <v>6</v>
      </c>
      <c r="H52">
        <v>5.1994520158026702</v>
      </c>
      <c r="I52">
        <v>3</v>
      </c>
      <c r="J52">
        <v>3.6430423137698558</v>
      </c>
    </row>
    <row r="53" spans="1:10" x14ac:dyDescent="0.25">
      <c r="A53">
        <v>52</v>
      </c>
      <c r="B53" t="s">
        <v>96</v>
      </c>
      <c r="C53">
        <v>55.854738630760686</v>
      </c>
      <c r="D53">
        <v>0.45256267190102789</v>
      </c>
      <c r="E53">
        <v>0.47238265148340786</v>
      </c>
      <c r="F53">
        <v>0.62044295925138082</v>
      </c>
      <c r="G53">
        <v>6</v>
      </c>
      <c r="H53">
        <v>6.1755072723588382</v>
      </c>
      <c r="I53">
        <v>4</v>
      </c>
      <c r="J53">
        <v>3.9533844010578076</v>
      </c>
    </row>
    <row r="54" spans="1:10" x14ac:dyDescent="0.25">
      <c r="A54">
        <v>53</v>
      </c>
      <c r="B54" t="s">
        <v>104</v>
      </c>
      <c r="C54">
        <v>54.421720517448868</v>
      </c>
      <c r="D54">
        <v>0.53052355538898099</v>
      </c>
      <c r="E54">
        <v>0.52309898701696611</v>
      </c>
      <c r="F54">
        <v>0.43722713381280082</v>
      </c>
      <c r="G54">
        <v>5</v>
      </c>
      <c r="H54">
        <v>4.1626258851973192</v>
      </c>
      <c r="I54">
        <v>4</v>
      </c>
      <c r="J54">
        <v>4.5205113390321996</v>
      </c>
    </row>
    <row r="55" spans="1:10" x14ac:dyDescent="0.25">
      <c r="A55">
        <v>54</v>
      </c>
      <c r="B55" t="s">
        <v>38</v>
      </c>
      <c r="C55">
        <v>54.153062094666339</v>
      </c>
      <c r="D55">
        <v>0.51631815241906454</v>
      </c>
      <c r="E55">
        <v>0.50328500525891207</v>
      </c>
      <c r="F55">
        <v>0.47342728856933525</v>
      </c>
      <c r="G55">
        <v>5</v>
      </c>
      <c r="H55">
        <v>5.142348678086007</v>
      </c>
      <c r="I55">
        <v>5</v>
      </c>
      <c r="J55">
        <v>5.8619608591338945</v>
      </c>
    </row>
    <row r="56" spans="1:10" x14ac:dyDescent="0.25">
      <c r="A56">
        <v>55</v>
      </c>
      <c r="B56" t="s">
        <v>196</v>
      </c>
      <c r="C56">
        <v>53.988468185332778</v>
      </c>
      <c r="D56">
        <v>0.53307634986778907</v>
      </c>
      <c r="E56">
        <v>0.44814806483218145</v>
      </c>
      <c r="F56">
        <v>0.55981340115762035</v>
      </c>
      <c r="G56">
        <v>5</v>
      </c>
      <c r="H56">
        <v>4.2549034155238328</v>
      </c>
      <c r="I56">
        <v>4</v>
      </c>
      <c r="J56">
        <v>2.6005744176992787</v>
      </c>
    </row>
    <row r="57" spans="1:10" x14ac:dyDescent="0.25">
      <c r="A57">
        <v>56</v>
      </c>
      <c r="B57" t="s">
        <v>93</v>
      </c>
      <c r="C57">
        <v>53.901918485881524</v>
      </c>
      <c r="D57">
        <v>0.63317477825495472</v>
      </c>
      <c r="E57">
        <v>0.4594755031142907</v>
      </c>
      <c r="F57">
        <v>0.47829496962102203</v>
      </c>
      <c r="G57">
        <v>3</v>
      </c>
      <c r="H57">
        <v>4.34225785894232</v>
      </c>
      <c r="I57">
        <v>6</v>
      </c>
      <c r="J57">
        <v>6.0786191257309614</v>
      </c>
    </row>
    <row r="58" spans="1:10" x14ac:dyDescent="0.25">
      <c r="A58">
        <v>57</v>
      </c>
      <c r="B58" t="s">
        <v>158</v>
      </c>
      <c r="C58">
        <v>53.150200074633986</v>
      </c>
      <c r="D58">
        <v>0.32097687646158102</v>
      </c>
      <c r="E58">
        <v>0.39519348433435625</v>
      </c>
      <c r="F58">
        <v>0.7536997256647987</v>
      </c>
      <c r="G58">
        <v>7</v>
      </c>
      <c r="H58">
        <v>7.6617879308890418</v>
      </c>
      <c r="I58">
        <v>3</v>
      </c>
      <c r="J58">
        <v>3.1655708102201894</v>
      </c>
    </row>
    <row r="59" spans="1:10" x14ac:dyDescent="0.25">
      <c r="A59">
        <v>58</v>
      </c>
      <c r="B59" t="s">
        <v>64</v>
      </c>
      <c r="C59">
        <v>52.784673264399338</v>
      </c>
      <c r="D59">
        <v>0.25667089077352168</v>
      </c>
      <c r="E59">
        <v>0.45181653556813983</v>
      </c>
      <c r="F59">
        <v>0.67552612624382324</v>
      </c>
      <c r="G59">
        <v>6</v>
      </c>
      <c r="H59">
        <v>6.417177051789551</v>
      </c>
      <c r="I59">
        <v>3</v>
      </c>
      <c r="J59">
        <v>3.4995245964378094</v>
      </c>
    </row>
    <row r="60" spans="1:10" x14ac:dyDescent="0.25">
      <c r="A60">
        <v>59</v>
      </c>
      <c r="B60" t="s">
        <v>197</v>
      </c>
      <c r="C60">
        <v>52.54268457853351</v>
      </c>
      <c r="D60">
        <v>0.51456210132218028</v>
      </c>
      <c r="E60">
        <v>0.4856494481860702</v>
      </c>
      <c r="F60">
        <v>0.45637066682681499</v>
      </c>
      <c r="G60">
        <v>5</v>
      </c>
      <c r="H60">
        <v>4.939593807223762</v>
      </c>
      <c r="I60">
        <v>5</v>
      </c>
      <c r="J60">
        <v>5.8236443888236469</v>
      </c>
    </row>
    <row r="61" spans="1:10" x14ac:dyDescent="0.25">
      <c r="A61">
        <v>60</v>
      </c>
      <c r="B61" t="s">
        <v>50</v>
      </c>
      <c r="C61">
        <v>52.401583889934919</v>
      </c>
      <c r="D61">
        <v>0.56648389038760372</v>
      </c>
      <c r="E61">
        <v>0.55059544190021603</v>
      </c>
      <c r="F61">
        <v>0.30259389544514642</v>
      </c>
      <c r="G61">
        <v>4</v>
      </c>
      <c r="H61">
        <v>2.6307246020925446</v>
      </c>
      <c r="I61">
        <v>5</v>
      </c>
      <c r="J61">
        <v>4.6939116806123291</v>
      </c>
    </row>
    <row r="62" spans="1:10" x14ac:dyDescent="0.25">
      <c r="A62">
        <v>61</v>
      </c>
      <c r="B62" t="s">
        <v>54</v>
      </c>
      <c r="C62">
        <v>52.22710647492918</v>
      </c>
      <c r="D62">
        <v>0.31855790545109325</v>
      </c>
      <c r="E62">
        <v>0.48638974860963341</v>
      </c>
      <c r="F62">
        <v>0.5587021342078714</v>
      </c>
      <c r="G62">
        <v>5</v>
      </c>
      <c r="H62">
        <v>4.6232873875083431</v>
      </c>
      <c r="I62">
        <v>3</v>
      </c>
      <c r="J62">
        <v>3.2750487324757511</v>
      </c>
    </row>
    <row r="63" spans="1:10" x14ac:dyDescent="0.25">
      <c r="A63">
        <v>62</v>
      </c>
      <c r="B63" t="s">
        <v>98</v>
      </c>
      <c r="C63">
        <v>52.04048491355811</v>
      </c>
      <c r="D63">
        <v>0.52204247823012306</v>
      </c>
      <c r="E63">
        <v>0.54388610026155204</v>
      </c>
      <c r="F63">
        <v>0.3293528532151383</v>
      </c>
      <c r="G63">
        <v>4</v>
      </c>
      <c r="H63">
        <v>3.3614651161364235</v>
      </c>
      <c r="I63">
        <v>5</v>
      </c>
      <c r="J63">
        <v>6.2062729480611578</v>
      </c>
    </row>
    <row r="64" spans="1:10" x14ac:dyDescent="0.25">
      <c r="A64">
        <v>63</v>
      </c>
      <c r="B64" t="s">
        <v>87</v>
      </c>
      <c r="C64">
        <v>51.888807424974644</v>
      </c>
      <c r="D64">
        <v>0.556638777930481</v>
      </c>
      <c r="E64">
        <v>0.42266776027396202</v>
      </c>
      <c r="F64">
        <v>0.52716012709518179</v>
      </c>
      <c r="G64">
        <v>4</v>
      </c>
      <c r="H64">
        <v>4.6747406323044025</v>
      </c>
      <c r="I64">
        <v>5</v>
      </c>
      <c r="J64">
        <v>4.8677811390320729</v>
      </c>
    </row>
    <row r="65" spans="1:10" x14ac:dyDescent="0.25">
      <c r="A65">
        <v>64</v>
      </c>
      <c r="B65" t="s">
        <v>191</v>
      </c>
      <c r="C65">
        <v>51.653441226704814</v>
      </c>
      <c r="D65">
        <v>0.43632667614774867</v>
      </c>
      <c r="E65">
        <v>0.42688582101576444</v>
      </c>
      <c r="F65">
        <v>0.58175671986123023</v>
      </c>
      <c r="G65">
        <v>6</v>
      </c>
      <c r="H65">
        <v>5.9098956813985826</v>
      </c>
      <c r="I65">
        <v>3</v>
      </c>
      <c r="J65">
        <v>4.1587063451683104</v>
      </c>
    </row>
    <row r="66" spans="1:10" x14ac:dyDescent="0.25">
      <c r="A66">
        <v>65</v>
      </c>
      <c r="B66" t="s">
        <v>42</v>
      </c>
      <c r="C66">
        <v>51.616818790061458</v>
      </c>
      <c r="D66">
        <v>0.38638986645434764</v>
      </c>
      <c r="E66">
        <v>0.44921702374919037</v>
      </c>
      <c r="F66">
        <v>0.56853683714320347</v>
      </c>
      <c r="G66">
        <v>5</v>
      </c>
      <c r="H66">
        <v>5.7042453314333583</v>
      </c>
      <c r="I66">
        <v>4</v>
      </c>
      <c r="J66">
        <v>5.0332027034451752</v>
      </c>
    </row>
    <row r="67" spans="1:10" x14ac:dyDescent="0.25">
      <c r="A67">
        <v>66</v>
      </c>
      <c r="B67" t="s">
        <v>126</v>
      </c>
      <c r="C67">
        <v>51.519234640390948</v>
      </c>
      <c r="D67">
        <v>0.52344628678706173</v>
      </c>
      <c r="E67">
        <v>0.52827866765344766</v>
      </c>
      <c r="F67">
        <v>0.34086801953134177</v>
      </c>
      <c r="G67">
        <v>4</v>
      </c>
      <c r="H67">
        <v>3.8221955819560476</v>
      </c>
      <c r="I67">
        <v>6</v>
      </c>
      <c r="J67">
        <v>7.2131246199369787</v>
      </c>
    </row>
    <row r="68" spans="1:10" x14ac:dyDescent="0.25">
      <c r="A68">
        <v>67</v>
      </c>
      <c r="B68" t="s">
        <v>121</v>
      </c>
      <c r="C68">
        <v>51.265309431418785</v>
      </c>
      <c r="D68">
        <v>0.38648509920225183</v>
      </c>
      <c r="E68">
        <v>0.43763934533737281</v>
      </c>
      <c r="F68">
        <v>0.57872873007830095</v>
      </c>
      <c r="G68">
        <v>5</v>
      </c>
      <c r="H68">
        <v>6.1710972304718528</v>
      </c>
      <c r="I68">
        <v>5</v>
      </c>
      <c r="J68">
        <v>5.6631948782582722</v>
      </c>
    </row>
    <row r="69" spans="1:10" x14ac:dyDescent="0.25">
      <c r="A69">
        <v>68</v>
      </c>
      <c r="B69" t="s">
        <v>117</v>
      </c>
      <c r="C69">
        <v>50.795610197146331</v>
      </c>
      <c r="D69">
        <v>0.62919162738547929</v>
      </c>
      <c r="E69">
        <v>0.49629929535599859</v>
      </c>
      <c r="F69">
        <v>0.31564434637159022</v>
      </c>
      <c r="G69">
        <v>3</v>
      </c>
      <c r="H69">
        <v>2.6633804285283489</v>
      </c>
      <c r="I69">
        <v>6</v>
      </c>
      <c r="J69">
        <v>5.4379158351624719</v>
      </c>
    </row>
    <row r="70" spans="1:10" x14ac:dyDescent="0.25">
      <c r="A70">
        <v>69</v>
      </c>
      <c r="B70" t="s">
        <v>91</v>
      </c>
      <c r="C70">
        <v>50.385994584140633</v>
      </c>
      <c r="D70">
        <v>0.55464512558419699</v>
      </c>
      <c r="E70">
        <v>0.5292686068208905</v>
      </c>
      <c r="F70">
        <v>0.28546154838606319</v>
      </c>
      <c r="G70">
        <v>4</v>
      </c>
      <c r="H70">
        <v>3.025938296051204</v>
      </c>
      <c r="I70">
        <v>5</v>
      </c>
      <c r="J70">
        <v>6.6001607332377832</v>
      </c>
    </row>
    <row r="71" spans="1:10" x14ac:dyDescent="0.25">
      <c r="A71">
        <v>70</v>
      </c>
      <c r="B71" t="s">
        <v>199</v>
      </c>
      <c r="C71">
        <v>50.33598797076769</v>
      </c>
      <c r="D71">
        <v>0.40306758480843041</v>
      </c>
      <c r="E71">
        <v>0.42964479195774524</v>
      </c>
      <c r="F71">
        <v>0.55468106321156796</v>
      </c>
      <c r="G71">
        <v>5</v>
      </c>
      <c r="H71">
        <v>4.6949969584001874</v>
      </c>
      <c r="I71">
        <v>3</v>
      </c>
      <c r="J71">
        <v>3.4643180915830341</v>
      </c>
    </row>
    <row r="72" spans="1:10" x14ac:dyDescent="0.25">
      <c r="A72">
        <v>71</v>
      </c>
      <c r="B72" t="s">
        <v>6</v>
      </c>
      <c r="C72">
        <v>49.96896731328124</v>
      </c>
      <c r="D72">
        <v>0.61887047750807822</v>
      </c>
      <c r="E72">
        <v>0.5379300869260627</v>
      </c>
      <c r="F72">
        <v>0.21927110180976273</v>
      </c>
      <c r="G72">
        <v>2</v>
      </c>
      <c r="H72">
        <v>2.0563313391327913</v>
      </c>
      <c r="I72">
        <v>7</v>
      </c>
      <c r="J72">
        <v>7.378031679326547</v>
      </c>
    </row>
    <row r="73" spans="1:10" x14ac:dyDescent="0.25">
      <c r="A73">
        <v>72</v>
      </c>
      <c r="B73" t="s">
        <v>61</v>
      </c>
      <c r="C73">
        <v>49.894216400038687</v>
      </c>
      <c r="D73">
        <v>0.33163278208445351</v>
      </c>
      <c r="E73">
        <v>0.43198452197225973</v>
      </c>
      <c r="F73">
        <v>0.57793627681454696</v>
      </c>
      <c r="G73">
        <v>4</v>
      </c>
      <c r="H73">
        <v>5.0871918821854827</v>
      </c>
      <c r="I73">
        <v>4</v>
      </c>
      <c r="J73">
        <v>4.8023404764015245</v>
      </c>
    </row>
    <row r="74" spans="1:10" x14ac:dyDescent="0.25">
      <c r="A74">
        <v>73</v>
      </c>
      <c r="B74" t="s">
        <v>141</v>
      </c>
      <c r="C74">
        <v>49.771602068211791</v>
      </c>
      <c r="D74">
        <v>0.41639237668355161</v>
      </c>
      <c r="E74">
        <v>0.52180517487389488</v>
      </c>
      <c r="F74">
        <v>0.36002978471782682</v>
      </c>
      <c r="G74">
        <v>4</v>
      </c>
      <c r="H74">
        <v>3.8037038244840313</v>
      </c>
      <c r="I74">
        <v>5</v>
      </c>
      <c r="J74">
        <v>6.5649698606607849</v>
      </c>
    </row>
    <row r="75" spans="1:10" x14ac:dyDescent="0.25">
      <c r="A75">
        <v>74</v>
      </c>
      <c r="B75" t="s">
        <v>94</v>
      </c>
      <c r="C75">
        <v>49.076596564360933</v>
      </c>
      <c r="D75">
        <v>0.59734905395232452</v>
      </c>
      <c r="E75">
        <v>0.48358611480045938</v>
      </c>
      <c r="F75">
        <v>0.3035784898731968</v>
      </c>
      <c r="G75">
        <v>2</v>
      </c>
      <c r="H75">
        <v>2.8901708903973589</v>
      </c>
      <c r="I75">
        <v>7</v>
      </c>
      <c r="J75">
        <v>7.5203414827070549</v>
      </c>
    </row>
    <row r="76" spans="1:10" x14ac:dyDescent="0.25">
      <c r="A76">
        <v>75</v>
      </c>
      <c r="B76" t="s">
        <v>100</v>
      </c>
      <c r="C76">
        <v>48.729518320562633</v>
      </c>
      <c r="D76">
        <v>0.50776336551787749</v>
      </c>
      <c r="E76">
        <v>0.48846394899689993</v>
      </c>
      <c r="F76">
        <v>0.33565783369885954</v>
      </c>
      <c r="G76">
        <v>3</v>
      </c>
      <c r="H76">
        <v>3.0056359855405619</v>
      </c>
      <c r="I76">
        <v>6</v>
      </c>
      <c r="J76">
        <v>5.9544639921531317</v>
      </c>
    </row>
    <row r="77" spans="1:10" x14ac:dyDescent="0.25">
      <c r="A77">
        <v>76</v>
      </c>
      <c r="B77" t="s">
        <v>114</v>
      </c>
      <c r="C77">
        <v>48.190643186034357</v>
      </c>
      <c r="D77">
        <v>0.58648415681795285</v>
      </c>
      <c r="E77">
        <v>0.547732090083488</v>
      </c>
      <c r="F77">
        <v>0.16431454555270308</v>
      </c>
      <c r="G77">
        <v>2</v>
      </c>
      <c r="H77">
        <v>1.7420108366346514</v>
      </c>
      <c r="I77">
        <v>7</v>
      </c>
      <c r="J77">
        <v>8.601683684028508</v>
      </c>
    </row>
    <row r="78" spans="1:10" x14ac:dyDescent="0.25">
      <c r="A78">
        <v>77</v>
      </c>
      <c r="B78" t="s">
        <v>7</v>
      </c>
      <c r="C78">
        <v>47.922461318534573</v>
      </c>
      <c r="D78">
        <v>0.23626518587276962</v>
      </c>
      <c r="E78">
        <v>0.44720174267345181</v>
      </c>
      <c r="F78">
        <v>0.54347009063482277</v>
      </c>
      <c r="G78">
        <v>6</v>
      </c>
      <c r="H78">
        <v>6.4390662067818774</v>
      </c>
      <c r="I78">
        <v>4</v>
      </c>
      <c r="J78">
        <v>5.8480599351115332</v>
      </c>
    </row>
    <row r="79" spans="1:10" x14ac:dyDescent="0.25">
      <c r="A79">
        <v>78</v>
      </c>
      <c r="B79" t="s">
        <v>187</v>
      </c>
      <c r="C79">
        <v>47.849463202766657</v>
      </c>
      <c r="D79">
        <v>0.43196855520476052</v>
      </c>
      <c r="E79">
        <v>0.46647740195273801</v>
      </c>
      <c r="F79">
        <v>0.39237938048897664</v>
      </c>
      <c r="G79">
        <v>4</v>
      </c>
      <c r="H79">
        <v>4.101427309420596</v>
      </c>
      <c r="I79">
        <v>5</v>
      </c>
      <c r="J79">
        <v>6.452708560550418</v>
      </c>
    </row>
    <row r="80" spans="1:10" x14ac:dyDescent="0.25">
      <c r="A80">
        <v>79</v>
      </c>
      <c r="B80" t="s">
        <v>19</v>
      </c>
      <c r="C80">
        <v>47.129655936367612</v>
      </c>
      <c r="D80">
        <v>0.36362147914168813</v>
      </c>
      <c r="E80">
        <v>0.42787982368211813</v>
      </c>
      <c r="F80">
        <v>0.48031127010085412</v>
      </c>
      <c r="G80">
        <v>6</v>
      </c>
      <c r="H80">
        <v>5.3721694654742258</v>
      </c>
      <c r="I80">
        <v>4</v>
      </c>
      <c r="J80">
        <v>5.1847666292448142</v>
      </c>
    </row>
    <row r="81" spans="1:10" x14ac:dyDescent="0.25">
      <c r="A81">
        <v>80</v>
      </c>
      <c r="B81" t="s">
        <v>201</v>
      </c>
      <c r="C81">
        <v>46.579404134861008</v>
      </c>
      <c r="D81">
        <v>0.30558425788465182</v>
      </c>
      <c r="E81">
        <v>0.44475739639101919</v>
      </c>
      <c r="F81">
        <v>0.46570616734408316</v>
      </c>
      <c r="G81">
        <v>6</v>
      </c>
      <c r="H81">
        <v>5.1810398204462924</v>
      </c>
      <c r="I81">
        <v>4</v>
      </c>
      <c r="J81">
        <v>5.1251260639164444</v>
      </c>
    </row>
    <row r="82" spans="1:10" x14ac:dyDescent="0.25">
      <c r="A82">
        <v>81</v>
      </c>
      <c r="B82" t="s">
        <v>69</v>
      </c>
      <c r="C82">
        <v>46.248550728978323</v>
      </c>
      <c r="D82">
        <v>0.57864794405414965</v>
      </c>
      <c r="E82">
        <v>0.50189050502400201</v>
      </c>
      <c r="F82">
        <v>0.19218517383687808</v>
      </c>
      <c r="G82">
        <v>2</v>
      </c>
      <c r="H82">
        <v>2.126530720666274</v>
      </c>
      <c r="I82">
        <v>6</v>
      </c>
      <c r="J82">
        <v>7.0650092211130691</v>
      </c>
    </row>
    <row r="83" spans="1:10" x14ac:dyDescent="0.25">
      <c r="A83">
        <v>82</v>
      </c>
      <c r="B83" t="s">
        <v>71</v>
      </c>
      <c r="C83">
        <v>46.143471437134089</v>
      </c>
      <c r="D83">
        <v>0.55247840246596969</v>
      </c>
      <c r="E83">
        <v>0.50001392359184837</v>
      </c>
      <c r="F83">
        <v>0.20750333723028494</v>
      </c>
      <c r="G83">
        <v>2</v>
      </c>
      <c r="H83">
        <v>2.182751577375392</v>
      </c>
      <c r="I83">
        <v>7</v>
      </c>
      <c r="J83">
        <v>8.5191155309131155</v>
      </c>
    </row>
    <row r="84" spans="1:10" x14ac:dyDescent="0.25">
      <c r="A84">
        <v>83</v>
      </c>
      <c r="B84" t="s">
        <v>33</v>
      </c>
      <c r="C84">
        <v>45.955543074431887</v>
      </c>
      <c r="D84">
        <v>0.40616767837430484</v>
      </c>
      <c r="E84">
        <v>0.42131180644335359</v>
      </c>
      <c r="F84">
        <v>0.43092813610511116</v>
      </c>
      <c r="G84">
        <v>4</v>
      </c>
      <c r="H84">
        <v>4.2947305768313369</v>
      </c>
      <c r="I84">
        <v>5</v>
      </c>
      <c r="J84">
        <v>5.9662338496824789</v>
      </c>
    </row>
    <row r="85" spans="1:10" x14ac:dyDescent="0.25">
      <c r="A85">
        <v>84</v>
      </c>
      <c r="B85" t="s">
        <v>68</v>
      </c>
      <c r="C85">
        <v>45.948882441069017</v>
      </c>
      <c r="D85">
        <v>0.26510939887030704</v>
      </c>
      <c r="E85">
        <v>0.45567349494806131</v>
      </c>
      <c r="F85">
        <v>0.44935666375302125</v>
      </c>
      <c r="G85">
        <v>7</v>
      </c>
      <c r="H85">
        <v>4.4776138361301454</v>
      </c>
      <c r="I85">
        <v>2</v>
      </c>
      <c r="J85">
        <v>2.9644985761047153</v>
      </c>
    </row>
    <row r="86" spans="1:10" x14ac:dyDescent="0.25">
      <c r="A86">
        <v>85</v>
      </c>
      <c r="B86" t="s">
        <v>63</v>
      </c>
      <c r="C86">
        <v>45.899534376922176</v>
      </c>
      <c r="D86">
        <v>0.58743584163642704</v>
      </c>
      <c r="E86">
        <v>0.46345031653936314</v>
      </c>
      <c r="F86">
        <v>0.24674883755721383</v>
      </c>
      <c r="G86">
        <v>3</v>
      </c>
      <c r="H86">
        <v>2.654416161928955</v>
      </c>
      <c r="I86">
        <v>6</v>
      </c>
      <c r="J86">
        <v>7.7575629867495257</v>
      </c>
    </row>
    <row r="87" spans="1:10" x14ac:dyDescent="0.25">
      <c r="A87">
        <v>86</v>
      </c>
      <c r="B87" t="s">
        <v>113</v>
      </c>
      <c r="C87">
        <v>45.759864920344995</v>
      </c>
      <c r="D87">
        <v>0.53455492045873199</v>
      </c>
      <c r="E87">
        <v>0.45411585219037254</v>
      </c>
      <c r="F87">
        <v>0.29015750220531594</v>
      </c>
      <c r="G87">
        <v>3</v>
      </c>
      <c r="H87">
        <v>3.0076016150869531</v>
      </c>
      <c r="I87">
        <v>6</v>
      </c>
      <c r="J87">
        <v>7.3654104830236964</v>
      </c>
    </row>
    <row r="88" spans="1:10" x14ac:dyDescent="0.25">
      <c r="A88">
        <v>87</v>
      </c>
      <c r="B88" t="s">
        <v>102</v>
      </c>
      <c r="C88">
        <v>44.878950080913825</v>
      </c>
      <c r="D88">
        <v>0.65280510692499283</v>
      </c>
      <c r="E88">
        <v>0.43774966661166159</v>
      </c>
      <c r="F88">
        <v>0.22408660228317534</v>
      </c>
      <c r="G88">
        <v>2</v>
      </c>
      <c r="H88">
        <v>2.1431091103251112</v>
      </c>
      <c r="I88">
        <v>7</v>
      </c>
      <c r="J88">
        <v>7.5637538723394631</v>
      </c>
    </row>
    <row r="89" spans="1:10" x14ac:dyDescent="0.25">
      <c r="A89">
        <v>88</v>
      </c>
      <c r="B89" t="s">
        <v>65</v>
      </c>
      <c r="C89">
        <v>44.093604367337427</v>
      </c>
      <c r="D89">
        <v>0.53027438987034003</v>
      </c>
      <c r="E89">
        <v>0.45705662444774553</v>
      </c>
      <c r="F89">
        <v>0.23502591251696522</v>
      </c>
      <c r="G89">
        <v>2</v>
      </c>
      <c r="H89">
        <v>2.5453403875430372</v>
      </c>
      <c r="I89">
        <v>7</v>
      </c>
      <c r="J89">
        <v>8.8300415059948048</v>
      </c>
    </row>
    <row r="90" spans="1:10" x14ac:dyDescent="0.25">
      <c r="A90">
        <v>89</v>
      </c>
      <c r="B90" t="s">
        <v>194</v>
      </c>
      <c r="C90">
        <v>43.998237243467429</v>
      </c>
      <c r="D90">
        <v>0.49994071925222855</v>
      </c>
      <c r="E90">
        <v>0.43284465464960559</v>
      </c>
      <c r="F90">
        <v>0.29407854900864366</v>
      </c>
      <c r="G90">
        <v>4</v>
      </c>
      <c r="H90">
        <v>2.9788817226599051</v>
      </c>
      <c r="I90">
        <v>5</v>
      </c>
      <c r="J90">
        <v>6.1295444115250612</v>
      </c>
    </row>
    <row r="91" spans="1:10" x14ac:dyDescent="0.25">
      <c r="A91">
        <v>90</v>
      </c>
      <c r="B91" t="s">
        <v>40</v>
      </c>
      <c r="C91">
        <v>43.001211886694264</v>
      </c>
      <c r="D91">
        <v>0.43598716762070872</v>
      </c>
      <c r="E91">
        <v>0.36730095520609995</v>
      </c>
      <c r="F91">
        <v>0.4202623706289369</v>
      </c>
      <c r="G91">
        <v>5</v>
      </c>
      <c r="H91">
        <v>4.0655786999693229</v>
      </c>
      <c r="I91">
        <v>4</v>
      </c>
      <c r="J91">
        <v>4.6739060741627814</v>
      </c>
    </row>
    <row r="92" spans="1:10" x14ac:dyDescent="0.25">
      <c r="A92">
        <v>91</v>
      </c>
      <c r="B92" t="s">
        <v>31</v>
      </c>
      <c r="C92">
        <v>42.780392220628698</v>
      </c>
      <c r="D92">
        <v>0.4352510902666018</v>
      </c>
      <c r="E92">
        <v>0.50617438345357302</v>
      </c>
      <c r="F92">
        <v>0.15873977080706056</v>
      </c>
      <c r="G92">
        <v>2</v>
      </c>
      <c r="H92">
        <v>1.6606547817358186</v>
      </c>
      <c r="I92">
        <v>7</v>
      </c>
      <c r="J92">
        <v>8.4614916179654376</v>
      </c>
    </row>
    <row r="93" spans="1:10" x14ac:dyDescent="0.25">
      <c r="A93">
        <v>92</v>
      </c>
      <c r="B93" t="s">
        <v>58</v>
      </c>
      <c r="C93">
        <v>42.662160764849567</v>
      </c>
      <c r="D93">
        <v>0.43535741135834333</v>
      </c>
      <c r="E93">
        <v>0.47060090565644291</v>
      </c>
      <c r="F93">
        <v>0.22030125104348622</v>
      </c>
      <c r="G93">
        <v>3</v>
      </c>
      <c r="H93">
        <v>2.4619643752124944</v>
      </c>
      <c r="I93">
        <v>6</v>
      </c>
      <c r="J93">
        <v>8.1754443678874829</v>
      </c>
    </row>
    <row r="94" spans="1:10" x14ac:dyDescent="0.25">
      <c r="A94">
        <v>93</v>
      </c>
      <c r="B94" t="s">
        <v>108</v>
      </c>
      <c r="C94">
        <v>42.442561978781413</v>
      </c>
      <c r="D94">
        <v>0.36987702725630489</v>
      </c>
      <c r="E94">
        <v>0.37717458084074029</v>
      </c>
      <c r="F94">
        <v>0.42293435306542665</v>
      </c>
      <c r="G94">
        <v>6</v>
      </c>
      <c r="H94">
        <v>4.7141218042616995</v>
      </c>
      <c r="I94">
        <v>4</v>
      </c>
      <c r="J94">
        <v>5.1462258151738247</v>
      </c>
    </row>
    <row r="95" spans="1:10" x14ac:dyDescent="0.25">
      <c r="A95">
        <v>94</v>
      </c>
      <c r="B95" t="s">
        <v>188</v>
      </c>
      <c r="C95">
        <v>41.746565902257551</v>
      </c>
      <c r="D95">
        <v>0.42809637683135587</v>
      </c>
      <c r="E95">
        <v>0.42855158638052332</v>
      </c>
      <c r="F95">
        <v>0.27303924855807854</v>
      </c>
      <c r="G95">
        <v>3</v>
      </c>
      <c r="H95">
        <v>3.3745312542128407</v>
      </c>
      <c r="I95">
        <v>6</v>
      </c>
      <c r="J95">
        <v>7.3591435005544259</v>
      </c>
    </row>
    <row r="96" spans="1:10" x14ac:dyDescent="0.25">
      <c r="A96">
        <v>95</v>
      </c>
      <c r="B96" t="s">
        <v>21</v>
      </c>
      <c r="C96">
        <v>41.65881334236532</v>
      </c>
      <c r="D96">
        <v>0.50871025492533861</v>
      </c>
      <c r="E96">
        <v>0.49191055490577384</v>
      </c>
      <c r="F96">
        <v>0.10722222176735965</v>
      </c>
      <c r="G96">
        <v>2</v>
      </c>
      <c r="H96">
        <v>1.2251518927356817</v>
      </c>
      <c r="I96">
        <v>7</v>
      </c>
      <c r="J96">
        <v>9.4262871309820184</v>
      </c>
    </row>
    <row r="97" spans="1:10" x14ac:dyDescent="0.25">
      <c r="A97">
        <v>96</v>
      </c>
      <c r="B97" t="s">
        <v>51</v>
      </c>
      <c r="C97">
        <v>41.45191823190325</v>
      </c>
      <c r="D97">
        <v>0.56994550243479414</v>
      </c>
      <c r="E97">
        <v>0.47175687825308632</v>
      </c>
      <c r="F97">
        <v>0.1022655769552597</v>
      </c>
      <c r="G97">
        <v>2</v>
      </c>
      <c r="H97">
        <v>1.0387366670211615</v>
      </c>
      <c r="I97">
        <v>8</v>
      </c>
      <c r="J97">
        <v>8.1572464356760026</v>
      </c>
    </row>
    <row r="98" spans="1:10" x14ac:dyDescent="0.25">
      <c r="A98">
        <v>97</v>
      </c>
      <c r="B98" t="s">
        <v>186</v>
      </c>
      <c r="C98">
        <v>41.193530388339411</v>
      </c>
      <c r="D98">
        <v>0.3583764528695863</v>
      </c>
      <c r="E98">
        <v>0.3665903999496114</v>
      </c>
      <c r="F98">
        <v>0.40989777170659381</v>
      </c>
      <c r="G98">
        <v>6</v>
      </c>
      <c r="H98">
        <v>4.1007308258159636</v>
      </c>
      <c r="I98">
        <v>3</v>
      </c>
      <c r="J98">
        <v>4.0042769414010877</v>
      </c>
    </row>
    <row r="99" spans="1:10" x14ac:dyDescent="0.25">
      <c r="A99">
        <v>98</v>
      </c>
      <c r="B99" t="s">
        <v>55</v>
      </c>
      <c r="C99">
        <v>40.282246592998703</v>
      </c>
      <c r="D99">
        <v>0.30375505560265686</v>
      </c>
      <c r="E99">
        <v>0.40958575716059509</v>
      </c>
      <c r="F99">
        <v>0.33403729863807374</v>
      </c>
      <c r="G99">
        <v>4</v>
      </c>
      <c r="H99">
        <v>3.8674815032362071</v>
      </c>
      <c r="I99">
        <v>4</v>
      </c>
      <c r="J99">
        <v>5.5779929936105317</v>
      </c>
    </row>
    <row r="100" spans="1:10" x14ac:dyDescent="0.25">
      <c r="A100">
        <v>99</v>
      </c>
      <c r="B100" t="s">
        <v>28</v>
      </c>
      <c r="C100">
        <v>40.011272728632221</v>
      </c>
      <c r="D100">
        <v>0.45440488275306395</v>
      </c>
      <c r="E100">
        <v>0.42856011773935598</v>
      </c>
      <c r="F100">
        <v>0.20340380236733427</v>
      </c>
      <c r="G100">
        <v>3</v>
      </c>
      <c r="H100">
        <v>2.4582206667720579</v>
      </c>
      <c r="I100">
        <v>7</v>
      </c>
      <c r="J100">
        <v>9.0854214039355483</v>
      </c>
    </row>
    <row r="101" spans="1:10" x14ac:dyDescent="0.25">
      <c r="A101">
        <v>100</v>
      </c>
      <c r="B101" t="s">
        <v>106</v>
      </c>
      <c r="C101">
        <v>39.925437956779291</v>
      </c>
      <c r="D101">
        <v>0.27763255107582041</v>
      </c>
      <c r="E101">
        <v>0.45447138002734022</v>
      </c>
      <c r="F101">
        <v>0.25556535837080346</v>
      </c>
      <c r="G101">
        <v>4</v>
      </c>
      <c r="H101">
        <v>2.5528595503412177</v>
      </c>
      <c r="I101">
        <v>5</v>
      </c>
      <c r="J101">
        <v>5.9890672453237457</v>
      </c>
    </row>
    <row r="102" spans="1:10" x14ac:dyDescent="0.25">
      <c r="A102">
        <v>101</v>
      </c>
      <c r="B102" t="s">
        <v>9</v>
      </c>
      <c r="C102">
        <v>39.234119446226494</v>
      </c>
      <c r="D102">
        <v>0.25693925460724354</v>
      </c>
      <c r="E102">
        <v>0.45027227676553927</v>
      </c>
      <c r="F102">
        <v>0.25360574642728256</v>
      </c>
      <c r="G102">
        <v>3</v>
      </c>
      <c r="H102">
        <v>2.8049534430902181</v>
      </c>
      <c r="I102">
        <v>7</v>
      </c>
      <c r="J102">
        <v>8.0602913483054461</v>
      </c>
    </row>
    <row r="103" spans="1:10" x14ac:dyDescent="0.25">
      <c r="A103">
        <v>102</v>
      </c>
      <c r="B103" t="s">
        <v>109</v>
      </c>
      <c r="C103">
        <v>39.194384040187856</v>
      </c>
      <c r="D103">
        <v>0.40961207686384915</v>
      </c>
      <c r="E103">
        <v>0.43512766683965171</v>
      </c>
      <c r="F103">
        <v>0.19170247043850949</v>
      </c>
      <c r="G103">
        <v>3</v>
      </c>
      <c r="H103">
        <v>2.135918405953479</v>
      </c>
      <c r="I103">
        <v>7</v>
      </c>
      <c r="J103">
        <v>8.1418407966661892</v>
      </c>
    </row>
    <row r="104" spans="1:10" x14ac:dyDescent="0.25">
      <c r="A104">
        <v>103</v>
      </c>
      <c r="B104" t="s">
        <v>105</v>
      </c>
      <c r="C104">
        <v>38.672098275980019</v>
      </c>
      <c r="D104">
        <v>0.50550770279018165</v>
      </c>
      <c r="E104">
        <v>0.42740818293216781</v>
      </c>
      <c r="F104">
        <v>0.13394399059826531</v>
      </c>
      <c r="G104">
        <v>2</v>
      </c>
      <c r="H104">
        <v>1.4788266250302695</v>
      </c>
      <c r="I104">
        <v>7</v>
      </c>
      <c r="J104">
        <v>9.0406343608626329</v>
      </c>
    </row>
    <row r="105" spans="1:10" x14ac:dyDescent="0.25">
      <c r="A105">
        <v>104</v>
      </c>
      <c r="B105" t="s">
        <v>195</v>
      </c>
      <c r="C105">
        <v>38.517604187469693</v>
      </c>
      <c r="D105">
        <v>0.56631496983927976</v>
      </c>
      <c r="E105">
        <v>0.41741426717547653</v>
      </c>
      <c r="F105">
        <v>0.11221973177619203</v>
      </c>
      <c r="G105">
        <v>2</v>
      </c>
      <c r="H105">
        <v>1.2650971805772944</v>
      </c>
      <c r="I105">
        <v>8</v>
      </c>
      <c r="J105">
        <v>9.273393373461003</v>
      </c>
    </row>
    <row r="106" spans="1:10" x14ac:dyDescent="0.25">
      <c r="A106">
        <v>105</v>
      </c>
      <c r="B106" t="s">
        <v>76</v>
      </c>
      <c r="C106">
        <v>38.47514489079569</v>
      </c>
      <c r="D106">
        <v>0.32233329767185853</v>
      </c>
      <c r="E106">
        <v>0.46219914848038129</v>
      </c>
      <c r="F106">
        <v>0.17002667350079645</v>
      </c>
      <c r="G106">
        <v>2</v>
      </c>
      <c r="H106">
        <v>2.1646597037995656</v>
      </c>
      <c r="I106">
        <v>7</v>
      </c>
      <c r="J106">
        <v>10.731294797633183</v>
      </c>
    </row>
    <row r="107" spans="1:10" x14ac:dyDescent="0.25">
      <c r="A107">
        <v>106</v>
      </c>
      <c r="B107" t="s">
        <v>60</v>
      </c>
      <c r="C107">
        <v>38.279979226959583</v>
      </c>
      <c r="D107">
        <v>0.42607850054875146</v>
      </c>
      <c r="E107">
        <v>0.44294412299004515</v>
      </c>
      <c r="F107">
        <v>0.13915382164406473</v>
      </c>
      <c r="G107">
        <v>2</v>
      </c>
      <c r="H107">
        <v>1.5424099311934825</v>
      </c>
      <c r="I107">
        <v>8</v>
      </c>
      <c r="J107">
        <v>9.0842082019043868</v>
      </c>
    </row>
    <row r="108" spans="1:10" x14ac:dyDescent="0.25">
      <c r="A108">
        <v>107</v>
      </c>
      <c r="B108" t="s">
        <v>119</v>
      </c>
      <c r="C108">
        <v>38.203547300811735</v>
      </c>
      <c r="D108">
        <v>0.4939638650466141</v>
      </c>
      <c r="E108">
        <v>0.4770315781385629</v>
      </c>
      <c r="F108">
        <v>3.4822146833628546E-2</v>
      </c>
      <c r="G108">
        <v>1</v>
      </c>
      <c r="H108">
        <v>0.37834867611668127</v>
      </c>
      <c r="I108">
        <v>8</v>
      </c>
      <c r="J108">
        <v>9.8651737620984719</v>
      </c>
    </row>
    <row r="109" spans="1:10" x14ac:dyDescent="0.25">
      <c r="A109">
        <v>108</v>
      </c>
      <c r="B109" t="s">
        <v>165</v>
      </c>
      <c r="C109">
        <v>37.677438563313402</v>
      </c>
      <c r="D109">
        <v>0.40253279729422498</v>
      </c>
      <c r="E109">
        <v>0.41116160420127623</v>
      </c>
      <c r="F109">
        <v>0.19228364053505345</v>
      </c>
      <c r="G109">
        <v>3</v>
      </c>
      <c r="H109">
        <v>1.9962973442918175</v>
      </c>
      <c r="I109">
        <v>6</v>
      </c>
      <c r="J109">
        <v>7.3820446645219988</v>
      </c>
    </row>
    <row r="110" spans="1:10" x14ac:dyDescent="0.25">
      <c r="A110">
        <v>109</v>
      </c>
      <c r="B110" t="s">
        <v>90</v>
      </c>
      <c r="C110">
        <v>36.427459017766608</v>
      </c>
      <c r="D110">
        <v>0.40926281541663556</v>
      </c>
      <c r="E110">
        <v>0.40818905386282578</v>
      </c>
      <c r="F110">
        <v>0.15467504267881657</v>
      </c>
      <c r="G110">
        <v>3</v>
      </c>
      <c r="H110">
        <v>1.5580657750027878</v>
      </c>
      <c r="I110">
        <v>7</v>
      </c>
      <c r="J110">
        <v>7.0731556172130405</v>
      </c>
    </row>
    <row r="111" spans="1:10" x14ac:dyDescent="0.25">
      <c r="A111">
        <v>110</v>
      </c>
      <c r="B111" t="s">
        <v>0</v>
      </c>
      <c r="C111">
        <v>36.221118025079065</v>
      </c>
      <c r="D111">
        <v>0.32642850676048724</v>
      </c>
      <c r="E111">
        <v>0.39644517522027639</v>
      </c>
      <c r="F111">
        <v>0.21777650877857216</v>
      </c>
      <c r="G111">
        <v>3</v>
      </c>
      <c r="H111">
        <v>2.3865483001643328</v>
      </c>
      <c r="I111">
        <v>6</v>
      </c>
      <c r="J111">
        <v>7.9587040105914033</v>
      </c>
    </row>
    <row r="112" spans="1:10" x14ac:dyDescent="0.25">
      <c r="A112">
        <v>111</v>
      </c>
      <c r="B112" t="s">
        <v>8</v>
      </c>
      <c r="C112">
        <v>35.417540010157012</v>
      </c>
      <c r="D112">
        <v>0.40479233929337688</v>
      </c>
      <c r="E112">
        <v>0.41528457058502644</v>
      </c>
      <c r="F112">
        <v>0.11258984862171389</v>
      </c>
      <c r="G112">
        <v>1</v>
      </c>
      <c r="H112">
        <v>1.1302391334025708</v>
      </c>
      <c r="I112">
        <v>7</v>
      </c>
      <c r="J112">
        <v>9.0385527402209753</v>
      </c>
    </row>
    <row r="113" spans="1:10" x14ac:dyDescent="0.25">
      <c r="A113">
        <v>112</v>
      </c>
      <c r="B113" t="s">
        <v>110</v>
      </c>
      <c r="C113">
        <v>35.392342286746171</v>
      </c>
      <c r="D113">
        <v>0.38003348757889532</v>
      </c>
      <c r="E113">
        <v>0.43420097526198392</v>
      </c>
      <c r="F113">
        <v>9.1408965786817523E-2</v>
      </c>
      <c r="G113">
        <v>3</v>
      </c>
      <c r="H113">
        <v>0.97130686764827967</v>
      </c>
      <c r="I113">
        <v>6</v>
      </c>
      <c r="J113">
        <v>7.6259474580813595</v>
      </c>
    </row>
    <row r="114" spans="1:10" x14ac:dyDescent="0.25">
      <c r="A114">
        <v>113</v>
      </c>
      <c r="B114" t="s">
        <v>62</v>
      </c>
      <c r="C114">
        <v>34.774868667174026</v>
      </c>
      <c r="D114">
        <v>0.27813106203967808</v>
      </c>
      <c r="E114">
        <v>0.40177018616331789</v>
      </c>
      <c r="F114">
        <v>0.1906671015774008</v>
      </c>
      <c r="G114">
        <v>4</v>
      </c>
      <c r="H114">
        <v>1.78067598812949</v>
      </c>
      <c r="I114">
        <v>5</v>
      </c>
      <c r="J114">
        <v>5.3391884252597688</v>
      </c>
    </row>
    <row r="115" spans="1:10" x14ac:dyDescent="0.25">
      <c r="A115">
        <v>114</v>
      </c>
      <c r="B115" t="s">
        <v>203</v>
      </c>
      <c r="C115">
        <v>34.496111016082168</v>
      </c>
      <c r="D115">
        <v>0.49455810869406114</v>
      </c>
      <c r="E115">
        <v>0.43254657279600761</v>
      </c>
      <c r="F115">
        <v>0</v>
      </c>
      <c r="G115">
        <v>0</v>
      </c>
      <c r="H115">
        <v>0</v>
      </c>
      <c r="I115">
        <v>9</v>
      </c>
      <c r="J115">
        <v>12.748027279388936</v>
      </c>
    </row>
    <row r="116" spans="1:10" x14ac:dyDescent="0.25">
      <c r="A116">
        <v>115</v>
      </c>
      <c r="B116" t="s">
        <v>70</v>
      </c>
      <c r="C116">
        <v>34.364066820741357</v>
      </c>
      <c r="D116">
        <v>0.37522397889020065</v>
      </c>
      <c r="E116">
        <v>0.43553745628919704</v>
      </c>
      <c r="F116">
        <v>5.9521045297323466E-2</v>
      </c>
      <c r="G116">
        <v>2</v>
      </c>
      <c r="H116">
        <v>0.76339922373884783</v>
      </c>
      <c r="I116">
        <v>8</v>
      </c>
      <c r="J116">
        <v>10.825702571678059</v>
      </c>
    </row>
    <row r="117" spans="1:10" x14ac:dyDescent="0.25">
      <c r="A117">
        <v>116</v>
      </c>
      <c r="B117" t="s">
        <v>182</v>
      </c>
      <c r="C117">
        <v>34.261543740015831</v>
      </c>
      <c r="D117">
        <v>0.3433235090997252</v>
      </c>
      <c r="E117">
        <v>0.4317356307397261</v>
      </c>
      <c r="F117">
        <v>8.1775789917181471E-2</v>
      </c>
      <c r="G117">
        <v>3</v>
      </c>
      <c r="H117">
        <v>0.90376562392524873</v>
      </c>
      <c r="I117">
        <v>7</v>
      </c>
      <c r="J117">
        <v>8.0517504611149384</v>
      </c>
    </row>
    <row r="118" spans="1:10" x14ac:dyDescent="0.25">
      <c r="A118">
        <v>117</v>
      </c>
      <c r="B118" t="s">
        <v>132</v>
      </c>
      <c r="C118">
        <v>33.968410960763272</v>
      </c>
      <c r="D118">
        <v>0.29869701184168812</v>
      </c>
      <c r="E118">
        <v>0.41350777266583794</v>
      </c>
      <c r="F118">
        <v>0.13192451767185862</v>
      </c>
      <c r="G118">
        <v>3</v>
      </c>
      <c r="H118">
        <v>1.821309771597698</v>
      </c>
      <c r="I118">
        <v>6</v>
      </c>
      <c r="J118">
        <v>8.8056958914029764</v>
      </c>
    </row>
    <row r="119" spans="1:10" x14ac:dyDescent="0.25">
      <c r="A119">
        <v>118</v>
      </c>
      <c r="B119" t="s">
        <v>48</v>
      </c>
      <c r="C119">
        <v>33.757620029575627</v>
      </c>
      <c r="D119">
        <v>0.31285601737514956</v>
      </c>
      <c r="E119">
        <v>0.36594017859485123</v>
      </c>
      <c r="F119">
        <v>0.20446873841404695</v>
      </c>
      <c r="G119">
        <v>2</v>
      </c>
      <c r="H119">
        <v>1.8538926429382547</v>
      </c>
      <c r="I119">
        <v>6</v>
      </c>
      <c r="J119">
        <v>7.0668757352243379</v>
      </c>
    </row>
    <row r="120" spans="1:10" x14ac:dyDescent="0.25">
      <c r="A120">
        <v>119</v>
      </c>
      <c r="B120" t="s">
        <v>115</v>
      </c>
      <c r="C120">
        <v>33.683956359507469</v>
      </c>
      <c r="D120">
        <v>0.34333335968973461</v>
      </c>
      <c r="E120">
        <v>0.37716053784629655</v>
      </c>
      <c r="F120">
        <v>0.16389438537320034</v>
      </c>
      <c r="G120">
        <v>3</v>
      </c>
      <c r="H120">
        <v>2.3660281265689909</v>
      </c>
      <c r="I120">
        <v>7</v>
      </c>
      <c r="J120">
        <v>9.4362976265560263</v>
      </c>
    </row>
    <row r="121" spans="1:10" x14ac:dyDescent="0.25">
      <c r="A121">
        <v>120</v>
      </c>
      <c r="B121" t="s">
        <v>95</v>
      </c>
      <c r="C121">
        <v>33.428655182901295</v>
      </c>
      <c r="D121">
        <v>0.3780620592918395</v>
      </c>
      <c r="E121">
        <v>0.33118421923885755</v>
      </c>
      <c r="F121">
        <v>0.22020203028855362</v>
      </c>
      <c r="G121">
        <v>4</v>
      </c>
      <c r="H121">
        <v>2.3218361227161721</v>
      </c>
      <c r="I121">
        <v>5</v>
      </c>
      <c r="J121">
        <v>6.5441176889860131</v>
      </c>
    </row>
    <row r="122" spans="1:10" x14ac:dyDescent="0.25">
      <c r="A122">
        <v>121</v>
      </c>
      <c r="B122" t="s">
        <v>12</v>
      </c>
      <c r="C122">
        <v>33.186277429188962</v>
      </c>
      <c r="D122">
        <v>0.37148693784513692</v>
      </c>
      <c r="E122">
        <v>0.39887575915660256</v>
      </c>
      <c r="F122">
        <v>9.2107291446744038E-2</v>
      </c>
      <c r="G122">
        <v>1</v>
      </c>
      <c r="H122">
        <v>1.0820523798203849</v>
      </c>
      <c r="I122">
        <v>9</v>
      </c>
      <c r="J122">
        <v>10.747738564715281</v>
      </c>
    </row>
    <row r="123" spans="1:10" x14ac:dyDescent="0.25">
      <c r="A123">
        <v>122</v>
      </c>
      <c r="B123" t="s">
        <v>16</v>
      </c>
      <c r="C123">
        <v>32.168120788880785</v>
      </c>
      <c r="D123">
        <v>0.45097021226779432</v>
      </c>
      <c r="E123">
        <v>0.3883613183939133</v>
      </c>
      <c r="F123">
        <v>3.3454166306053024E-2</v>
      </c>
      <c r="G123">
        <v>1</v>
      </c>
      <c r="H123">
        <v>0.43939580921159299</v>
      </c>
      <c r="I123">
        <v>9</v>
      </c>
      <c r="J123">
        <v>12.134262716093779</v>
      </c>
    </row>
    <row r="124" spans="1:10" x14ac:dyDescent="0.25">
      <c r="A124">
        <v>123</v>
      </c>
      <c r="B124" t="s">
        <v>3</v>
      </c>
      <c r="C124">
        <v>31.379220212465633</v>
      </c>
      <c r="D124">
        <v>0.42009551919642907</v>
      </c>
      <c r="E124">
        <v>0.30178727041356612</v>
      </c>
      <c r="F124">
        <v>0.18561166528912773</v>
      </c>
      <c r="G124">
        <v>2</v>
      </c>
      <c r="H124">
        <v>1.8895036349754659</v>
      </c>
      <c r="I124">
        <v>6</v>
      </c>
      <c r="J124">
        <v>6.1798754514280212</v>
      </c>
    </row>
    <row r="125" spans="1:10" x14ac:dyDescent="0.25">
      <c r="A125">
        <v>124</v>
      </c>
      <c r="B125" t="s">
        <v>135</v>
      </c>
      <c r="C125">
        <v>29.669436018962049</v>
      </c>
      <c r="D125">
        <v>0.43015229606472277</v>
      </c>
      <c r="E125">
        <v>0.37051267678537464</v>
      </c>
      <c r="F125">
        <v>0</v>
      </c>
      <c r="G125">
        <v>0</v>
      </c>
      <c r="H125">
        <v>0</v>
      </c>
      <c r="I125">
        <v>9</v>
      </c>
      <c r="J125">
        <v>11.837795400126002</v>
      </c>
    </row>
    <row r="126" spans="1:10" x14ac:dyDescent="0.25">
      <c r="A126">
        <v>125</v>
      </c>
      <c r="B126" t="s">
        <v>4</v>
      </c>
      <c r="C126">
        <v>29.396491584739792</v>
      </c>
      <c r="D126">
        <v>0.41243835945801005</v>
      </c>
      <c r="E126">
        <v>0.34577068602520478</v>
      </c>
      <c r="F126">
        <v>4.7148851939685772E-2</v>
      </c>
      <c r="G126">
        <v>1</v>
      </c>
      <c r="H126">
        <v>0.60239150425859711</v>
      </c>
      <c r="I126">
        <v>8</v>
      </c>
      <c r="J126">
        <v>11.776376931281263</v>
      </c>
    </row>
    <row r="127" spans="1:10" x14ac:dyDescent="0.25">
      <c r="A127">
        <v>126</v>
      </c>
      <c r="B127" t="s">
        <v>17</v>
      </c>
      <c r="C127">
        <v>28.902056901654703</v>
      </c>
      <c r="D127">
        <v>0.31201708297516828</v>
      </c>
      <c r="E127">
        <v>0.38372848884566385</v>
      </c>
      <c r="F127">
        <v>2.0141100313645993E-2</v>
      </c>
      <c r="G127">
        <v>1</v>
      </c>
      <c r="H127">
        <v>0.23075547212732883</v>
      </c>
      <c r="I127">
        <v>8</v>
      </c>
      <c r="J127">
        <v>10.456944681963947</v>
      </c>
    </row>
    <row r="128" spans="1:10" x14ac:dyDescent="0.25">
      <c r="A128">
        <v>127</v>
      </c>
      <c r="B128" t="s">
        <v>193</v>
      </c>
      <c r="C128">
        <v>28.693559595400586</v>
      </c>
      <c r="D128">
        <v>0.44483634157878704</v>
      </c>
      <c r="E128">
        <v>0.32422098880132277</v>
      </c>
      <c r="F128">
        <v>4.5923249867574616E-2</v>
      </c>
      <c r="G128">
        <v>2</v>
      </c>
      <c r="H128">
        <v>0.59837308073967233</v>
      </c>
      <c r="I128">
        <v>8</v>
      </c>
      <c r="J128">
        <v>9.0298505106924107</v>
      </c>
    </row>
    <row r="129" spans="1:10" x14ac:dyDescent="0.25">
      <c r="A129">
        <v>128</v>
      </c>
      <c r="B129" t="s">
        <v>10</v>
      </c>
      <c r="C129">
        <v>26.221998207731982</v>
      </c>
      <c r="D129">
        <v>0.31411190507222397</v>
      </c>
      <c r="E129">
        <v>0.32664142851177214</v>
      </c>
      <c r="F129">
        <v>3.9784498658039735E-2</v>
      </c>
      <c r="G129">
        <v>1</v>
      </c>
      <c r="H129">
        <v>0.50117417574459688</v>
      </c>
      <c r="I129">
        <v>9</v>
      </c>
      <c r="J129">
        <v>11.597222351658781</v>
      </c>
    </row>
  </sheetData>
  <autoFilter ref="A1:E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workbookViewId="0">
      <selection activeCell="B20" sqref="B20:F20"/>
    </sheetView>
  </sheetViews>
  <sheetFormatPr defaultRowHeight="15" x14ac:dyDescent="0.25"/>
  <cols>
    <col min="2" max="2" width="16.28515625" customWidth="1"/>
    <col min="6" max="6" width="11.42578125" customWidth="1"/>
    <col min="7" max="7" width="15.28515625" customWidth="1"/>
    <col min="8" max="8" width="11.140625" customWidth="1"/>
    <col min="9" max="9" width="10.7109375" customWidth="1"/>
    <col min="10" max="10" width="13.42578125" customWidth="1"/>
  </cols>
  <sheetData>
    <row r="1" spans="1:10" x14ac:dyDescent="0.25">
      <c r="A1" t="s">
        <v>231</v>
      </c>
      <c r="B1" t="s">
        <v>232</v>
      </c>
      <c r="C1" t="s">
        <v>233</v>
      </c>
      <c r="D1" t="s">
        <v>234</v>
      </c>
      <c r="E1" t="s">
        <v>235</v>
      </c>
      <c r="F1" t="s">
        <v>568</v>
      </c>
      <c r="G1" t="s">
        <v>569</v>
      </c>
      <c r="H1" t="s">
        <v>570</v>
      </c>
      <c r="I1" t="s">
        <v>571</v>
      </c>
      <c r="J1" t="s">
        <v>572</v>
      </c>
    </row>
    <row r="2" spans="1:10" x14ac:dyDescent="0.25">
      <c r="A2">
        <v>1</v>
      </c>
      <c r="B2" t="s">
        <v>43</v>
      </c>
      <c r="C2">
        <v>86.577933973959574</v>
      </c>
      <c r="D2">
        <v>0.56199370493105438</v>
      </c>
      <c r="E2">
        <v>0.55646266488454299</v>
      </c>
      <c r="F2">
        <v>1.3653223949743039</v>
      </c>
      <c r="G2">
        <v>9</v>
      </c>
      <c r="H2">
        <v>13.107337242378934</v>
      </c>
      <c r="I2">
        <v>1</v>
      </c>
      <c r="J2">
        <v>0.60017743107892152</v>
      </c>
    </row>
    <row r="3" spans="1:10" x14ac:dyDescent="0.25">
      <c r="A3">
        <v>2</v>
      </c>
      <c r="B3" t="s">
        <v>37</v>
      </c>
      <c r="C3">
        <v>84.707985357760322</v>
      </c>
      <c r="D3">
        <v>0.60700039816805251</v>
      </c>
      <c r="E3">
        <v>0.60666641292602286</v>
      </c>
      <c r="F3">
        <v>1.1884529853805195</v>
      </c>
      <c r="G3">
        <v>9</v>
      </c>
      <c r="H3">
        <v>11.663884106765625</v>
      </c>
      <c r="I3">
        <v>1</v>
      </c>
      <c r="J3">
        <v>0.81434204823094258</v>
      </c>
    </row>
    <row r="4" spans="1:10" x14ac:dyDescent="0.25">
      <c r="A4">
        <v>3</v>
      </c>
      <c r="B4" t="s">
        <v>83</v>
      </c>
      <c r="C4">
        <v>83.256975710637164</v>
      </c>
      <c r="D4">
        <v>0.6695219926123297</v>
      </c>
      <c r="E4">
        <v>0.58795748901807365</v>
      </c>
      <c r="F4">
        <v>1.1411139692075025</v>
      </c>
      <c r="G4">
        <v>7</v>
      </c>
      <c r="H4">
        <v>11.512489479342728</v>
      </c>
      <c r="I4">
        <v>3</v>
      </c>
      <c r="J4">
        <v>3.0888165336702444</v>
      </c>
    </row>
    <row r="5" spans="1:10" x14ac:dyDescent="0.25">
      <c r="A5">
        <v>4</v>
      </c>
      <c r="B5" t="s">
        <v>85</v>
      </c>
      <c r="C5">
        <v>81.116769819723061</v>
      </c>
      <c r="D5">
        <v>0.53802238664472635</v>
      </c>
      <c r="E5">
        <v>0.58508497419956551</v>
      </c>
      <c r="F5">
        <v>1.1555273751206869</v>
      </c>
      <c r="G5">
        <v>9</v>
      </c>
      <c r="H5">
        <v>11.083205811365474</v>
      </c>
      <c r="I5">
        <v>1</v>
      </c>
      <c r="J5">
        <v>0.59146970465144411</v>
      </c>
    </row>
    <row r="6" spans="1:10" x14ac:dyDescent="0.25">
      <c r="A6">
        <v>5</v>
      </c>
      <c r="B6" t="s">
        <v>49</v>
      </c>
      <c r="C6">
        <v>80.096321939591576</v>
      </c>
      <c r="D6">
        <v>0.54682513410720002</v>
      </c>
      <c r="E6">
        <v>0.57444897971419584</v>
      </c>
      <c r="F6">
        <v>1.1379832560720935</v>
      </c>
      <c r="G6">
        <v>8</v>
      </c>
      <c r="H6">
        <v>11.674363731473806</v>
      </c>
      <c r="I6">
        <v>2</v>
      </c>
      <c r="J6">
        <v>2.258818545159869</v>
      </c>
    </row>
    <row r="7" spans="1:10" x14ac:dyDescent="0.25">
      <c r="A7">
        <v>6</v>
      </c>
      <c r="B7" t="s">
        <v>144</v>
      </c>
      <c r="C7">
        <v>79.334979464637783</v>
      </c>
      <c r="D7">
        <v>0.53799494189376751</v>
      </c>
      <c r="E7">
        <v>0.54085311797552049</v>
      </c>
      <c r="F7">
        <v>1.1809398801351307</v>
      </c>
      <c r="G7">
        <v>8</v>
      </c>
      <c r="H7">
        <v>10.071056218973565</v>
      </c>
      <c r="I7">
        <v>1</v>
      </c>
      <c r="J7">
        <v>0.52800078004069828</v>
      </c>
    </row>
    <row r="8" spans="1:10" x14ac:dyDescent="0.25">
      <c r="A8">
        <v>7</v>
      </c>
      <c r="B8" t="s">
        <v>82</v>
      </c>
      <c r="C8">
        <v>79.321380595104173</v>
      </c>
      <c r="D8">
        <v>0.52053041067880901</v>
      </c>
      <c r="E8">
        <v>0.50979426915772585</v>
      </c>
      <c r="F8">
        <v>1.2476710899708927</v>
      </c>
      <c r="G8">
        <v>10</v>
      </c>
      <c r="H8">
        <v>14.203608287432328</v>
      </c>
      <c r="I8">
        <v>1</v>
      </c>
      <c r="J8">
        <v>1.3840966594518818</v>
      </c>
    </row>
    <row r="9" spans="1:10" x14ac:dyDescent="0.25">
      <c r="A9">
        <v>8</v>
      </c>
      <c r="B9" t="s">
        <v>44</v>
      </c>
      <c r="C9">
        <v>78.757236352585565</v>
      </c>
      <c r="D9">
        <v>0.71198995075916005</v>
      </c>
      <c r="E9">
        <v>0.5775930199327648</v>
      </c>
      <c r="F9">
        <v>0.9945409754448602</v>
      </c>
      <c r="G9">
        <v>7</v>
      </c>
      <c r="H9">
        <v>9.9805167089685547</v>
      </c>
      <c r="I9">
        <v>3</v>
      </c>
      <c r="J9">
        <v>3.0352996562099919</v>
      </c>
    </row>
    <row r="10" spans="1:10" x14ac:dyDescent="0.25">
      <c r="A10">
        <v>9</v>
      </c>
      <c r="B10" t="s">
        <v>125</v>
      </c>
      <c r="C10">
        <v>76.676836859240609</v>
      </c>
      <c r="D10">
        <v>0.4430515823839084</v>
      </c>
      <c r="E10">
        <v>0.51989051216175464</v>
      </c>
      <c r="F10">
        <v>1.1911615345874564</v>
      </c>
      <c r="G10">
        <v>8</v>
      </c>
      <c r="H10">
        <v>11.057025529871005</v>
      </c>
      <c r="I10">
        <v>1</v>
      </c>
      <c r="J10">
        <v>1.2825575783056704</v>
      </c>
    </row>
    <row r="11" spans="1:10" x14ac:dyDescent="0.25">
      <c r="A11">
        <v>10</v>
      </c>
      <c r="B11" t="s">
        <v>56</v>
      </c>
      <c r="C11">
        <v>76.458893806955274</v>
      </c>
      <c r="D11">
        <v>0.51146914837314716</v>
      </c>
      <c r="E11">
        <v>0.56914801174153973</v>
      </c>
      <c r="F11">
        <v>1.0542287092871603</v>
      </c>
      <c r="G11">
        <v>10</v>
      </c>
      <c r="H11">
        <v>10.542287092871604</v>
      </c>
      <c r="I11">
        <v>0</v>
      </c>
      <c r="J11">
        <v>0</v>
      </c>
    </row>
    <row r="12" spans="1:10" x14ac:dyDescent="0.25">
      <c r="A12">
        <v>11</v>
      </c>
      <c r="B12" t="s">
        <v>218</v>
      </c>
      <c r="C12">
        <v>75.611598855544429</v>
      </c>
      <c r="D12">
        <v>0.63656688061267996</v>
      </c>
      <c r="E12">
        <v>0.53460520006887724</v>
      </c>
      <c r="F12">
        <v>1.0186232021365804</v>
      </c>
      <c r="G12">
        <v>9</v>
      </c>
      <c r="H12">
        <v>10.567326823202531</v>
      </c>
      <c r="I12">
        <v>2</v>
      </c>
      <c r="J12">
        <v>1.374127352525816</v>
      </c>
    </row>
    <row r="13" spans="1:10" x14ac:dyDescent="0.25">
      <c r="A13">
        <v>12</v>
      </c>
      <c r="B13" t="s">
        <v>27</v>
      </c>
      <c r="C13">
        <v>75.156971153719198</v>
      </c>
      <c r="D13">
        <v>0.49953659696450881</v>
      </c>
      <c r="E13">
        <v>0.53512202410075527</v>
      </c>
      <c r="F13">
        <v>1.0828341161420003</v>
      </c>
      <c r="G13">
        <v>8</v>
      </c>
      <c r="H13">
        <v>10.588632505359328</v>
      </c>
      <c r="I13">
        <v>2</v>
      </c>
      <c r="J13">
        <v>1.7786284598099595</v>
      </c>
    </row>
    <row r="14" spans="1:10" x14ac:dyDescent="0.25">
      <c r="A14">
        <v>13</v>
      </c>
      <c r="B14" t="s">
        <v>123</v>
      </c>
      <c r="C14">
        <v>74.868314465189144</v>
      </c>
      <c r="D14">
        <v>0.4762996987795467</v>
      </c>
      <c r="E14">
        <v>0.52634836577467359</v>
      </c>
      <c r="F14">
        <v>1.1033664934502747</v>
      </c>
      <c r="G14">
        <v>8</v>
      </c>
      <c r="H14">
        <v>10.915251899788302</v>
      </c>
      <c r="I14">
        <v>2</v>
      </c>
      <c r="J14">
        <v>1.8926802332521795</v>
      </c>
    </row>
    <row r="15" spans="1:10" x14ac:dyDescent="0.25">
      <c r="A15">
        <v>14</v>
      </c>
      <c r="B15" t="s">
        <v>41</v>
      </c>
      <c r="C15">
        <v>74.520980214161796</v>
      </c>
      <c r="D15">
        <v>0.71896368934906651</v>
      </c>
      <c r="E15">
        <v>0.56634052662230572</v>
      </c>
      <c r="F15">
        <v>0.87842290231773956</v>
      </c>
      <c r="G15">
        <v>5</v>
      </c>
      <c r="H15">
        <v>8.1771414568847067</v>
      </c>
      <c r="I15">
        <v>5</v>
      </c>
      <c r="J15">
        <v>4.3088891868701564</v>
      </c>
    </row>
    <row r="16" spans="1:10" x14ac:dyDescent="0.25">
      <c r="A16">
        <v>15</v>
      </c>
      <c r="B16" t="s">
        <v>128</v>
      </c>
      <c r="C16">
        <v>73.872755432754673</v>
      </c>
      <c r="D16">
        <v>0.53269945616914072</v>
      </c>
      <c r="E16">
        <v>0.53064528246219123</v>
      </c>
      <c r="F16">
        <v>1.0315979056545199</v>
      </c>
      <c r="G16">
        <v>8</v>
      </c>
      <c r="H16">
        <v>9.9689147492221153</v>
      </c>
      <c r="I16">
        <v>2</v>
      </c>
      <c r="J16">
        <v>1.6635662932032798</v>
      </c>
    </row>
    <row r="17" spans="1:10" x14ac:dyDescent="0.25">
      <c r="A17">
        <v>16</v>
      </c>
      <c r="B17" t="s">
        <v>73</v>
      </c>
      <c r="C17">
        <v>73.690424253313921</v>
      </c>
      <c r="D17">
        <v>0.56489949220784885</v>
      </c>
      <c r="E17">
        <v>0.54505073290721684</v>
      </c>
      <c r="F17">
        <v>0.98077108245075828</v>
      </c>
      <c r="G17">
        <v>7</v>
      </c>
      <c r="H17">
        <v>8.7376988859147282</v>
      </c>
      <c r="I17">
        <v>2</v>
      </c>
      <c r="J17">
        <v>1.9090094949383076</v>
      </c>
    </row>
    <row r="18" spans="1:10" x14ac:dyDescent="0.25">
      <c r="A18">
        <v>17</v>
      </c>
      <c r="B18" t="s">
        <v>77</v>
      </c>
      <c r="C18">
        <v>73.164591990543158</v>
      </c>
      <c r="D18">
        <v>0.31062965059144254</v>
      </c>
      <c r="E18">
        <v>0.44149038738851865</v>
      </c>
      <c r="F18">
        <v>1.3018175169113413</v>
      </c>
      <c r="G18">
        <v>10</v>
      </c>
      <c r="H18">
        <v>13.018175169113412</v>
      </c>
      <c r="I18">
        <v>0</v>
      </c>
      <c r="J18">
        <v>0</v>
      </c>
    </row>
    <row r="19" spans="1:10" x14ac:dyDescent="0.25">
      <c r="A19">
        <v>18</v>
      </c>
      <c r="B19" t="s">
        <v>97</v>
      </c>
      <c r="C19">
        <v>72.719701211780119</v>
      </c>
      <c r="D19">
        <v>0.53821493196514758</v>
      </c>
      <c r="E19">
        <v>0.5352794338996667</v>
      </c>
      <c r="F19">
        <v>0.98376112350005596</v>
      </c>
      <c r="G19">
        <v>8</v>
      </c>
      <c r="H19">
        <v>10.074742333621298</v>
      </c>
      <c r="I19">
        <v>3</v>
      </c>
      <c r="J19">
        <v>2.2410454051864397</v>
      </c>
    </row>
    <row r="20" spans="1:10" x14ac:dyDescent="0.25">
      <c r="A20">
        <v>19</v>
      </c>
      <c r="B20" t="s">
        <v>86</v>
      </c>
      <c r="C20">
        <v>70.738587767022125</v>
      </c>
      <c r="D20">
        <v>0.51990810400129472</v>
      </c>
      <c r="E20">
        <v>0.54574706902622139</v>
      </c>
      <c r="F20">
        <v>0.91306916187783471</v>
      </c>
      <c r="G20">
        <v>8</v>
      </c>
      <c r="H20">
        <v>9.665324610668991</v>
      </c>
      <c r="I20">
        <v>2</v>
      </c>
      <c r="J20">
        <v>2.5855339488096485</v>
      </c>
    </row>
    <row r="21" spans="1:10" x14ac:dyDescent="0.25">
      <c r="A21">
        <v>20</v>
      </c>
      <c r="B21" t="s">
        <v>89</v>
      </c>
      <c r="C21">
        <v>70.378541520213446</v>
      </c>
      <c r="D21">
        <v>0.51284738526077744</v>
      </c>
      <c r="E21">
        <v>0.54068355084769382</v>
      </c>
      <c r="F21">
        <v>0.91517751816637727</v>
      </c>
      <c r="G21">
        <v>7</v>
      </c>
      <c r="H21">
        <v>8.8491069848179045</v>
      </c>
      <c r="I21">
        <v>3</v>
      </c>
      <c r="J21">
        <v>2.6692792481918866</v>
      </c>
    </row>
    <row r="22" spans="1:10" x14ac:dyDescent="0.25">
      <c r="A22">
        <v>21</v>
      </c>
      <c r="B22" t="s">
        <v>1</v>
      </c>
      <c r="C22">
        <v>69.281605657902617</v>
      </c>
      <c r="D22">
        <v>0.50370866890782851</v>
      </c>
      <c r="E22">
        <v>0.54218517353480344</v>
      </c>
      <c r="F22">
        <v>0.88334355068228265</v>
      </c>
      <c r="G22">
        <v>8</v>
      </c>
      <c r="H22">
        <v>9.242180888915783</v>
      </c>
      <c r="I22">
        <v>2</v>
      </c>
      <c r="J22">
        <v>2.4627252689819814</v>
      </c>
    </row>
    <row r="23" spans="1:10" x14ac:dyDescent="0.25">
      <c r="A23">
        <v>22</v>
      </c>
      <c r="B23" t="s">
        <v>127</v>
      </c>
      <c r="C23">
        <v>69.210900172499549</v>
      </c>
      <c r="D23">
        <v>0.52723609992779985</v>
      </c>
      <c r="E23">
        <v>0.55517791636249136</v>
      </c>
      <c r="F23">
        <v>0.84363434941352922</v>
      </c>
      <c r="G23">
        <v>7</v>
      </c>
      <c r="H23">
        <v>7.7999571434985295</v>
      </c>
      <c r="I23">
        <v>3</v>
      </c>
      <c r="J23">
        <v>2.2456609299050467</v>
      </c>
    </row>
    <row r="24" spans="1:10" x14ac:dyDescent="0.25">
      <c r="A24">
        <v>23</v>
      </c>
      <c r="B24" t="s">
        <v>39</v>
      </c>
      <c r="C24">
        <v>68.409538125492332</v>
      </c>
      <c r="D24">
        <v>0.47851248423786469</v>
      </c>
      <c r="E24">
        <v>0.5372198354608505</v>
      </c>
      <c r="F24">
        <v>0.87973668410560169</v>
      </c>
      <c r="G24">
        <v>9</v>
      </c>
      <c r="H24">
        <v>9.2389532979508573</v>
      </c>
      <c r="I24">
        <v>2</v>
      </c>
      <c r="J24">
        <v>1.5019529876076336</v>
      </c>
    </row>
    <row r="25" spans="1:10" x14ac:dyDescent="0.25">
      <c r="A25">
        <v>24</v>
      </c>
      <c r="B25" t="s">
        <v>75</v>
      </c>
      <c r="C25">
        <v>68.168675379372985</v>
      </c>
      <c r="D25">
        <v>0.62125902413985523</v>
      </c>
      <c r="E25">
        <v>0.54047666197899702</v>
      </c>
      <c r="F25">
        <v>0.78349044526964073</v>
      </c>
      <c r="G25">
        <v>6</v>
      </c>
      <c r="H25">
        <v>7.6464504503035151</v>
      </c>
      <c r="I25">
        <v>4</v>
      </c>
      <c r="J25">
        <v>3.7594686654691309</v>
      </c>
    </row>
    <row r="26" spans="1:10" x14ac:dyDescent="0.25">
      <c r="A26">
        <v>25</v>
      </c>
      <c r="B26" t="s">
        <v>222</v>
      </c>
      <c r="C26">
        <v>68.036774757339245</v>
      </c>
      <c r="D26">
        <v>0.63953215531504359</v>
      </c>
      <c r="E26">
        <v>0.55558140785002985</v>
      </c>
      <c r="F26">
        <v>0.74102993133886697</v>
      </c>
      <c r="G26">
        <v>6</v>
      </c>
      <c r="H26">
        <v>7.3668873525308882</v>
      </c>
      <c r="I26">
        <v>4</v>
      </c>
      <c r="J26">
        <v>3.9414167241809692</v>
      </c>
    </row>
    <row r="27" spans="1:10" x14ac:dyDescent="0.25">
      <c r="A27">
        <v>26</v>
      </c>
      <c r="B27" t="s">
        <v>204</v>
      </c>
      <c r="C27">
        <v>66.539500726113317</v>
      </c>
      <c r="D27">
        <v>0.68176269954851176</v>
      </c>
      <c r="E27">
        <v>0.50669889617005992</v>
      </c>
      <c r="F27">
        <v>0.75941075091027244</v>
      </c>
      <c r="G27">
        <v>5</v>
      </c>
      <c r="H27">
        <v>7.4858698932140886</v>
      </c>
      <c r="I27">
        <v>5</v>
      </c>
      <c r="J27">
        <v>4.8574715781164608</v>
      </c>
    </row>
    <row r="28" spans="1:10" x14ac:dyDescent="0.25">
      <c r="A28">
        <v>27</v>
      </c>
      <c r="B28" t="s">
        <v>217</v>
      </c>
      <c r="C28">
        <v>66.445951286205712</v>
      </c>
      <c r="D28">
        <v>0.51095268761673363</v>
      </c>
      <c r="E28">
        <v>0.54146870077670828</v>
      </c>
      <c r="F28">
        <v>0.79160755923887327</v>
      </c>
      <c r="G28">
        <v>7</v>
      </c>
      <c r="H28">
        <v>8.263822645277159</v>
      </c>
      <c r="I28">
        <v>4</v>
      </c>
      <c r="J28">
        <v>3.4392922336704119</v>
      </c>
    </row>
    <row r="29" spans="1:10" x14ac:dyDescent="0.25">
      <c r="A29">
        <v>28</v>
      </c>
      <c r="B29" t="s">
        <v>26</v>
      </c>
      <c r="C29">
        <v>65.924447792403129</v>
      </c>
      <c r="D29">
        <v>0.49711669627399685</v>
      </c>
      <c r="E29">
        <v>0.45487751489191502</v>
      </c>
      <c r="F29">
        <v>0.94230180653527806</v>
      </c>
      <c r="G29">
        <v>9</v>
      </c>
      <c r="H29">
        <v>10.853029830997951</v>
      </c>
      <c r="I29">
        <v>2</v>
      </c>
      <c r="J29">
        <v>2.5175729853507742</v>
      </c>
    </row>
    <row r="30" spans="1:10" x14ac:dyDescent="0.25">
      <c r="A30">
        <v>29</v>
      </c>
      <c r="B30" t="s">
        <v>88</v>
      </c>
      <c r="C30">
        <v>65.738253618202577</v>
      </c>
      <c r="D30">
        <v>0.55939539044178244</v>
      </c>
      <c r="E30">
        <v>0.53512908681537974</v>
      </c>
      <c r="F30">
        <v>0.75300302588965562</v>
      </c>
      <c r="G30">
        <v>7</v>
      </c>
      <c r="H30">
        <v>7.8168546141505004</v>
      </c>
      <c r="I30">
        <v>4</v>
      </c>
      <c r="J30">
        <v>3.3809073076632967</v>
      </c>
    </row>
    <row r="31" spans="1:10" x14ac:dyDescent="0.25">
      <c r="A31">
        <v>30</v>
      </c>
      <c r="B31" t="s">
        <v>78</v>
      </c>
      <c r="C31">
        <v>64.091036455987634</v>
      </c>
      <c r="D31">
        <v>0.63381783197742947</v>
      </c>
      <c r="E31">
        <v>0.53994791204987036</v>
      </c>
      <c r="F31">
        <v>0.64941287831912364</v>
      </c>
      <c r="G31">
        <v>5</v>
      </c>
      <c r="H31">
        <v>5.8027089770725642</v>
      </c>
      <c r="I31">
        <v>5</v>
      </c>
      <c r="J31">
        <v>3.9353155300703695</v>
      </c>
    </row>
    <row r="32" spans="1:10" x14ac:dyDescent="0.25">
      <c r="A32">
        <v>31</v>
      </c>
      <c r="B32" t="s">
        <v>45</v>
      </c>
      <c r="C32">
        <v>63.820444468719238</v>
      </c>
      <c r="D32">
        <v>0.54625111485810085</v>
      </c>
      <c r="E32">
        <v>0.5332681214650542</v>
      </c>
      <c r="F32">
        <v>0.70394358890873621</v>
      </c>
      <c r="G32">
        <v>7</v>
      </c>
      <c r="H32">
        <v>7.1739231228383771</v>
      </c>
      <c r="I32">
        <v>3</v>
      </c>
      <c r="J32">
        <v>3.1910483110720551</v>
      </c>
    </row>
    <row r="33" spans="1:10" x14ac:dyDescent="0.25">
      <c r="A33">
        <v>32</v>
      </c>
      <c r="B33" t="s">
        <v>15</v>
      </c>
      <c r="C33">
        <v>63.351672675415116</v>
      </c>
      <c r="D33">
        <v>0.52898611776871551</v>
      </c>
      <c r="E33">
        <v>0.52580820329704481</v>
      </c>
      <c r="F33">
        <v>0.71295899341493729</v>
      </c>
      <c r="G33">
        <v>7</v>
      </c>
      <c r="H33">
        <v>6.9310154665990389</v>
      </c>
      <c r="I33">
        <v>3</v>
      </c>
      <c r="J33">
        <v>2.7214784168733179</v>
      </c>
    </row>
    <row r="34" spans="1:10" x14ac:dyDescent="0.25">
      <c r="A34">
        <v>33</v>
      </c>
      <c r="B34" t="s">
        <v>22</v>
      </c>
      <c r="C34">
        <v>63.005515560039569</v>
      </c>
      <c r="D34">
        <v>0.6136292122228556</v>
      </c>
      <c r="E34">
        <v>0.51915123112272676</v>
      </c>
      <c r="F34">
        <v>0.66528876930521152</v>
      </c>
      <c r="G34">
        <v>6</v>
      </c>
      <c r="H34">
        <v>6.7805756080550106</v>
      </c>
      <c r="I34">
        <v>4</v>
      </c>
      <c r="J34">
        <v>4.1919285592874882</v>
      </c>
    </row>
    <row r="35" spans="1:10" x14ac:dyDescent="0.25">
      <c r="A35">
        <v>34</v>
      </c>
      <c r="B35" t="s">
        <v>52</v>
      </c>
      <c r="C35">
        <v>62.91746601309562</v>
      </c>
      <c r="D35">
        <v>0.35774988252259388</v>
      </c>
      <c r="E35">
        <v>0.48250964083263231</v>
      </c>
      <c r="F35">
        <v>0.87809469855202726</v>
      </c>
      <c r="G35">
        <v>9</v>
      </c>
      <c r="H35">
        <v>8.7506503444023362</v>
      </c>
      <c r="I35">
        <v>1</v>
      </c>
      <c r="J35">
        <v>0.96549729639878679</v>
      </c>
    </row>
    <row r="36" spans="1:10" x14ac:dyDescent="0.25">
      <c r="A36">
        <v>35</v>
      </c>
      <c r="B36" t="s">
        <v>47</v>
      </c>
      <c r="C36">
        <v>62.766043505112272</v>
      </c>
      <c r="D36">
        <v>0.5364629744387357</v>
      </c>
      <c r="E36">
        <v>0.56435198635941697</v>
      </c>
      <c r="F36">
        <v>0.61949335743948675</v>
      </c>
      <c r="G36">
        <v>5</v>
      </c>
      <c r="H36">
        <v>5.6461575710216527</v>
      </c>
      <c r="I36">
        <v>4</v>
      </c>
      <c r="J36">
        <v>4.1141535308119588</v>
      </c>
    </row>
    <row r="37" spans="1:10" x14ac:dyDescent="0.25">
      <c r="A37">
        <v>36</v>
      </c>
      <c r="B37" t="s">
        <v>30</v>
      </c>
      <c r="C37">
        <v>62.095237947091945</v>
      </c>
      <c r="D37">
        <v>0.70264874547863421</v>
      </c>
      <c r="E37">
        <v>0.5253480244993064</v>
      </c>
      <c r="F37">
        <v>0.5738011328350261</v>
      </c>
      <c r="G37">
        <v>4</v>
      </c>
      <c r="H37">
        <v>5.5142770938603745</v>
      </c>
      <c r="I37">
        <v>6</v>
      </c>
      <c r="J37">
        <v>5.6100840139780406</v>
      </c>
    </row>
    <row r="38" spans="1:10" x14ac:dyDescent="0.25">
      <c r="A38">
        <v>37</v>
      </c>
      <c r="B38" t="s">
        <v>53</v>
      </c>
      <c r="C38">
        <v>61.662246978329911</v>
      </c>
      <c r="D38">
        <v>0.39551771228586841</v>
      </c>
      <c r="E38">
        <v>0.55000506451029307</v>
      </c>
      <c r="F38">
        <v>0.6929275468299777</v>
      </c>
      <c r="G38">
        <v>7</v>
      </c>
      <c r="H38">
        <v>7.4625401648292566</v>
      </c>
      <c r="I38">
        <v>3</v>
      </c>
      <c r="J38">
        <v>3.7695821864335928</v>
      </c>
    </row>
    <row r="39" spans="1:10" x14ac:dyDescent="0.25">
      <c r="A39">
        <v>38</v>
      </c>
      <c r="B39" t="s">
        <v>20</v>
      </c>
      <c r="C39">
        <v>61.649269409785617</v>
      </c>
      <c r="D39">
        <v>0.57278436047144321</v>
      </c>
      <c r="E39">
        <v>0.54570955098909324</v>
      </c>
      <c r="F39">
        <v>0.59768772574492901</v>
      </c>
      <c r="G39">
        <v>5</v>
      </c>
      <c r="H39">
        <v>5.8815098409939139</v>
      </c>
      <c r="I39">
        <v>5</v>
      </c>
      <c r="J39">
        <v>4.8404393927673279</v>
      </c>
    </row>
    <row r="40" spans="1:10" x14ac:dyDescent="0.25">
      <c r="A40">
        <v>39</v>
      </c>
      <c r="B40" t="s">
        <v>80</v>
      </c>
      <c r="C40">
        <v>60.928297917240087</v>
      </c>
      <c r="D40">
        <v>0.40200069860398224</v>
      </c>
      <c r="E40">
        <v>0.47645197443849324</v>
      </c>
      <c r="F40">
        <v>0.8012471588112452</v>
      </c>
      <c r="G40">
        <v>7</v>
      </c>
      <c r="H40">
        <v>7.9621294457268199</v>
      </c>
      <c r="I40">
        <v>3</v>
      </c>
      <c r="J40">
        <v>2.9371702703316647</v>
      </c>
    </row>
    <row r="41" spans="1:10" x14ac:dyDescent="0.25">
      <c r="A41">
        <v>40</v>
      </c>
      <c r="B41" t="s">
        <v>32</v>
      </c>
      <c r="C41">
        <v>59.980819834129662</v>
      </c>
      <c r="D41">
        <v>0.54444606286817465</v>
      </c>
      <c r="E41">
        <v>0.51243416780372264</v>
      </c>
      <c r="F41">
        <v>0.62293645950973542</v>
      </c>
      <c r="G41">
        <v>5</v>
      </c>
      <c r="H41">
        <v>5.9193198453585012</v>
      </c>
      <c r="I41">
        <v>5</v>
      </c>
      <c r="J41">
        <v>4.5022851127017596</v>
      </c>
    </row>
    <row r="42" spans="1:10" x14ac:dyDescent="0.25">
      <c r="A42">
        <v>41</v>
      </c>
      <c r="B42" t="s">
        <v>129</v>
      </c>
      <c r="C42">
        <v>59.657500604587277</v>
      </c>
      <c r="D42">
        <v>0.59210054594500572</v>
      </c>
      <c r="E42">
        <v>0.48987610628318201</v>
      </c>
      <c r="F42">
        <v>0.62661688331601051</v>
      </c>
      <c r="G42">
        <v>4</v>
      </c>
      <c r="H42">
        <v>6.1770122660624001</v>
      </c>
      <c r="I42">
        <v>6</v>
      </c>
      <c r="J42">
        <v>5.8577175791595408</v>
      </c>
    </row>
    <row r="43" spans="1:10" x14ac:dyDescent="0.25">
      <c r="A43">
        <v>42</v>
      </c>
      <c r="B43" t="s">
        <v>107</v>
      </c>
      <c r="C43">
        <v>59.283697567153283</v>
      </c>
      <c r="D43">
        <v>0.48288217518636595</v>
      </c>
      <c r="E43">
        <v>0.52203099437924927</v>
      </c>
      <c r="F43">
        <v>0.61914335083748984</v>
      </c>
      <c r="G43">
        <v>6</v>
      </c>
      <c r="H43">
        <v>6.5024637589756118</v>
      </c>
      <c r="I43">
        <v>5</v>
      </c>
      <c r="J43">
        <v>4.5023557956004794</v>
      </c>
    </row>
    <row r="44" spans="1:10" x14ac:dyDescent="0.25">
      <c r="A44">
        <v>43</v>
      </c>
      <c r="B44" t="s">
        <v>112</v>
      </c>
      <c r="C44">
        <v>59.22162131745813</v>
      </c>
      <c r="D44">
        <v>0.52598830565657717</v>
      </c>
      <c r="E44">
        <v>0.52533088997258759</v>
      </c>
      <c r="F44">
        <v>0.58615931394577869</v>
      </c>
      <c r="G44">
        <v>6</v>
      </c>
      <c r="H44">
        <v>6.6223598404190653</v>
      </c>
      <c r="I44">
        <v>5</v>
      </c>
      <c r="J44">
        <v>5.2978838395318091</v>
      </c>
    </row>
    <row r="45" spans="1:10" x14ac:dyDescent="0.25">
      <c r="A45">
        <v>44</v>
      </c>
      <c r="B45" t="s">
        <v>131</v>
      </c>
      <c r="C45">
        <v>58.177506832015467</v>
      </c>
      <c r="D45">
        <v>0.38850333670077786</v>
      </c>
      <c r="E45">
        <v>0.47328854390888281</v>
      </c>
      <c r="F45">
        <v>0.72868306792639992</v>
      </c>
      <c r="G45">
        <v>7</v>
      </c>
      <c r="H45">
        <v>8.1639868217492157</v>
      </c>
      <c r="I45">
        <v>3</v>
      </c>
      <c r="J45">
        <v>4.2037553513920987</v>
      </c>
    </row>
    <row r="46" spans="1:10" x14ac:dyDescent="0.25">
      <c r="A46">
        <v>45</v>
      </c>
      <c r="B46" t="s">
        <v>137</v>
      </c>
      <c r="C46">
        <v>57.183137014705125</v>
      </c>
      <c r="D46">
        <v>0.44344144226894633</v>
      </c>
      <c r="E46">
        <v>0.45991429651448523</v>
      </c>
      <c r="F46">
        <v>0.69025040132562288</v>
      </c>
      <c r="G46">
        <v>7</v>
      </c>
      <c r="H46">
        <v>8.8521279488974116</v>
      </c>
      <c r="I46">
        <v>3</v>
      </c>
      <c r="J46">
        <v>3.8245169171896722</v>
      </c>
    </row>
    <row r="47" spans="1:10" x14ac:dyDescent="0.25">
      <c r="A47">
        <v>46</v>
      </c>
      <c r="B47" t="s">
        <v>24</v>
      </c>
      <c r="C47">
        <v>57.029010000720646</v>
      </c>
      <c r="D47">
        <v>0.362123165102822</v>
      </c>
      <c r="E47">
        <v>0.46214839860821316</v>
      </c>
      <c r="F47">
        <v>0.72844003400432655</v>
      </c>
      <c r="G47">
        <v>8</v>
      </c>
      <c r="H47">
        <v>8.2318943370298125</v>
      </c>
      <c r="I47">
        <v>3</v>
      </c>
      <c r="J47">
        <v>3.3007165350015888</v>
      </c>
    </row>
    <row r="48" spans="1:10" x14ac:dyDescent="0.25">
      <c r="A48">
        <v>47</v>
      </c>
      <c r="B48" t="s">
        <v>5</v>
      </c>
      <c r="C48">
        <v>56.666513862487648</v>
      </c>
      <c r="D48">
        <v>0.47388597842188868</v>
      </c>
      <c r="E48">
        <v>0.45661516209424952</v>
      </c>
      <c r="F48">
        <v>0.66247899266049459</v>
      </c>
      <c r="G48">
        <v>6</v>
      </c>
      <c r="H48">
        <v>6.7711750801822328</v>
      </c>
      <c r="I48">
        <v>4</v>
      </c>
      <c r="J48">
        <v>4.2209657290254725</v>
      </c>
    </row>
    <row r="49" spans="1:10" x14ac:dyDescent="0.25">
      <c r="A49">
        <v>48</v>
      </c>
      <c r="B49" t="s">
        <v>46</v>
      </c>
      <c r="C49">
        <v>56.495568617131475</v>
      </c>
      <c r="D49">
        <v>0.57996596817340285</v>
      </c>
      <c r="E49">
        <v>0.48276224139211105</v>
      </c>
      <c r="F49">
        <v>0.54763482418132436</v>
      </c>
      <c r="G49">
        <v>5</v>
      </c>
      <c r="H49">
        <v>4.8412898550042991</v>
      </c>
      <c r="I49">
        <v>5</v>
      </c>
      <c r="J49">
        <v>3.840361571676322</v>
      </c>
    </row>
    <row r="50" spans="1:10" x14ac:dyDescent="0.25">
      <c r="A50">
        <v>49</v>
      </c>
      <c r="B50" t="s">
        <v>67</v>
      </c>
      <c r="C50">
        <v>56.251743676745932</v>
      </c>
      <c r="D50">
        <v>0.4153388351037145</v>
      </c>
      <c r="E50">
        <v>0.53319809588089861</v>
      </c>
      <c r="F50">
        <v>0.54277055551726627</v>
      </c>
      <c r="G50">
        <v>6</v>
      </c>
      <c r="H50">
        <v>5.4449618074328114</v>
      </c>
      <c r="I50">
        <v>4</v>
      </c>
      <c r="J50">
        <v>4.031792904174222</v>
      </c>
    </row>
    <row r="51" spans="1:10" x14ac:dyDescent="0.25">
      <c r="A51">
        <v>50</v>
      </c>
      <c r="B51" t="s">
        <v>117</v>
      </c>
      <c r="C51">
        <v>56.209924737531153</v>
      </c>
      <c r="D51">
        <v>0.64760297188474636</v>
      </c>
      <c r="E51">
        <v>0.52047275011155303</v>
      </c>
      <c r="F51">
        <v>0.43023805594485109</v>
      </c>
      <c r="G51">
        <v>4</v>
      </c>
      <c r="H51">
        <v>4.0518782637251931</v>
      </c>
      <c r="I51">
        <v>6</v>
      </c>
      <c r="J51">
        <v>5.4177588610259342</v>
      </c>
    </row>
    <row r="52" spans="1:10" x14ac:dyDescent="0.25">
      <c r="A52">
        <v>51</v>
      </c>
      <c r="B52" t="s">
        <v>79</v>
      </c>
      <c r="C52">
        <v>56.086768637512321</v>
      </c>
      <c r="D52">
        <v>0.54115926661194047</v>
      </c>
      <c r="E52">
        <v>0.50481749281164767</v>
      </c>
      <c r="F52">
        <v>0.51681006441230493</v>
      </c>
      <c r="G52">
        <v>6</v>
      </c>
      <c r="H52">
        <v>5.4796172189925105</v>
      </c>
      <c r="I52">
        <v>4</v>
      </c>
      <c r="J52">
        <v>4.6027680115396077</v>
      </c>
    </row>
    <row r="53" spans="1:10" x14ac:dyDescent="0.25">
      <c r="A53">
        <v>52</v>
      </c>
      <c r="B53" t="s">
        <v>93</v>
      </c>
      <c r="C53">
        <v>55.977898903356561</v>
      </c>
      <c r="D53">
        <v>0.57405167031009152</v>
      </c>
      <c r="E53">
        <v>0.4921827310486121</v>
      </c>
      <c r="F53">
        <v>0.51754108298178814</v>
      </c>
      <c r="G53">
        <v>4</v>
      </c>
      <c r="H53">
        <v>5.3300697839131814</v>
      </c>
      <c r="I53">
        <v>6</v>
      </c>
      <c r="J53">
        <v>6.2988341586415499</v>
      </c>
    </row>
    <row r="54" spans="1:10" x14ac:dyDescent="0.25">
      <c r="A54">
        <v>53</v>
      </c>
      <c r="B54" t="s">
        <v>91</v>
      </c>
      <c r="C54">
        <v>55.105623100842152</v>
      </c>
      <c r="D54">
        <v>0.59406143153139168</v>
      </c>
      <c r="E54">
        <v>0.5088569293255113</v>
      </c>
      <c r="F54">
        <v>0.44799272524147643</v>
      </c>
      <c r="G54">
        <v>5</v>
      </c>
      <c r="H54">
        <v>5.2383862761957118</v>
      </c>
      <c r="I54">
        <v>5</v>
      </c>
      <c r="J54">
        <v>6.6930163840766035</v>
      </c>
    </row>
    <row r="55" spans="1:10" x14ac:dyDescent="0.25">
      <c r="A55">
        <v>54</v>
      </c>
      <c r="B55" t="s">
        <v>54</v>
      </c>
      <c r="C55">
        <v>54.632588852595717</v>
      </c>
      <c r="D55">
        <v>0.31744475048768372</v>
      </c>
      <c r="E55">
        <v>0.49540015373229107</v>
      </c>
      <c r="F55">
        <v>0.61817505299622311</v>
      </c>
      <c r="G55">
        <v>6</v>
      </c>
      <c r="H55">
        <v>5.6881872418204482</v>
      </c>
      <c r="I55">
        <v>3</v>
      </c>
      <c r="J55">
        <v>3.2015800609397957</v>
      </c>
    </row>
    <row r="56" spans="1:10" x14ac:dyDescent="0.25">
      <c r="A56">
        <v>55</v>
      </c>
      <c r="B56" t="s">
        <v>96</v>
      </c>
      <c r="C56">
        <v>53.971086840423737</v>
      </c>
      <c r="D56">
        <v>0.44167312622430815</v>
      </c>
      <c r="E56">
        <v>0.47212309304915168</v>
      </c>
      <c r="F56">
        <v>0.5682064148586442</v>
      </c>
      <c r="G56">
        <v>6</v>
      </c>
      <c r="H56">
        <v>6.1142439611538668</v>
      </c>
      <c r="I56">
        <v>5</v>
      </c>
      <c r="J56">
        <v>4.7606035434762566</v>
      </c>
    </row>
    <row r="57" spans="1:10" x14ac:dyDescent="0.25">
      <c r="A57">
        <v>56</v>
      </c>
      <c r="B57" t="s">
        <v>158</v>
      </c>
      <c r="C57">
        <v>53.758693252330033</v>
      </c>
      <c r="D57">
        <v>0.33060872506174194</v>
      </c>
      <c r="E57">
        <v>0.40226623436531572</v>
      </c>
      <c r="F57">
        <v>0.75419665017222037</v>
      </c>
      <c r="G57">
        <v>7</v>
      </c>
      <c r="H57">
        <v>7.6668394521565704</v>
      </c>
      <c r="I57">
        <v>3</v>
      </c>
      <c r="J57">
        <v>3.1655708102201894</v>
      </c>
    </row>
    <row r="58" spans="1:10" x14ac:dyDescent="0.25">
      <c r="A58">
        <v>57</v>
      </c>
      <c r="B58" t="s">
        <v>197</v>
      </c>
      <c r="C58">
        <v>53.638308185289183</v>
      </c>
      <c r="D58">
        <v>0.5254835055371696</v>
      </c>
      <c r="E58">
        <v>0.49740800862730944</v>
      </c>
      <c r="F58">
        <v>0.46277923614166389</v>
      </c>
      <c r="G58">
        <v>5</v>
      </c>
      <c r="H58">
        <v>5.011387969205825</v>
      </c>
      <c r="I58">
        <v>5</v>
      </c>
      <c r="J58">
        <v>5.8288954599332135</v>
      </c>
    </row>
    <row r="59" spans="1:10" x14ac:dyDescent="0.25">
      <c r="A59">
        <v>58</v>
      </c>
      <c r="B59" t="s">
        <v>64</v>
      </c>
      <c r="C59">
        <v>53.5962241335057</v>
      </c>
      <c r="D59">
        <v>0.27918931144155562</v>
      </c>
      <c r="E59">
        <v>0.43596683553901033</v>
      </c>
      <c r="F59">
        <v>0.71701356413778172</v>
      </c>
      <c r="G59">
        <v>7</v>
      </c>
      <c r="H59">
        <v>7.5249280466432538</v>
      </c>
      <c r="I59">
        <v>3</v>
      </c>
      <c r="J59">
        <v>3.4948196561554306</v>
      </c>
    </row>
    <row r="60" spans="1:10" x14ac:dyDescent="0.25">
      <c r="A60">
        <v>59</v>
      </c>
      <c r="B60" t="s">
        <v>38</v>
      </c>
      <c r="C60">
        <v>53.247568411797673</v>
      </c>
      <c r="D60">
        <v>0.50939168204158825</v>
      </c>
      <c r="E60">
        <v>0.51220926831221558</v>
      </c>
      <c r="F60">
        <v>0.43267905857925437</v>
      </c>
      <c r="G60">
        <v>5</v>
      </c>
      <c r="H60">
        <v>5.1374058372832057</v>
      </c>
      <c r="I60">
        <v>6</v>
      </c>
      <c r="J60">
        <v>6.8734792808147436</v>
      </c>
    </row>
    <row r="61" spans="1:10" x14ac:dyDescent="0.25">
      <c r="A61">
        <v>60</v>
      </c>
      <c r="B61" t="s">
        <v>121</v>
      </c>
      <c r="C61">
        <v>52.877998782213574</v>
      </c>
      <c r="D61">
        <v>0.36230019507864281</v>
      </c>
      <c r="E61">
        <v>0.44634003190723542</v>
      </c>
      <c r="F61">
        <v>0.62729808848381874</v>
      </c>
      <c r="G61">
        <v>6</v>
      </c>
      <c r="H61">
        <v>7.3444451507918771</v>
      </c>
      <c r="I61">
        <v>5</v>
      </c>
      <c r="J61">
        <v>5.708062379949892</v>
      </c>
    </row>
    <row r="62" spans="1:10" x14ac:dyDescent="0.25">
      <c r="A62">
        <v>61</v>
      </c>
      <c r="B62" t="s">
        <v>199</v>
      </c>
      <c r="C62">
        <v>52.307604862522766</v>
      </c>
      <c r="D62">
        <v>0.35448100758491125</v>
      </c>
      <c r="E62">
        <v>0.44760250159571657</v>
      </c>
      <c r="F62">
        <v>0.61163763792719716</v>
      </c>
      <c r="G62">
        <v>6</v>
      </c>
      <c r="H62">
        <v>5.8085093586696823</v>
      </c>
      <c r="I62">
        <v>3</v>
      </c>
      <c r="J62">
        <v>3.4966512825377576</v>
      </c>
    </row>
    <row r="63" spans="1:10" x14ac:dyDescent="0.25">
      <c r="A63">
        <v>62</v>
      </c>
      <c r="B63" t="s">
        <v>126</v>
      </c>
      <c r="C63">
        <v>52.019726902086049</v>
      </c>
      <c r="D63">
        <v>0.53568831050409405</v>
      </c>
      <c r="E63">
        <v>0.5324829691033226</v>
      </c>
      <c r="F63">
        <v>0.34173592576195533</v>
      </c>
      <c r="G63">
        <v>4</v>
      </c>
      <c r="H63">
        <v>3.8352187445365251</v>
      </c>
      <c r="I63">
        <v>6</v>
      </c>
      <c r="J63">
        <v>7.2227555121261737</v>
      </c>
    </row>
    <row r="64" spans="1:10" x14ac:dyDescent="0.25">
      <c r="A64">
        <v>63</v>
      </c>
      <c r="B64" t="s">
        <v>35</v>
      </c>
      <c r="C64">
        <v>51.931575689453403</v>
      </c>
      <c r="D64">
        <v>0.35261729834176864</v>
      </c>
      <c r="E64">
        <v>0.44644232243832543</v>
      </c>
      <c r="F64">
        <v>0.60306547330050897</v>
      </c>
      <c r="G64">
        <v>7</v>
      </c>
      <c r="H64">
        <v>6.4285289186964638</v>
      </c>
      <c r="I64">
        <v>3</v>
      </c>
      <c r="J64">
        <v>3.659752884730497</v>
      </c>
    </row>
    <row r="65" spans="1:10" x14ac:dyDescent="0.25">
      <c r="A65">
        <v>64</v>
      </c>
      <c r="B65" t="s">
        <v>87</v>
      </c>
      <c r="C65">
        <v>51.834651017922674</v>
      </c>
      <c r="D65">
        <v>0.54745781887842415</v>
      </c>
      <c r="E65">
        <v>0.42663319832656854</v>
      </c>
      <c r="F65">
        <v>0.5235010857955118</v>
      </c>
      <c r="G65">
        <v>4</v>
      </c>
      <c r="H65">
        <v>4.7100915740697271</v>
      </c>
      <c r="I65">
        <v>5</v>
      </c>
      <c r="J65">
        <v>4.997290935724183</v>
      </c>
    </row>
    <row r="66" spans="1:10" x14ac:dyDescent="0.25">
      <c r="A66">
        <v>65</v>
      </c>
      <c r="B66" t="s">
        <v>104</v>
      </c>
      <c r="C66">
        <v>51.757474128498188</v>
      </c>
      <c r="D66">
        <v>0.5404238445305356</v>
      </c>
      <c r="E66">
        <v>0.51614168755659473</v>
      </c>
      <c r="F66">
        <v>0.36078367109253884</v>
      </c>
      <c r="G66">
        <v>5</v>
      </c>
      <c r="H66">
        <v>3.9571831937446751</v>
      </c>
      <c r="I66">
        <v>5</v>
      </c>
      <c r="J66">
        <v>5.9682990412547854</v>
      </c>
    </row>
    <row r="67" spans="1:10" x14ac:dyDescent="0.25">
      <c r="A67">
        <v>66</v>
      </c>
      <c r="B67" t="s">
        <v>100</v>
      </c>
      <c r="C67">
        <v>50.704773770754201</v>
      </c>
      <c r="D67">
        <v>0.48725727440111005</v>
      </c>
      <c r="E67">
        <v>0.50631590637908264</v>
      </c>
      <c r="F67">
        <v>0.37665069516638194</v>
      </c>
      <c r="G67">
        <v>4</v>
      </c>
      <c r="H67">
        <v>3.7531277361250788</v>
      </c>
      <c r="I67">
        <v>6</v>
      </c>
      <c r="J67">
        <v>5.9644784525544798</v>
      </c>
    </row>
    <row r="68" spans="1:10" x14ac:dyDescent="0.25">
      <c r="A68">
        <v>67</v>
      </c>
      <c r="B68" t="s">
        <v>98</v>
      </c>
      <c r="C68">
        <v>50.218795946996764</v>
      </c>
      <c r="D68">
        <v>0.5484093165696412</v>
      </c>
      <c r="E68">
        <v>0.52576453461648887</v>
      </c>
      <c r="F68">
        <v>0.2902708905306543</v>
      </c>
      <c r="G68">
        <v>4</v>
      </c>
      <c r="H68">
        <v>3.3209509607425618</v>
      </c>
      <c r="I68">
        <v>6</v>
      </c>
      <c r="J68">
        <v>7.4408680618005336</v>
      </c>
    </row>
    <row r="69" spans="1:10" x14ac:dyDescent="0.25">
      <c r="A69">
        <v>68</v>
      </c>
      <c r="B69" t="s">
        <v>50</v>
      </c>
      <c r="C69">
        <v>49.980473589628254</v>
      </c>
      <c r="D69">
        <v>0.55677385109774336</v>
      </c>
      <c r="E69">
        <v>0.54011778895445872</v>
      </c>
      <c r="F69">
        <v>0.25159753198889778</v>
      </c>
      <c r="G69">
        <v>4</v>
      </c>
      <c r="H69">
        <v>2.5574182329445634</v>
      </c>
      <c r="I69">
        <v>6</v>
      </c>
      <c r="J69">
        <v>6.1647190762483888</v>
      </c>
    </row>
    <row r="70" spans="1:10" x14ac:dyDescent="0.25">
      <c r="A70">
        <v>69</v>
      </c>
      <c r="B70" t="s">
        <v>196</v>
      </c>
      <c r="C70">
        <v>49.859113241345213</v>
      </c>
      <c r="D70">
        <v>0.50225497357735127</v>
      </c>
      <c r="E70">
        <v>0.43660257309979844</v>
      </c>
      <c r="F70">
        <v>0.46948441199320418</v>
      </c>
      <c r="G70">
        <v>5</v>
      </c>
      <c r="H70">
        <v>4.3297025276490668</v>
      </c>
      <c r="I70">
        <v>5</v>
      </c>
      <c r="J70">
        <v>4.2222498064786436</v>
      </c>
    </row>
    <row r="71" spans="1:10" x14ac:dyDescent="0.25">
      <c r="A71">
        <v>70</v>
      </c>
      <c r="B71" t="s">
        <v>19</v>
      </c>
      <c r="C71">
        <v>49.768532509106862</v>
      </c>
      <c r="D71">
        <v>0.37805389729692424</v>
      </c>
      <c r="E71">
        <v>0.42853637062914346</v>
      </c>
      <c r="F71">
        <v>0.55343041590179287</v>
      </c>
      <c r="G71">
        <v>7</v>
      </c>
      <c r="H71">
        <v>6.737089891421725</v>
      </c>
      <c r="I71">
        <v>4</v>
      </c>
      <c r="J71">
        <v>5.1733278436529462</v>
      </c>
    </row>
    <row r="72" spans="1:10" x14ac:dyDescent="0.25">
      <c r="A72">
        <v>71</v>
      </c>
      <c r="B72" t="s">
        <v>61</v>
      </c>
      <c r="C72">
        <v>48.6948976977542</v>
      </c>
      <c r="D72">
        <v>0.30525490015507528</v>
      </c>
      <c r="E72">
        <v>0.4272514156180896</v>
      </c>
      <c r="F72">
        <v>0.56433342441420897</v>
      </c>
      <c r="G72">
        <v>5</v>
      </c>
      <c r="H72">
        <v>5.533073618614341</v>
      </c>
      <c r="I72">
        <v>4</v>
      </c>
      <c r="J72">
        <v>4.8046179425891689</v>
      </c>
    </row>
    <row r="73" spans="1:10" x14ac:dyDescent="0.25">
      <c r="A73">
        <v>72</v>
      </c>
      <c r="B73" t="s">
        <v>63</v>
      </c>
      <c r="C73">
        <v>48.140204268216536</v>
      </c>
      <c r="D73">
        <v>0.60864984193028793</v>
      </c>
      <c r="E73">
        <v>0.46709580932623762</v>
      </c>
      <c r="F73">
        <v>0.29797163500358781</v>
      </c>
      <c r="G73">
        <v>4</v>
      </c>
      <c r="H73">
        <v>3.5374162860916769</v>
      </c>
      <c r="I73">
        <v>6</v>
      </c>
      <c r="J73">
        <v>7.8716544480788704</v>
      </c>
    </row>
    <row r="74" spans="1:10" x14ac:dyDescent="0.25">
      <c r="A74">
        <v>73</v>
      </c>
      <c r="B74" t="s">
        <v>68</v>
      </c>
      <c r="C74">
        <v>48.109246742112504</v>
      </c>
      <c r="D74">
        <v>0.28961875129403597</v>
      </c>
      <c r="E74">
        <v>0.4513252575125547</v>
      </c>
      <c r="F74">
        <v>0.51083338760081254</v>
      </c>
      <c r="G74">
        <v>8</v>
      </c>
      <c r="H74">
        <v>5.6072518237511426</v>
      </c>
      <c r="I74">
        <v>2</v>
      </c>
      <c r="J74">
        <v>2.9766745084659449</v>
      </c>
    </row>
    <row r="75" spans="1:10" x14ac:dyDescent="0.25">
      <c r="A75">
        <v>74</v>
      </c>
      <c r="B75" t="s">
        <v>141</v>
      </c>
      <c r="C75">
        <v>48.032890789072496</v>
      </c>
      <c r="D75">
        <v>0.42226211553649334</v>
      </c>
      <c r="E75">
        <v>0.51236876106586648</v>
      </c>
      <c r="F75">
        <v>0.31947586209854906</v>
      </c>
      <c r="G75">
        <v>4</v>
      </c>
      <c r="H75">
        <v>3.9491423602653621</v>
      </c>
      <c r="I75">
        <v>6</v>
      </c>
      <c r="J75">
        <v>8.3613168591972258</v>
      </c>
    </row>
    <row r="76" spans="1:10" x14ac:dyDescent="0.25">
      <c r="A76">
        <v>75</v>
      </c>
      <c r="B76" t="s">
        <v>114</v>
      </c>
      <c r="C76">
        <v>47.756927161978538</v>
      </c>
      <c r="D76">
        <v>0.54140776399655355</v>
      </c>
      <c r="E76">
        <v>0.54872751840114187</v>
      </c>
      <c r="F76">
        <v>0.17501684607560486</v>
      </c>
      <c r="G76">
        <v>3</v>
      </c>
      <c r="H76">
        <v>2.0257393320797918</v>
      </c>
      <c r="I76">
        <v>7</v>
      </c>
      <c r="J76">
        <v>8.5745391229636283</v>
      </c>
    </row>
    <row r="77" spans="1:10" x14ac:dyDescent="0.25">
      <c r="A77">
        <v>76</v>
      </c>
      <c r="B77" t="s">
        <v>42</v>
      </c>
      <c r="C77">
        <v>47.600828975575887</v>
      </c>
      <c r="D77">
        <v>0.36495087362194506</v>
      </c>
      <c r="E77">
        <v>0.42760727301399049</v>
      </c>
      <c r="F77">
        <v>0.49480544149945066</v>
      </c>
      <c r="G77">
        <v>5</v>
      </c>
      <c r="H77">
        <v>5.7083968327281589</v>
      </c>
      <c r="I77">
        <v>5</v>
      </c>
      <c r="J77">
        <v>6.5366492644654874</v>
      </c>
    </row>
    <row r="78" spans="1:10" x14ac:dyDescent="0.25">
      <c r="A78">
        <v>77</v>
      </c>
      <c r="B78" t="s">
        <v>187</v>
      </c>
      <c r="C78">
        <v>47.28327555725059</v>
      </c>
      <c r="D78">
        <v>0.49822770918610038</v>
      </c>
      <c r="E78">
        <v>0.43738155973095222</v>
      </c>
      <c r="F78">
        <v>0.38967479763258056</v>
      </c>
      <c r="G78">
        <v>4</v>
      </c>
      <c r="H78">
        <v>4.1873013323580537</v>
      </c>
      <c r="I78">
        <v>6</v>
      </c>
      <c r="J78">
        <v>6.7456303507372501</v>
      </c>
    </row>
    <row r="79" spans="1:10" x14ac:dyDescent="0.25">
      <c r="A79">
        <v>78</v>
      </c>
      <c r="B79" t="s">
        <v>94</v>
      </c>
      <c r="C79">
        <v>47.263626645874581</v>
      </c>
      <c r="D79">
        <v>0.56504100235989707</v>
      </c>
      <c r="E79">
        <v>0.48861507847930918</v>
      </c>
      <c r="F79">
        <v>0.25625626967010967</v>
      </c>
      <c r="G79">
        <v>2</v>
      </c>
      <c r="H79">
        <v>2.8810079068318775</v>
      </c>
      <c r="I79">
        <v>8</v>
      </c>
      <c r="J79">
        <v>9.242682610422488</v>
      </c>
    </row>
    <row r="80" spans="1:10" x14ac:dyDescent="0.25">
      <c r="A80">
        <v>79</v>
      </c>
      <c r="B80" t="s">
        <v>191</v>
      </c>
      <c r="C80">
        <v>47.238656586275056</v>
      </c>
      <c r="D80">
        <v>0.42163628346111015</v>
      </c>
      <c r="E80">
        <v>0.40357577532454342</v>
      </c>
      <c r="F80">
        <v>0.49474107130271955</v>
      </c>
      <c r="G80">
        <v>6</v>
      </c>
      <c r="H80">
        <v>5.8075592545982246</v>
      </c>
      <c r="I80">
        <v>4</v>
      </c>
      <c r="J80">
        <v>5.7385832538748858</v>
      </c>
    </row>
    <row r="81" spans="1:10" x14ac:dyDescent="0.25">
      <c r="A81">
        <v>80</v>
      </c>
      <c r="B81" t="s">
        <v>6</v>
      </c>
      <c r="C81">
        <v>47.048915715852203</v>
      </c>
      <c r="D81">
        <v>0.59289766783323139</v>
      </c>
      <c r="E81">
        <v>0.52349576055266345</v>
      </c>
      <c r="F81">
        <v>0.16933060303162434</v>
      </c>
      <c r="G81">
        <v>2</v>
      </c>
      <c r="H81">
        <v>1.8269918138712011</v>
      </c>
      <c r="I81">
        <v>8</v>
      </c>
      <c r="J81">
        <v>8.7894957034434604</v>
      </c>
    </row>
    <row r="82" spans="1:10" x14ac:dyDescent="0.25">
      <c r="A82">
        <v>81</v>
      </c>
      <c r="B82" t="s">
        <v>58</v>
      </c>
      <c r="C82">
        <v>46.791566441065243</v>
      </c>
      <c r="D82">
        <v>0.43078035664161929</v>
      </c>
      <c r="E82">
        <v>0.48935384230933787</v>
      </c>
      <c r="F82">
        <v>0.31790843403280894</v>
      </c>
      <c r="G82">
        <v>4</v>
      </c>
      <c r="H82">
        <v>3.9475795996204992</v>
      </c>
      <c r="I82">
        <v>6</v>
      </c>
      <c r="J82">
        <v>8.4173478178722974</v>
      </c>
    </row>
    <row r="83" spans="1:10" x14ac:dyDescent="0.25">
      <c r="A83">
        <v>82</v>
      </c>
      <c r="B83" t="s">
        <v>7</v>
      </c>
      <c r="C83">
        <v>46.20082878207549</v>
      </c>
      <c r="D83">
        <v>0.28204922424182666</v>
      </c>
      <c r="E83">
        <v>0.43076592246257323</v>
      </c>
      <c r="F83">
        <v>0.49317584139266574</v>
      </c>
      <c r="G83">
        <v>6</v>
      </c>
      <c r="H83">
        <v>6.2614758966475677</v>
      </c>
      <c r="I83">
        <v>5</v>
      </c>
      <c r="J83">
        <v>6.6962340226681771</v>
      </c>
    </row>
    <row r="84" spans="1:10" x14ac:dyDescent="0.25">
      <c r="A84">
        <v>83</v>
      </c>
      <c r="B84" t="s">
        <v>33</v>
      </c>
      <c r="C84">
        <v>45.978492083308765</v>
      </c>
      <c r="D84">
        <v>0.41454472188706171</v>
      </c>
      <c r="E84">
        <v>0.41950560964495581</v>
      </c>
      <c r="F84">
        <v>0.43010988333531769</v>
      </c>
      <c r="G84">
        <v>4</v>
      </c>
      <c r="H84">
        <v>4.2524883508719729</v>
      </c>
      <c r="I84">
        <v>5</v>
      </c>
      <c r="J84">
        <v>5.8869812474332113</v>
      </c>
    </row>
    <row r="85" spans="1:10" x14ac:dyDescent="0.25">
      <c r="A85">
        <v>84</v>
      </c>
      <c r="B85" t="s">
        <v>102</v>
      </c>
      <c r="C85">
        <v>45.73294151264416</v>
      </c>
      <c r="D85">
        <v>0.63150247247390889</v>
      </c>
      <c r="E85">
        <v>0.47363440722428063</v>
      </c>
      <c r="F85">
        <v>0.1972909628556499</v>
      </c>
      <c r="G85">
        <v>2</v>
      </c>
      <c r="H85">
        <v>2.2711522001690723</v>
      </c>
      <c r="I85">
        <v>8</v>
      </c>
      <c r="J85">
        <v>9.5116889658589461</v>
      </c>
    </row>
    <row r="86" spans="1:10" x14ac:dyDescent="0.25">
      <c r="A86">
        <v>85</v>
      </c>
      <c r="B86" t="s">
        <v>40</v>
      </c>
      <c r="C86">
        <v>45.519898636761425</v>
      </c>
      <c r="D86">
        <v>0.45664510839382799</v>
      </c>
      <c r="E86">
        <v>0.36981098440809224</v>
      </c>
      <c r="F86">
        <v>0.48260411649218604</v>
      </c>
      <c r="G86">
        <v>6</v>
      </c>
      <c r="H86">
        <v>5.1184331985120428</v>
      </c>
      <c r="I86">
        <v>4</v>
      </c>
      <c r="J86">
        <v>4.6058631155395817</v>
      </c>
    </row>
    <row r="87" spans="1:10" x14ac:dyDescent="0.25">
      <c r="A87">
        <v>86</v>
      </c>
      <c r="B87" t="s">
        <v>69</v>
      </c>
      <c r="C87">
        <v>45.139358535552567</v>
      </c>
      <c r="D87">
        <v>0.53535175072033259</v>
      </c>
      <c r="E87">
        <v>0.50947871748027618</v>
      </c>
      <c r="F87">
        <v>0.1685830222440507</v>
      </c>
      <c r="G87">
        <v>2</v>
      </c>
      <c r="H87">
        <v>2.0446600959721906</v>
      </c>
      <c r="I87">
        <v>7</v>
      </c>
      <c r="J87">
        <v>8.1285054019984315</v>
      </c>
    </row>
    <row r="88" spans="1:10" x14ac:dyDescent="0.25">
      <c r="A88">
        <v>87</v>
      </c>
      <c r="B88" t="s">
        <v>201</v>
      </c>
      <c r="C88">
        <v>45.11915003005376</v>
      </c>
      <c r="D88">
        <v>0.33228180262634111</v>
      </c>
      <c r="E88">
        <v>0.4341443462488378</v>
      </c>
      <c r="F88">
        <v>0.42396919157614843</v>
      </c>
      <c r="G88">
        <v>6</v>
      </c>
      <c r="H88">
        <v>5.2363010323886883</v>
      </c>
      <c r="I88">
        <v>5</v>
      </c>
      <c r="J88">
        <v>6.350664002075737</v>
      </c>
    </row>
    <row r="89" spans="1:10" x14ac:dyDescent="0.25">
      <c r="A89">
        <v>88</v>
      </c>
      <c r="B89" t="s">
        <v>65</v>
      </c>
      <c r="C89">
        <v>44.801836294394761</v>
      </c>
      <c r="D89">
        <v>0.55497564533648813</v>
      </c>
      <c r="E89">
        <v>0.46863242246899028</v>
      </c>
      <c r="F89">
        <v>0.2216462833509088</v>
      </c>
      <c r="G89">
        <v>2</v>
      </c>
      <c r="H89">
        <v>2.6532888383591704</v>
      </c>
      <c r="I89">
        <v>8</v>
      </c>
      <c r="J89">
        <v>9.9708248577238834</v>
      </c>
    </row>
    <row r="90" spans="1:10" x14ac:dyDescent="0.25">
      <c r="A90">
        <v>89</v>
      </c>
      <c r="B90" t="s">
        <v>71</v>
      </c>
      <c r="C90">
        <v>44.773453012035148</v>
      </c>
      <c r="D90">
        <v>0.55135312104526668</v>
      </c>
      <c r="E90">
        <v>0.49818033616910523</v>
      </c>
      <c r="F90">
        <v>0.16859370657000081</v>
      </c>
      <c r="G90">
        <v>2</v>
      </c>
      <c r="H90">
        <v>2.0314792873032581</v>
      </c>
      <c r="I90">
        <v>8</v>
      </c>
      <c r="J90">
        <v>10.049555873900783</v>
      </c>
    </row>
    <row r="91" spans="1:10" x14ac:dyDescent="0.25">
      <c r="A91">
        <v>90</v>
      </c>
      <c r="B91" t="s">
        <v>194</v>
      </c>
      <c r="C91">
        <v>44.551174500722937</v>
      </c>
      <c r="D91">
        <v>0.48709427106631498</v>
      </c>
      <c r="E91">
        <v>0.44458474178743213</v>
      </c>
      <c r="F91">
        <v>0.29728906893066126</v>
      </c>
      <c r="G91">
        <v>5</v>
      </c>
      <c r="H91">
        <v>3.2974439367052049</v>
      </c>
      <c r="I91">
        <v>5</v>
      </c>
      <c r="J91">
        <v>6.0917093203796524</v>
      </c>
    </row>
    <row r="92" spans="1:10" x14ac:dyDescent="0.25">
      <c r="A92">
        <v>91</v>
      </c>
      <c r="B92" t="s">
        <v>106</v>
      </c>
      <c r="C92">
        <v>43.963829340863221</v>
      </c>
      <c r="D92">
        <v>0.32853737723316334</v>
      </c>
      <c r="E92">
        <v>0.44330515417532357</v>
      </c>
      <c r="F92">
        <v>0.37311442962403146</v>
      </c>
      <c r="G92">
        <v>5</v>
      </c>
      <c r="H92">
        <v>4.0886121838892144</v>
      </c>
      <c r="I92">
        <v>5</v>
      </c>
      <c r="J92">
        <v>5.9580650311731507</v>
      </c>
    </row>
    <row r="93" spans="1:10" x14ac:dyDescent="0.25">
      <c r="A93">
        <v>92</v>
      </c>
      <c r="B93" t="s">
        <v>113</v>
      </c>
      <c r="C93">
        <v>43.767241932839504</v>
      </c>
      <c r="D93">
        <v>0.56276927741010652</v>
      </c>
      <c r="E93">
        <v>0.4350687899799433</v>
      </c>
      <c r="F93">
        <v>0.24634840496940758</v>
      </c>
      <c r="G93">
        <v>3</v>
      </c>
      <c r="H93">
        <v>2.8518673918748809</v>
      </c>
      <c r="I93">
        <v>7</v>
      </c>
      <c r="J93">
        <v>8.5765612212063473</v>
      </c>
    </row>
    <row r="94" spans="1:10" x14ac:dyDescent="0.25">
      <c r="A94">
        <v>93</v>
      </c>
      <c r="B94" t="s">
        <v>55</v>
      </c>
      <c r="C94">
        <v>43.740052086681729</v>
      </c>
      <c r="D94">
        <v>0.32257629670207177</v>
      </c>
      <c r="E94">
        <v>0.41014588160751175</v>
      </c>
      <c r="F94">
        <v>0.43045109026024081</v>
      </c>
      <c r="G94">
        <v>5</v>
      </c>
      <c r="H94">
        <v>5.4586243221369921</v>
      </c>
      <c r="I94">
        <v>4</v>
      </c>
      <c r="J94">
        <v>5.6811720208138716</v>
      </c>
    </row>
    <row r="95" spans="1:10" x14ac:dyDescent="0.25">
      <c r="A95">
        <v>94</v>
      </c>
      <c r="B95" t="s">
        <v>21</v>
      </c>
      <c r="C95">
        <v>42.972234085624159</v>
      </c>
      <c r="D95">
        <v>0.55742724863183468</v>
      </c>
      <c r="E95">
        <v>0.50314545158773216</v>
      </c>
      <c r="F95">
        <v>9.9515448877802129E-2</v>
      </c>
      <c r="G95">
        <v>2</v>
      </c>
      <c r="H95">
        <v>1.2594510316649892</v>
      </c>
      <c r="I95">
        <v>8</v>
      </c>
      <c r="J95">
        <v>10.655834303792421</v>
      </c>
    </row>
    <row r="96" spans="1:10" x14ac:dyDescent="0.25">
      <c r="A96">
        <v>95</v>
      </c>
      <c r="B96" t="s">
        <v>108</v>
      </c>
      <c r="C96">
        <v>42.442836099281969</v>
      </c>
      <c r="D96">
        <v>0.38916813616725238</v>
      </c>
      <c r="E96">
        <v>0.39375827752763631</v>
      </c>
      <c r="F96">
        <v>0.38130961162850319</v>
      </c>
      <c r="G96">
        <v>6</v>
      </c>
      <c r="H96">
        <v>4.9218142997885126</v>
      </c>
      <c r="I96">
        <v>5</v>
      </c>
      <c r="J96">
        <v>6.9076586314421746</v>
      </c>
    </row>
    <row r="97" spans="1:10" x14ac:dyDescent="0.25">
      <c r="A97">
        <v>96</v>
      </c>
      <c r="B97" t="s">
        <v>51</v>
      </c>
      <c r="C97">
        <v>41.530007870482834</v>
      </c>
      <c r="D97">
        <v>0.59661244041189831</v>
      </c>
      <c r="E97">
        <v>0.46940363859592105</v>
      </c>
      <c r="F97">
        <v>9.3581200990186242E-2</v>
      </c>
      <c r="G97">
        <v>2</v>
      </c>
      <c r="H97">
        <v>1.0678276898089245</v>
      </c>
      <c r="I97">
        <v>9</v>
      </c>
      <c r="J97">
        <v>9.4107072628925383</v>
      </c>
    </row>
    <row r="98" spans="1:10" x14ac:dyDescent="0.25">
      <c r="A98">
        <v>97</v>
      </c>
      <c r="B98" t="s">
        <v>31</v>
      </c>
      <c r="C98">
        <v>41.169295480031884</v>
      </c>
      <c r="D98">
        <v>0.46068052221118821</v>
      </c>
      <c r="E98">
        <v>0.48399021986108481</v>
      </c>
      <c r="F98">
        <v>0.13426046167331793</v>
      </c>
      <c r="G98">
        <v>2</v>
      </c>
      <c r="H98">
        <v>1.5811368498085332</v>
      </c>
      <c r="I98">
        <v>8</v>
      </c>
      <c r="J98">
        <v>9.776637962528012</v>
      </c>
    </row>
    <row r="99" spans="1:10" x14ac:dyDescent="0.25">
      <c r="A99">
        <v>98</v>
      </c>
      <c r="B99" t="s">
        <v>186</v>
      </c>
      <c r="C99">
        <v>41.120420142801905</v>
      </c>
      <c r="D99">
        <v>0.38668121873543698</v>
      </c>
      <c r="E99">
        <v>0.37666335350528385</v>
      </c>
      <c r="F99">
        <v>0.37270683108669422</v>
      </c>
      <c r="G99">
        <v>6</v>
      </c>
      <c r="H99">
        <v>4.0360633715480869</v>
      </c>
      <c r="I99">
        <v>4</v>
      </c>
      <c r="J99">
        <v>4.8290566067174412</v>
      </c>
    </row>
    <row r="100" spans="1:10" x14ac:dyDescent="0.25">
      <c r="A100">
        <v>99</v>
      </c>
      <c r="B100" t="s">
        <v>165</v>
      </c>
      <c r="C100">
        <v>41.054103225003828</v>
      </c>
      <c r="D100">
        <v>0.43890642458533113</v>
      </c>
      <c r="E100">
        <v>0.42368138791637699</v>
      </c>
      <c r="F100">
        <v>0.25402080575260899</v>
      </c>
      <c r="G100">
        <v>4</v>
      </c>
      <c r="H100">
        <v>2.880531847555253</v>
      </c>
      <c r="I100">
        <v>6</v>
      </c>
      <c r="J100">
        <v>7.3397476990943993</v>
      </c>
    </row>
    <row r="101" spans="1:10" x14ac:dyDescent="0.25">
      <c r="A101">
        <v>100</v>
      </c>
      <c r="B101" t="s">
        <v>188</v>
      </c>
      <c r="C101">
        <v>40.97876905898044</v>
      </c>
      <c r="D101">
        <v>0.42447531433380969</v>
      </c>
      <c r="E101">
        <v>0.42862400842920589</v>
      </c>
      <c r="F101">
        <v>0.25094598153605024</v>
      </c>
      <c r="G101">
        <v>3</v>
      </c>
      <c r="H101">
        <v>3.3122683647492184</v>
      </c>
      <c r="I101">
        <v>7</v>
      </c>
      <c r="J101">
        <v>8.1991289299581247</v>
      </c>
    </row>
    <row r="102" spans="1:10" x14ac:dyDescent="0.25">
      <c r="A102">
        <v>101</v>
      </c>
      <c r="B102" t="s">
        <v>119</v>
      </c>
      <c r="C102">
        <v>40.301271847973261</v>
      </c>
      <c r="D102">
        <v>0.51033204811434563</v>
      </c>
      <c r="E102">
        <v>0.48515481498726121</v>
      </c>
      <c r="F102">
        <v>7.6150826129606913E-2</v>
      </c>
      <c r="G102">
        <v>2</v>
      </c>
      <c r="H102">
        <v>0.89967710866845385</v>
      </c>
      <c r="I102">
        <v>8</v>
      </c>
      <c r="J102">
        <v>9.8144103537002287</v>
      </c>
    </row>
    <row r="103" spans="1:10" x14ac:dyDescent="0.25">
      <c r="A103">
        <v>102</v>
      </c>
      <c r="B103" t="s">
        <v>28</v>
      </c>
      <c r="C103">
        <v>40.124176883907836</v>
      </c>
      <c r="D103">
        <v>0.43484220952921171</v>
      </c>
      <c r="E103">
        <v>0.44522323127910346</v>
      </c>
      <c r="F103">
        <v>0.18767721592501621</v>
      </c>
      <c r="G103">
        <v>3</v>
      </c>
      <c r="H103">
        <v>2.4428465317077919</v>
      </c>
      <c r="I103">
        <v>8</v>
      </c>
      <c r="J103">
        <v>10.016212541664071</v>
      </c>
    </row>
    <row r="104" spans="1:10" x14ac:dyDescent="0.25">
      <c r="A104">
        <v>103</v>
      </c>
      <c r="B104" t="s">
        <v>195</v>
      </c>
      <c r="C104">
        <v>38.876526868185998</v>
      </c>
      <c r="D104">
        <v>0.57159311977519689</v>
      </c>
      <c r="E104">
        <v>0.41430926930726431</v>
      </c>
      <c r="F104">
        <v>0.1261099433660782</v>
      </c>
      <c r="G104">
        <v>2</v>
      </c>
      <c r="H104">
        <v>1.4274623054972069</v>
      </c>
      <c r="I104">
        <v>8</v>
      </c>
      <c r="J104">
        <v>9.3191891725262188</v>
      </c>
    </row>
    <row r="105" spans="1:10" x14ac:dyDescent="0.25">
      <c r="A105">
        <v>104</v>
      </c>
      <c r="B105" t="s">
        <v>76</v>
      </c>
      <c r="C105">
        <v>38.805011468937742</v>
      </c>
      <c r="D105">
        <v>0.31168113979776624</v>
      </c>
      <c r="E105">
        <v>0.46814173498747697</v>
      </c>
      <c r="F105">
        <v>0.17562247614650978</v>
      </c>
      <c r="G105">
        <v>3</v>
      </c>
      <c r="H105">
        <v>2.4392647205340099</v>
      </c>
      <c r="I105">
        <v>7</v>
      </c>
      <c r="J105">
        <v>10.889251387727267</v>
      </c>
    </row>
    <row r="106" spans="1:10" x14ac:dyDescent="0.25">
      <c r="A106">
        <v>105</v>
      </c>
      <c r="B106" t="s">
        <v>9</v>
      </c>
      <c r="C106">
        <v>38.507955390422964</v>
      </c>
      <c r="D106">
        <v>0.25879010662510482</v>
      </c>
      <c r="E106">
        <v>0.45153639208623042</v>
      </c>
      <c r="F106">
        <v>0.22745774028156981</v>
      </c>
      <c r="G106">
        <v>3</v>
      </c>
      <c r="H106">
        <v>2.950793595723348</v>
      </c>
      <c r="I106">
        <v>8</v>
      </c>
      <c r="J106">
        <v>9.9729311127005928</v>
      </c>
    </row>
    <row r="107" spans="1:10" x14ac:dyDescent="0.25">
      <c r="A107">
        <v>106</v>
      </c>
      <c r="B107" t="s">
        <v>62</v>
      </c>
      <c r="C107">
        <v>38.377155033338511</v>
      </c>
      <c r="D107">
        <v>0.29859767670758658</v>
      </c>
      <c r="E107">
        <v>0.40173686042048279</v>
      </c>
      <c r="F107">
        <v>0.29174451024472409</v>
      </c>
      <c r="G107">
        <v>5</v>
      </c>
      <c r="H107">
        <v>3.039742689080974</v>
      </c>
      <c r="I107">
        <v>5</v>
      </c>
      <c r="J107">
        <v>5.4191941316432874</v>
      </c>
    </row>
    <row r="108" spans="1:10" x14ac:dyDescent="0.25">
      <c r="A108">
        <v>107</v>
      </c>
      <c r="B108" t="s">
        <v>109</v>
      </c>
      <c r="C108">
        <v>38.226913059798122</v>
      </c>
      <c r="D108">
        <v>0.41231140791005688</v>
      </c>
      <c r="E108">
        <v>0.43103379858995211</v>
      </c>
      <c r="F108">
        <v>0.16734104807569783</v>
      </c>
      <c r="G108">
        <v>3</v>
      </c>
      <c r="H108">
        <v>2.1600111371424688</v>
      </c>
      <c r="I108">
        <v>8</v>
      </c>
      <c r="J108">
        <v>9.9078379870393398</v>
      </c>
    </row>
    <row r="109" spans="1:10" x14ac:dyDescent="0.25">
      <c r="A109">
        <v>108</v>
      </c>
      <c r="B109" t="s">
        <v>0</v>
      </c>
      <c r="C109">
        <v>37.802697419869716</v>
      </c>
      <c r="D109">
        <v>0.31635582600384993</v>
      </c>
      <c r="E109">
        <v>0.38501067566572156</v>
      </c>
      <c r="F109">
        <v>0.29417001873438836</v>
      </c>
      <c r="G109">
        <v>4</v>
      </c>
      <c r="H109">
        <v>3.5575525169282218</v>
      </c>
      <c r="I109">
        <v>6</v>
      </c>
      <c r="J109">
        <v>8.0935251397607679</v>
      </c>
    </row>
    <row r="110" spans="1:10" x14ac:dyDescent="0.25">
      <c r="A110">
        <v>109</v>
      </c>
      <c r="B110" t="s">
        <v>60</v>
      </c>
      <c r="C110">
        <v>37.422554644956186</v>
      </c>
      <c r="D110">
        <v>0.39324746728066984</v>
      </c>
      <c r="E110">
        <v>0.445133546832572</v>
      </c>
      <c r="F110">
        <v>0.12729084413827377</v>
      </c>
      <c r="G110">
        <v>3</v>
      </c>
      <c r="H110">
        <v>1.5326359518241244</v>
      </c>
      <c r="I110">
        <v>8</v>
      </c>
      <c r="J110">
        <v>9.0404257053967623</v>
      </c>
    </row>
    <row r="111" spans="1:10" x14ac:dyDescent="0.25">
      <c r="A111">
        <v>110</v>
      </c>
      <c r="B111" t="s">
        <v>105</v>
      </c>
      <c r="C111">
        <v>37.167057156748982</v>
      </c>
      <c r="D111">
        <v>0.50580684356826577</v>
      </c>
      <c r="E111">
        <v>0.40861366427563572</v>
      </c>
      <c r="F111">
        <v>0.12112544730848517</v>
      </c>
      <c r="G111">
        <v>2</v>
      </c>
      <c r="H111">
        <v>1.5219339821286284</v>
      </c>
      <c r="I111">
        <v>8</v>
      </c>
      <c r="J111">
        <v>10.564940034875832</v>
      </c>
    </row>
    <row r="112" spans="1:10" x14ac:dyDescent="0.25">
      <c r="A112">
        <v>111</v>
      </c>
      <c r="B112" t="s">
        <v>110</v>
      </c>
      <c r="C112">
        <v>35.847102439805468</v>
      </c>
      <c r="D112">
        <v>0.43157009865018647</v>
      </c>
      <c r="E112">
        <v>0.43234949969797309</v>
      </c>
      <c r="F112">
        <v>7.9194602647415221E-2</v>
      </c>
      <c r="G112">
        <v>3</v>
      </c>
      <c r="H112">
        <v>0.90254013896177598</v>
      </c>
      <c r="I112">
        <v>7</v>
      </c>
      <c r="J112">
        <v>8.39648547742582</v>
      </c>
    </row>
    <row r="113" spans="1:10" x14ac:dyDescent="0.25">
      <c r="A113">
        <v>112</v>
      </c>
      <c r="B113" t="s">
        <v>90</v>
      </c>
      <c r="C113">
        <v>35.677743312727088</v>
      </c>
      <c r="D113">
        <v>0.46220710261781922</v>
      </c>
      <c r="E113">
        <v>0.3916868788574277</v>
      </c>
      <c r="F113">
        <v>0.13080806152592556</v>
      </c>
      <c r="G113">
        <v>3</v>
      </c>
      <c r="H113">
        <v>1.4689486454415273</v>
      </c>
      <c r="I113">
        <v>8</v>
      </c>
      <c r="J113">
        <v>8.2298021108614048</v>
      </c>
    </row>
    <row r="114" spans="1:10" x14ac:dyDescent="0.25">
      <c r="A114">
        <v>113</v>
      </c>
      <c r="B114" t="s">
        <v>8</v>
      </c>
      <c r="C114">
        <v>35.577092377391665</v>
      </c>
      <c r="D114">
        <v>0.44169214097131465</v>
      </c>
      <c r="E114">
        <v>0.41146662642643445</v>
      </c>
      <c r="F114">
        <v>0.10321819821961958</v>
      </c>
      <c r="G114">
        <v>1</v>
      </c>
      <c r="H114">
        <v>1.1839602146937649</v>
      </c>
      <c r="I114">
        <v>8</v>
      </c>
      <c r="J114">
        <v>10.470460007203645</v>
      </c>
    </row>
    <row r="115" spans="1:10" x14ac:dyDescent="0.25">
      <c r="A115">
        <v>114</v>
      </c>
      <c r="B115" t="s">
        <v>182</v>
      </c>
      <c r="C115">
        <v>35.336214202491192</v>
      </c>
      <c r="D115">
        <v>0.3220313953321286</v>
      </c>
      <c r="E115">
        <v>0.42560770015459243</v>
      </c>
      <c r="F115">
        <v>0.13904181824935455</v>
      </c>
      <c r="G115">
        <v>4</v>
      </c>
      <c r="H115">
        <v>1.6785593992636787</v>
      </c>
      <c r="I115">
        <v>7</v>
      </c>
      <c r="J115">
        <v>8.0723349305846028</v>
      </c>
    </row>
    <row r="116" spans="1:10" x14ac:dyDescent="0.25">
      <c r="A116">
        <v>115</v>
      </c>
      <c r="B116" t="s">
        <v>203</v>
      </c>
      <c r="C116">
        <v>34.387246480423343</v>
      </c>
      <c r="D116">
        <v>0.51753790386517273</v>
      </c>
      <c r="E116">
        <v>0.42343785066850953</v>
      </c>
      <c r="F116">
        <v>0</v>
      </c>
      <c r="G116">
        <v>0</v>
      </c>
      <c r="H116">
        <v>0</v>
      </c>
      <c r="I116">
        <v>10</v>
      </c>
      <c r="J116">
        <v>14.088401237086497</v>
      </c>
    </row>
    <row r="117" spans="1:10" x14ac:dyDescent="0.25">
      <c r="A117">
        <v>116</v>
      </c>
      <c r="B117" t="s">
        <v>95</v>
      </c>
      <c r="C117">
        <v>34.301663549559031</v>
      </c>
      <c r="D117">
        <v>0.40746031778737402</v>
      </c>
      <c r="E117">
        <v>0.33907905297014296</v>
      </c>
      <c r="F117">
        <v>0.21602359954484121</v>
      </c>
      <c r="G117">
        <v>4</v>
      </c>
      <c r="H117">
        <v>2.4345652519181069</v>
      </c>
      <c r="I117">
        <v>6</v>
      </c>
      <c r="J117">
        <v>7.2699041079201647</v>
      </c>
    </row>
    <row r="118" spans="1:10" x14ac:dyDescent="0.25">
      <c r="A118">
        <v>117</v>
      </c>
      <c r="B118" t="s">
        <v>12</v>
      </c>
      <c r="C118">
        <v>34.186614374288467</v>
      </c>
      <c r="D118">
        <v>0.36427081984399218</v>
      </c>
      <c r="E118">
        <v>0.40223495599211412</v>
      </c>
      <c r="F118">
        <v>0.12146508325732189</v>
      </c>
      <c r="G118">
        <v>2</v>
      </c>
      <c r="H118">
        <v>1.5554368721726446</v>
      </c>
      <c r="I118">
        <v>9</v>
      </c>
      <c r="J118">
        <v>10.805629654717116</v>
      </c>
    </row>
    <row r="119" spans="1:10" x14ac:dyDescent="0.25">
      <c r="A119">
        <v>118</v>
      </c>
      <c r="B119" t="s">
        <v>115</v>
      </c>
      <c r="C119">
        <v>34.140746548641104</v>
      </c>
      <c r="D119">
        <v>0.3423652986495952</v>
      </c>
      <c r="E119">
        <v>0.38692692636842807</v>
      </c>
      <c r="F119">
        <v>0.16083349167741107</v>
      </c>
      <c r="G119">
        <v>3</v>
      </c>
      <c r="H119">
        <v>2.3356609241461515</v>
      </c>
      <c r="I119">
        <v>7</v>
      </c>
      <c r="J119">
        <v>9.5222297904895452</v>
      </c>
    </row>
    <row r="120" spans="1:10" x14ac:dyDescent="0.25">
      <c r="A120">
        <v>119</v>
      </c>
      <c r="B120" t="s">
        <v>3</v>
      </c>
      <c r="C120">
        <v>34.052498648282395</v>
      </c>
      <c r="D120">
        <v>0.39374722047656463</v>
      </c>
      <c r="E120">
        <v>0.33705110212215528</v>
      </c>
      <c r="F120">
        <v>0.21988668568125536</v>
      </c>
      <c r="G120">
        <v>3</v>
      </c>
      <c r="H120">
        <v>2.4515013726307808</v>
      </c>
      <c r="I120">
        <v>6</v>
      </c>
      <c r="J120">
        <v>6.1489304822413979</v>
      </c>
    </row>
    <row r="121" spans="1:10" x14ac:dyDescent="0.25">
      <c r="A121">
        <v>120</v>
      </c>
      <c r="B121" t="s">
        <v>132</v>
      </c>
      <c r="C121">
        <v>33.880114504205245</v>
      </c>
      <c r="D121">
        <v>0.31984620426313815</v>
      </c>
      <c r="E121">
        <v>0.40420068763935363</v>
      </c>
      <c r="F121">
        <v>0.13399407503633456</v>
      </c>
      <c r="G121">
        <v>3</v>
      </c>
      <c r="H121">
        <v>1.8269814182876121</v>
      </c>
      <c r="I121">
        <v>6</v>
      </c>
      <c r="J121">
        <v>8.6347925667026537</v>
      </c>
    </row>
    <row r="122" spans="1:10" x14ac:dyDescent="0.25">
      <c r="A122">
        <v>121</v>
      </c>
      <c r="B122" t="s">
        <v>70</v>
      </c>
      <c r="C122">
        <v>33.50191823687463</v>
      </c>
      <c r="D122">
        <v>0.40811879526706801</v>
      </c>
      <c r="E122">
        <v>0.41460007954901773</v>
      </c>
      <c r="F122">
        <v>5.1894079647247057E-2</v>
      </c>
      <c r="G122">
        <v>2</v>
      </c>
      <c r="H122">
        <v>0.71600010580464979</v>
      </c>
      <c r="I122">
        <v>9</v>
      </c>
      <c r="J122">
        <v>11.797337011691912</v>
      </c>
    </row>
    <row r="123" spans="1:10" x14ac:dyDescent="0.25">
      <c r="A123">
        <v>122</v>
      </c>
      <c r="B123" t="s">
        <v>48</v>
      </c>
      <c r="C123">
        <v>33.342111453123039</v>
      </c>
      <c r="D123">
        <v>0.29034650576245596</v>
      </c>
      <c r="E123">
        <v>0.37702628103477159</v>
      </c>
      <c r="F123">
        <v>0.18413391558764053</v>
      </c>
      <c r="G123">
        <v>2</v>
      </c>
      <c r="H123">
        <v>1.9234795872660886</v>
      </c>
      <c r="I123">
        <v>7</v>
      </c>
      <c r="J123">
        <v>8.4460907222199797</v>
      </c>
    </row>
    <row r="124" spans="1:10" x14ac:dyDescent="0.25">
      <c r="A124">
        <v>123</v>
      </c>
      <c r="B124" t="s">
        <v>16</v>
      </c>
      <c r="C124">
        <v>32.472993583314711</v>
      </c>
      <c r="D124">
        <v>0.44254318866938563</v>
      </c>
      <c r="E124">
        <v>0.39431503668526502</v>
      </c>
      <c r="F124">
        <v>3.6956947836300255E-2</v>
      </c>
      <c r="G124">
        <v>1</v>
      </c>
      <c r="H124">
        <v>0.52132843255177252</v>
      </c>
      <c r="I124">
        <v>10</v>
      </c>
      <c r="J124">
        <v>13.10637141522027</v>
      </c>
    </row>
    <row r="125" spans="1:10" x14ac:dyDescent="0.25">
      <c r="A125">
        <v>124</v>
      </c>
      <c r="B125" t="s">
        <v>135</v>
      </c>
      <c r="C125">
        <v>30.644795841251781</v>
      </c>
      <c r="D125">
        <v>0.43956742035704732</v>
      </c>
      <c r="E125">
        <v>0.38418420252520813</v>
      </c>
      <c r="F125">
        <v>0</v>
      </c>
      <c r="G125">
        <v>0</v>
      </c>
      <c r="H125">
        <v>0</v>
      </c>
      <c r="I125">
        <v>10</v>
      </c>
      <c r="J125">
        <v>13.456364868467364</v>
      </c>
    </row>
    <row r="126" spans="1:10" x14ac:dyDescent="0.25">
      <c r="A126">
        <v>125</v>
      </c>
      <c r="B126" t="s">
        <v>4</v>
      </c>
      <c r="C126">
        <v>29.941688864110027</v>
      </c>
      <c r="D126">
        <v>0.41562655173234414</v>
      </c>
      <c r="E126">
        <v>0.35850029418339691</v>
      </c>
      <c r="F126">
        <v>3.9007998900677868E-2</v>
      </c>
      <c r="G126">
        <v>1</v>
      </c>
      <c r="H126">
        <v>0.5511622701300376</v>
      </c>
      <c r="I126">
        <v>9</v>
      </c>
      <c r="J126">
        <v>13.12946794664875</v>
      </c>
    </row>
    <row r="127" spans="1:10" x14ac:dyDescent="0.25">
      <c r="A127">
        <v>126</v>
      </c>
      <c r="B127" t="s">
        <v>193</v>
      </c>
      <c r="C127">
        <v>29.284898134989646</v>
      </c>
      <c r="D127">
        <v>0.45789478432107378</v>
      </c>
      <c r="E127">
        <v>0.32891452145466299</v>
      </c>
      <c r="F127">
        <v>4.8266257332565878E-2</v>
      </c>
      <c r="G127">
        <v>2</v>
      </c>
      <c r="H127">
        <v>0.62731079086456942</v>
      </c>
      <c r="I127">
        <v>8</v>
      </c>
      <c r="J127">
        <v>8.9968807513342171</v>
      </c>
    </row>
    <row r="128" spans="1:10" x14ac:dyDescent="0.25">
      <c r="A128">
        <v>127</v>
      </c>
      <c r="B128" t="s">
        <v>17</v>
      </c>
      <c r="C128">
        <v>28.784098440952661</v>
      </c>
      <c r="D128">
        <v>0.28878582320212959</v>
      </c>
      <c r="E128">
        <v>0.39065156402359658</v>
      </c>
      <c r="F128">
        <v>1.7193180961476446E-2</v>
      </c>
      <c r="G128">
        <v>1</v>
      </c>
      <c r="H128">
        <v>0.22227878156683634</v>
      </c>
      <c r="I128">
        <v>9</v>
      </c>
      <c r="J128">
        <v>11.928310477559727</v>
      </c>
    </row>
    <row r="129" spans="1:10" x14ac:dyDescent="0.25">
      <c r="A129">
        <v>128</v>
      </c>
      <c r="B129" t="s">
        <v>10</v>
      </c>
      <c r="C129">
        <v>27.07102001444489</v>
      </c>
      <c r="D129">
        <v>0.3359609112827403</v>
      </c>
      <c r="E129">
        <v>0.33516949352044723</v>
      </c>
      <c r="F129">
        <v>3.8066181952331364E-2</v>
      </c>
      <c r="G129">
        <v>1</v>
      </c>
      <c r="H129">
        <v>0.47928366388225024</v>
      </c>
      <c r="I129">
        <v>9</v>
      </c>
      <c r="J129">
        <v>11.590799478719365</v>
      </c>
    </row>
  </sheetData>
  <autoFilter ref="A1:E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workbookViewId="0">
      <selection activeCell="B2" sqref="B2:B5"/>
    </sheetView>
  </sheetViews>
  <sheetFormatPr defaultRowHeight="15" x14ac:dyDescent="0.25"/>
  <cols>
    <col min="2" max="2" width="16.28515625" customWidth="1"/>
    <col min="6" max="6" width="11.42578125" customWidth="1"/>
    <col min="7" max="7" width="15.28515625" customWidth="1"/>
    <col min="8" max="8" width="11.140625" customWidth="1"/>
    <col min="9" max="9" width="10.7109375" customWidth="1"/>
    <col min="10" max="10" width="13.42578125" customWidth="1"/>
  </cols>
  <sheetData>
    <row r="1" spans="1:11" x14ac:dyDescent="0.25">
      <c r="A1" t="s">
        <v>231</v>
      </c>
      <c r="B1" t="s">
        <v>232</v>
      </c>
      <c r="C1" t="s">
        <v>233</v>
      </c>
      <c r="D1" t="s">
        <v>234</v>
      </c>
      <c r="E1" t="s">
        <v>235</v>
      </c>
      <c r="F1" t="s">
        <v>568</v>
      </c>
      <c r="G1" t="s">
        <v>569</v>
      </c>
      <c r="H1" t="s">
        <v>570</v>
      </c>
      <c r="I1" t="s">
        <v>571</v>
      </c>
      <c r="J1" t="s">
        <v>572</v>
      </c>
      <c r="K1" t="s">
        <v>584</v>
      </c>
    </row>
    <row r="2" spans="1:11" x14ac:dyDescent="0.25">
      <c r="A2">
        <v>1</v>
      </c>
      <c r="B2" t="s">
        <v>43</v>
      </c>
      <c r="C2">
        <v>84.84451035012593</v>
      </c>
      <c r="D2">
        <v>0.52913726065792543</v>
      </c>
      <c r="E2">
        <v>0.5381575600286187</v>
      </c>
      <c r="F2">
        <v>1.363661638014479</v>
      </c>
      <c r="G2">
        <v>10</v>
      </c>
      <c r="H2">
        <v>14.428626337060363</v>
      </c>
      <c r="I2">
        <v>1</v>
      </c>
      <c r="J2">
        <v>0.58079653693914679</v>
      </c>
      <c r="K2">
        <f t="shared" ref="K2:K33" si="0">J2/I2</f>
        <v>0.58079653693914679</v>
      </c>
    </row>
    <row r="3" spans="1:11" x14ac:dyDescent="0.25">
      <c r="A3">
        <v>2</v>
      </c>
      <c r="B3" t="s">
        <v>83</v>
      </c>
      <c r="C3">
        <v>83.581881867830475</v>
      </c>
      <c r="D3">
        <v>0.68645262558291931</v>
      </c>
      <c r="E3">
        <v>0.56705260362563636</v>
      </c>
      <c r="F3">
        <v>1.1798740261050786</v>
      </c>
      <c r="G3">
        <v>8</v>
      </c>
      <c r="H3">
        <v>13.197169247826924</v>
      </c>
      <c r="I3">
        <v>3</v>
      </c>
      <c r="J3">
        <v>3.1852358436879387</v>
      </c>
      <c r="K3">
        <f t="shared" si="0"/>
        <v>1.0617452812293129</v>
      </c>
    </row>
    <row r="4" spans="1:11" x14ac:dyDescent="0.25">
      <c r="A4">
        <v>3</v>
      </c>
      <c r="B4" t="s">
        <v>37</v>
      </c>
      <c r="C4">
        <v>83.211040710572632</v>
      </c>
      <c r="D4">
        <v>0.59999839931532484</v>
      </c>
      <c r="E4">
        <v>0.60027131216652885</v>
      </c>
      <c r="F4">
        <v>1.1573484365237587</v>
      </c>
      <c r="G4">
        <v>10</v>
      </c>
      <c r="H4">
        <v>12.488238650981426</v>
      </c>
      <c r="I4">
        <v>1</v>
      </c>
      <c r="J4">
        <v>0.79038797381661263</v>
      </c>
      <c r="K4">
        <f t="shared" si="0"/>
        <v>0.79038797381661263</v>
      </c>
    </row>
    <row r="5" spans="1:11" x14ac:dyDescent="0.25">
      <c r="A5">
        <v>4</v>
      </c>
      <c r="B5" t="s">
        <v>144</v>
      </c>
      <c r="C5">
        <v>80.038331420557085</v>
      </c>
      <c r="D5">
        <v>0.53131488281895511</v>
      </c>
      <c r="E5">
        <v>0.53637859762681606</v>
      </c>
      <c r="F5">
        <v>1.2150671321421074</v>
      </c>
      <c r="G5">
        <v>9</v>
      </c>
      <c r="H5">
        <v>11.564274614307468</v>
      </c>
      <c r="I5">
        <v>1</v>
      </c>
      <c r="J5">
        <v>0.51739563057737004</v>
      </c>
      <c r="K5">
        <f t="shared" si="0"/>
        <v>0.51739563057737004</v>
      </c>
    </row>
    <row r="6" spans="1:11" x14ac:dyDescent="0.25">
      <c r="A6">
        <v>5</v>
      </c>
      <c r="B6" t="s">
        <v>82</v>
      </c>
      <c r="C6">
        <v>78.65640513065145</v>
      </c>
      <c r="D6">
        <v>0.51787193923558084</v>
      </c>
      <c r="E6">
        <v>0.50726414152678756</v>
      </c>
      <c r="F6">
        <v>1.2330212620210104</v>
      </c>
      <c r="G6">
        <v>11</v>
      </c>
      <c r="H6">
        <v>15.189453439792178</v>
      </c>
      <c r="I6">
        <v>1</v>
      </c>
      <c r="J6">
        <v>1.3188901178359016</v>
      </c>
      <c r="K6">
        <f t="shared" si="0"/>
        <v>1.3188901178359016</v>
      </c>
    </row>
    <row r="7" spans="1:11" x14ac:dyDescent="0.25">
      <c r="A7">
        <v>6</v>
      </c>
      <c r="B7" t="s">
        <v>49</v>
      </c>
      <c r="C7">
        <v>76.944153260154422</v>
      </c>
      <c r="D7">
        <v>0.55387336558895151</v>
      </c>
      <c r="E7">
        <v>0.56661465920193743</v>
      </c>
      <c r="F7">
        <v>1.0495142318976614</v>
      </c>
      <c r="G7">
        <v>8</v>
      </c>
      <c r="H7">
        <v>11.445297811578831</v>
      </c>
      <c r="I7">
        <v>3</v>
      </c>
      <c r="J7">
        <v>2.9053288309241974</v>
      </c>
      <c r="K7">
        <f t="shared" si="0"/>
        <v>0.96844294364139916</v>
      </c>
    </row>
    <row r="8" spans="1:11" x14ac:dyDescent="0.25">
      <c r="A8">
        <v>7</v>
      </c>
      <c r="B8" t="s">
        <v>85</v>
      </c>
      <c r="C8">
        <v>75.8675197236103</v>
      </c>
      <c r="D8">
        <v>0.54344984697830923</v>
      </c>
      <c r="E8">
        <v>0.5788561555425894</v>
      </c>
      <c r="F8">
        <v>0.9993380278363303</v>
      </c>
      <c r="G8">
        <v>9</v>
      </c>
      <c r="H8">
        <v>10.662403031453465</v>
      </c>
      <c r="I8">
        <v>2</v>
      </c>
      <c r="J8">
        <v>1.6694659208943201</v>
      </c>
      <c r="K8">
        <f t="shared" si="0"/>
        <v>0.83473296044716006</v>
      </c>
    </row>
    <row r="9" spans="1:11" x14ac:dyDescent="0.25">
      <c r="A9">
        <v>8</v>
      </c>
      <c r="B9" t="s">
        <v>128</v>
      </c>
      <c r="C9">
        <v>75.630061318648757</v>
      </c>
      <c r="D9">
        <v>0.56562499688053691</v>
      </c>
      <c r="E9">
        <v>0.52753206946628661</v>
      </c>
      <c r="F9">
        <v>1.0732999764143614</v>
      </c>
      <c r="G9">
        <v>9</v>
      </c>
      <c r="H9">
        <v>11.446565702011508</v>
      </c>
      <c r="I9">
        <v>2</v>
      </c>
      <c r="J9">
        <v>1.6648336472080698</v>
      </c>
      <c r="K9">
        <f t="shared" si="0"/>
        <v>0.83241682360403491</v>
      </c>
    </row>
    <row r="10" spans="1:11" x14ac:dyDescent="0.25">
      <c r="A10">
        <v>9</v>
      </c>
      <c r="B10" t="s">
        <v>27</v>
      </c>
      <c r="C10">
        <v>75.300667645214958</v>
      </c>
      <c r="D10">
        <v>0.49954277592805096</v>
      </c>
      <c r="E10">
        <v>0.51503008464297251</v>
      </c>
      <c r="F10">
        <v>1.1242304294520447</v>
      </c>
      <c r="G10">
        <v>9</v>
      </c>
      <c r="H10">
        <v>12.096907772467198</v>
      </c>
      <c r="I10">
        <v>2</v>
      </c>
      <c r="J10">
        <v>1.7601675382183788</v>
      </c>
      <c r="K10">
        <f t="shared" si="0"/>
        <v>0.8800837691091894</v>
      </c>
    </row>
    <row r="11" spans="1:11" x14ac:dyDescent="0.25">
      <c r="A11">
        <v>10</v>
      </c>
      <c r="B11" t="s">
        <v>44</v>
      </c>
      <c r="C11">
        <v>75.151249371368323</v>
      </c>
      <c r="D11">
        <v>0.70622196203015164</v>
      </c>
      <c r="E11">
        <v>0.57123972639433529</v>
      </c>
      <c r="F11">
        <v>0.89655863880205933</v>
      </c>
      <c r="G11">
        <v>7</v>
      </c>
      <c r="H11">
        <v>9.9202154733685823</v>
      </c>
      <c r="I11">
        <v>4</v>
      </c>
      <c r="J11">
        <v>4.0647703831436175</v>
      </c>
      <c r="K11">
        <f t="shared" si="0"/>
        <v>1.0161925957859044</v>
      </c>
    </row>
    <row r="12" spans="1:11" x14ac:dyDescent="0.25">
      <c r="A12">
        <v>11</v>
      </c>
      <c r="B12" t="s">
        <v>56</v>
      </c>
      <c r="C12">
        <v>74.89214123808506</v>
      </c>
      <c r="D12">
        <v>0.50958720370543531</v>
      </c>
      <c r="E12">
        <v>0.56432660603278761</v>
      </c>
      <c r="F12">
        <v>1.0150798533189278</v>
      </c>
      <c r="G12">
        <v>11</v>
      </c>
      <c r="H12">
        <v>11.165878386508206</v>
      </c>
      <c r="I12">
        <v>0</v>
      </c>
      <c r="J12">
        <v>0</v>
      </c>
      <c r="K12" t="e">
        <f t="shared" si="0"/>
        <v>#DIV/0!</v>
      </c>
    </row>
    <row r="13" spans="1:11" x14ac:dyDescent="0.25">
      <c r="A13">
        <v>12</v>
      </c>
      <c r="B13" t="s">
        <v>123</v>
      </c>
      <c r="C13">
        <v>74.151818109050026</v>
      </c>
      <c r="D13">
        <v>0.48437820759432437</v>
      </c>
      <c r="E13">
        <v>0.52024240862809257</v>
      </c>
      <c r="F13">
        <v>1.0874471945110831</v>
      </c>
      <c r="G13">
        <v>9</v>
      </c>
      <c r="H13">
        <v>11.841799064736795</v>
      </c>
      <c r="I13">
        <v>2</v>
      </c>
      <c r="J13">
        <v>1.8895393951159858</v>
      </c>
      <c r="K13">
        <f t="shared" si="0"/>
        <v>0.94476969755799289</v>
      </c>
    </row>
    <row r="14" spans="1:11" x14ac:dyDescent="0.25">
      <c r="A14">
        <v>13</v>
      </c>
      <c r="B14" t="s">
        <v>125</v>
      </c>
      <c r="C14">
        <v>74.08684345122353</v>
      </c>
      <c r="D14">
        <v>0.41763541707655027</v>
      </c>
      <c r="E14">
        <v>0.52347977563340997</v>
      </c>
      <c r="F14">
        <v>1.11814183702445</v>
      </c>
      <c r="G14">
        <v>9</v>
      </c>
      <c r="H14">
        <v>11.454375722982679</v>
      </c>
      <c r="I14">
        <v>1</v>
      </c>
      <c r="J14">
        <v>1.2441169301602746</v>
      </c>
      <c r="K14">
        <f t="shared" si="0"/>
        <v>1.2441169301602746</v>
      </c>
    </row>
    <row r="15" spans="1:11" x14ac:dyDescent="0.25">
      <c r="A15">
        <v>14</v>
      </c>
      <c r="B15" t="s">
        <v>73</v>
      </c>
      <c r="C15">
        <v>73.373724542989279</v>
      </c>
      <c r="D15">
        <v>0.51372659144232213</v>
      </c>
      <c r="E15">
        <v>0.54780777918174328</v>
      </c>
      <c r="F15">
        <v>0.99543774170633315</v>
      </c>
      <c r="G15">
        <v>8</v>
      </c>
      <c r="H15">
        <v>9.9342469261948203</v>
      </c>
      <c r="I15">
        <v>2</v>
      </c>
      <c r="J15">
        <v>1.9797772477121427</v>
      </c>
      <c r="K15">
        <f t="shared" si="0"/>
        <v>0.98988862385607135</v>
      </c>
    </row>
    <row r="16" spans="1:11" x14ac:dyDescent="0.25">
      <c r="A16">
        <v>15</v>
      </c>
      <c r="B16" t="s">
        <v>97</v>
      </c>
      <c r="C16">
        <v>72.228964386975079</v>
      </c>
      <c r="D16">
        <v>0.5346222862367731</v>
      </c>
      <c r="E16">
        <v>0.52788174042422975</v>
      </c>
      <c r="F16">
        <v>0.98405121079191671</v>
      </c>
      <c r="G16">
        <v>8</v>
      </c>
      <c r="H16">
        <v>10.027518876587532</v>
      </c>
      <c r="I16">
        <v>3</v>
      </c>
      <c r="J16">
        <v>2.1900376389129899</v>
      </c>
      <c r="K16">
        <f t="shared" si="0"/>
        <v>0.73001254630432999</v>
      </c>
    </row>
    <row r="17" spans="1:11" x14ac:dyDescent="0.25">
      <c r="A17">
        <v>16</v>
      </c>
      <c r="B17" t="s">
        <v>41</v>
      </c>
      <c r="C17">
        <v>71.657552488524829</v>
      </c>
      <c r="D17">
        <v>0.71032057163103635</v>
      </c>
      <c r="E17">
        <v>0.55998064742992104</v>
      </c>
      <c r="F17">
        <v>0.80538649915609983</v>
      </c>
      <c r="G17">
        <v>5</v>
      </c>
      <c r="H17">
        <v>8.2947130882956799</v>
      </c>
      <c r="I17">
        <v>6</v>
      </c>
      <c r="J17">
        <v>5.2990466030744834</v>
      </c>
      <c r="K17">
        <f t="shared" si="0"/>
        <v>0.88317443384574723</v>
      </c>
    </row>
    <row r="18" spans="1:11" x14ac:dyDescent="0.25">
      <c r="A18">
        <v>17</v>
      </c>
      <c r="B18" t="s">
        <v>218</v>
      </c>
      <c r="C18">
        <v>70.290685829656866</v>
      </c>
      <c r="D18">
        <v>0.62236761081793313</v>
      </c>
      <c r="E18">
        <v>0.52618143088250513</v>
      </c>
      <c r="F18">
        <v>0.87559237100655629</v>
      </c>
      <c r="G18">
        <v>9</v>
      </c>
      <c r="H18">
        <v>10.316707556171806</v>
      </c>
      <c r="I18">
        <v>3</v>
      </c>
      <c r="J18">
        <v>2.7825461913424516</v>
      </c>
      <c r="K18">
        <f t="shared" si="0"/>
        <v>0.92751539711415054</v>
      </c>
    </row>
    <row r="19" spans="1:11" x14ac:dyDescent="0.25">
      <c r="A19">
        <v>18</v>
      </c>
      <c r="B19" t="s">
        <v>77</v>
      </c>
      <c r="C19">
        <v>69.585909418941952</v>
      </c>
      <c r="D19">
        <v>0.32904177176654859</v>
      </c>
      <c r="E19">
        <v>0.4275325410044935</v>
      </c>
      <c r="F19">
        <v>1.2046441380312638</v>
      </c>
      <c r="G19">
        <v>10</v>
      </c>
      <c r="H19">
        <v>12.862986959183949</v>
      </c>
      <c r="I19">
        <v>1</v>
      </c>
      <c r="J19">
        <v>0.67783136371358887</v>
      </c>
      <c r="K19">
        <f t="shared" si="0"/>
        <v>0.67783136371358887</v>
      </c>
    </row>
    <row r="20" spans="1:11" x14ac:dyDescent="0.25">
      <c r="A20">
        <v>19</v>
      </c>
      <c r="B20" t="s">
        <v>26</v>
      </c>
      <c r="C20">
        <v>69.284769214453434</v>
      </c>
      <c r="D20">
        <v>0.53494145958477879</v>
      </c>
      <c r="E20">
        <v>0.452268266549604</v>
      </c>
      <c r="F20">
        <v>1.0304692137410179</v>
      </c>
      <c r="G20">
        <v>10</v>
      </c>
      <c r="H20">
        <v>12.849605719704961</v>
      </c>
      <c r="I20">
        <v>2</v>
      </c>
      <c r="J20">
        <v>2.4696648365221141</v>
      </c>
      <c r="K20">
        <f t="shared" si="0"/>
        <v>1.2348324182610571</v>
      </c>
    </row>
    <row r="21" spans="1:11" x14ac:dyDescent="0.25">
      <c r="A21">
        <v>20</v>
      </c>
      <c r="B21" t="s">
        <v>86</v>
      </c>
      <c r="C21">
        <v>69.267483859772653</v>
      </c>
      <c r="D21">
        <v>0.51509046128168179</v>
      </c>
      <c r="E21">
        <v>0.5414832677116459</v>
      </c>
      <c r="F21">
        <v>0.87759458285928404</v>
      </c>
      <c r="G21">
        <v>9</v>
      </c>
      <c r="H21">
        <v>10.165439258230823</v>
      </c>
      <c r="I21">
        <v>2</v>
      </c>
      <c r="J21">
        <v>2.5832976374020955</v>
      </c>
      <c r="K21">
        <f t="shared" si="0"/>
        <v>1.2916488187010478</v>
      </c>
    </row>
    <row r="22" spans="1:11" x14ac:dyDescent="0.25">
      <c r="A22">
        <v>21</v>
      </c>
      <c r="B22" t="s">
        <v>39</v>
      </c>
      <c r="C22">
        <v>69.121825006529548</v>
      </c>
      <c r="D22">
        <v>0.50072983929926496</v>
      </c>
      <c r="E22">
        <v>0.52245571922672041</v>
      </c>
      <c r="F22">
        <v>0.91629460045442868</v>
      </c>
      <c r="G22">
        <v>10</v>
      </c>
      <c r="H22">
        <v>10.562484040593366</v>
      </c>
      <c r="I22">
        <v>2</v>
      </c>
      <c r="J22">
        <v>1.5273887190375126</v>
      </c>
      <c r="K22">
        <f t="shared" si="0"/>
        <v>0.7636943595187563</v>
      </c>
    </row>
    <row r="23" spans="1:11" x14ac:dyDescent="0.25">
      <c r="A23">
        <v>22</v>
      </c>
      <c r="B23" t="s">
        <v>89</v>
      </c>
      <c r="C23">
        <v>68.992686742498037</v>
      </c>
      <c r="D23">
        <v>0.51200262760594806</v>
      </c>
      <c r="E23">
        <v>0.52034445969051923</v>
      </c>
      <c r="F23">
        <v>0.9095929706433461</v>
      </c>
      <c r="G23">
        <v>8</v>
      </c>
      <c r="H23">
        <v>9.7453017088272755</v>
      </c>
      <c r="I23">
        <v>3</v>
      </c>
      <c r="J23">
        <v>2.7139149304710672</v>
      </c>
      <c r="K23">
        <f t="shared" si="0"/>
        <v>0.90463831015702245</v>
      </c>
    </row>
    <row r="24" spans="1:11" x14ac:dyDescent="0.25">
      <c r="A24">
        <v>23</v>
      </c>
      <c r="B24" t="s">
        <v>217</v>
      </c>
      <c r="C24">
        <v>68.930659341566979</v>
      </c>
      <c r="D24">
        <v>0.51437419103238213</v>
      </c>
      <c r="E24">
        <v>0.54296921013549826</v>
      </c>
      <c r="F24">
        <v>0.86472657852585211</v>
      </c>
      <c r="G24">
        <v>8</v>
      </c>
      <c r="H24">
        <v>9.967261059048468</v>
      </c>
      <c r="I24">
        <v>4</v>
      </c>
      <c r="J24">
        <v>3.5264886110476881</v>
      </c>
      <c r="K24">
        <f t="shared" si="0"/>
        <v>0.88162215276192202</v>
      </c>
    </row>
    <row r="25" spans="1:11" x14ac:dyDescent="0.25">
      <c r="A25">
        <v>24</v>
      </c>
      <c r="B25" t="s">
        <v>75</v>
      </c>
      <c r="C25">
        <v>68.505947700408484</v>
      </c>
      <c r="D25">
        <v>0.5957485046051999</v>
      </c>
      <c r="E25">
        <v>0.55803618477423511</v>
      </c>
      <c r="F25">
        <v>0.77659478200869381</v>
      </c>
      <c r="G25">
        <v>7</v>
      </c>
      <c r="H25">
        <v>8.5086196675622006</v>
      </c>
      <c r="I25">
        <v>4</v>
      </c>
      <c r="J25">
        <v>3.9563183589185491</v>
      </c>
      <c r="K25">
        <f t="shared" si="0"/>
        <v>0.98907958972963728</v>
      </c>
    </row>
    <row r="26" spans="1:11" x14ac:dyDescent="0.25">
      <c r="A26">
        <v>25</v>
      </c>
      <c r="B26" t="s">
        <v>1</v>
      </c>
      <c r="C26">
        <v>67.364915489511176</v>
      </c>
      <c r="D26">
        <v>0.5270661699134056</v>
      </c>
      <c r="E26">
        <v>0.53254360415074076</v>
      </c>
      <c r="F26">
        <v>0.82745577196233311</v>
      </c>
      <c r="G26">
        <v>8</v>
      </c>
      <c r="H26">
        <v>9.3445506750597218</v>
      </c>
      <c r="I26">
        <v>3</v>
      </c>
      <c r="J26">
        <v>3.2931119604119434</v>
      </c>
      <c r="K26">
        <f t="shared" si="0"/>
        <v>1.0977039868039811</v>
      </c>
    </row>
    <row r="27" spans="1:11" x14ac:dyDescent="0.25">
      <c r="A27">
        <v>26</v>
      </c>
      <c r="B27" t="s">
        <v>127</v>
      </c>
      <c r="C27">
        <v>66.961626369090197</v>
      </c>
      <c r="D27">
        <v>0.50114884490012301</v>
      </c>
      <c r="E27">
        <v>0.55096503187251333</v>
      </c>
      <c r="F27">
        <v>0.79600784902387256</v>
      </c>
      <c r="G27">
        <v>8</v>
      </c>
      <c r="H27">
        <v>8.1590431668544046</v>
      </c>
      <c r="I27">
        <v>3</v>
      </c>
      <c r="J27">
        <v>2.2499531592052326</v>
      </c>
      <c r="K27">
        <f t="shared" si="0"/>
        <v>0.74998438640174425</v>
      </c>
    </row>
    <row r="28" spans="1:11" x14ac:dyDescent="0.25">
      <c r="A28">
        <v>27</v>
      </c>
      <c r="B28" t="s">
        <v>45</v>
      </c>
      <c r="C28">
        <v>65.274234383347149</v>
      </c>
      <c r="D28">
        <v>0.54480954016350835</v>
      </c>
      <c r="E28">
        <v>0.53945319323878171</v>
      </c>
      <c r="F28">
        <v>0.73897444135912693</v>
      </c>
      <c r="G28">
        <v>8</v>
      </c>
      <c r="H28">
        <v>8.3147635710054217</v>
      </c>
      <c r="I28">
        <v>3</v>
      </c>
      <c r="J28">
        <v>3.2517606910908201</v>
      </c>
      <c r="K28">
        <f t="shared" si="0"/>
        <v>1.0839202303636066</v>
      </c>
    </row>
    <row r="29" spans="1:11" x14ac:dyDescent="0.25">
      <c r="A29">
        <v>28</v>
      </c>
      <c r="B29" t="s">
        <v>222</v>
      </c>
      <c r="C29">
        <v>64.740793119101482</v>
      </c>
      <c r="D29">
        <v>0.60832660704819008</v>
      </c>
      <c r="E29">
        <v>0.56386443458692748</v>
      </c>
      <c r="F29">
        <v>0.64062347955905419</v>
      </c>
      <c r="G29">
        <v>6</v>
      </c>
      <c r="H29">
        <v>6.8845758650142121</v>
      </c>
      <c r="I29">
        <v>5</v>
      </c>
      <c r="J29">
        <v>4.7466805146650506</v>
      </c>
      <c r="K29">
        <f t="shared" si="0"/>
        <v>0.94933610293301007</v>
      </c>
    </row>
    <row r="30" spans="1:11" x14ac:dyDescent="0.25">
      <c r="A30">
        <v>29</v>
      </c>
      <c r="B30" t="s">
        <v>32</v>
      </c>
      <c r="C30">
        <v>64.474027030947752</v>
      </c>
      <c r="D30">
        <v>0.55768825908039876</v>
      </c>
      <c r="E30">
        <v>0.52215039108343264</v>
      </c>
      <c r="F30">
        <v>0.73821259668527339</v>
      </c>
      <c r="G30">
        <v>6</v>
      </c>
      <c r="H30">
        <v>7.7661471323685261</v>
      </c>
      <c r="I30">
        <v>5</v>
      </c>
      <c r="J30">
        <v>4.5202040269159953</v>
      </c>
      <c r="K30">
        <f t="shared" si="0"/>
        <v>0.90404080538319909</v>
      </c>
    </row>
    <row r="31" spans="1:11" x14ac:dyDescent="0.25">
      <c r="A31">
        <v>30</v>
      </c>
      <c r="B31" t="s">
        <v>204</v>
      </c>
      <c r="C31">
        <v>63.26567499000199</v>
      </c>
      <c r="D31">
        <v>0.66129832343874206</v>
      </c>
      <c r="E31">
        <v>0.49653177927918685</v>
      </c>
      <c r="F31">
        <v>0.68735650772207313</v>
      </c>
      <c r="G31">
        <v>5</v>
      </c>
      <c r="H31">
        <v>7.605922326103661</v>
      </c>
      <c r="I31">
        <v>6</v>
      </c>
      <c r="J31">
        <v>6.0654692879972743</v>
      </c>
      <c r="K31">
        <f t="shared" si="0"/>
        <v>1.0109115479995456</v>
      </c>
    </row>
    <row r="32" spans="1:11" x14ac:dyDescent="0.25">
      <c r="A32">
        <v>31</v>
      </c>
      <c r="B32" t="s">
        <v>78</v>
      </c>
      <c r="C32">
        <v>62.738967928258447</v>
      </c>
      <c r="D32">
        <v>0.58272590500031907</v>
      </c>
      <c r="E32">
        <v>0.53622612986571783</v>
      </c>
      <c r="F32">
        <v>0.64348762452870056</v>
      </c>
      <c r="G32">
        <v>6</v>
      </c>
      <c r="H32">
        <v>6.3849694591870678</v>
      </c>
      <c r="I32">
        <v>5</v>
      </c>
      <c r="J32">
        <v>3.9224432853133879</v>
      </c>
      <c r="K32">
        <f t="shared" si="0"/>
        <v>0.78448865706267756</v>
      </c>
    </row>
    <row r="33" spans="1:11" x14ac:dyDescent="0.25">
      <c r="A33">
        <v>32</v>
      </c>
      <c r="B33" t="s">
        <v>88</v>
      </c>
      <c r="C33">
        <v>61.573001309819809</v>
      </c>
      <c r="D33">
        <v>0.55231857693270847</v>
      </c>
      <c r="E33">
        <v>0.5280827447345019</v>
      </c>
      <c r="F33">
        <v>0.63952750932839353</v>
      </c>
      <c r="G33">
        <v>7</v>
      </c>
      <c r="H33">
        <v>7.6433742788636811</v>
      </c>
      <c r="I33">
        <v>5</v>
      </c>
      <c r="J33">
        <v>4.9515957755913433</v>
      </c>
      <c r="K33">
        <f t="shared" si="0"/>
        <v>0.99031915511826862</v>
      </c>
    </row>
    <row r="34" spans="1:11" x14ac:dyDescent="0.25">
      <c r="A34">
        <v>33</v>
      </c>
      <c r="B34" t="s">
        <v>22</v>
      </c>
      <c r="C34">
        <v>61.55634203703292</v>
      </c>
      <c r="D34">
        <v>0.55523406933764441</v>
      </c>
      <c r="E34">
        <v>0.53288365603311116</v>
      </c>
      <c r="F34">
        <v>0.62849955774446931</v>
      </c>
      <c r="G34">
        <v>7</v>
      </c>
      <c r="H34">
        <v>7.0707611218384478</v>
      </c>
      <c r="I34">
        <v>4</v>
      </c>
      <c r="J34">
        <v>4.2502244985082793</v>
      </c>
      <c r="K34">
        <f t="shared" ref="K34:K65" si="1">J34/I34</f>
        <v>1.0625561246270698</v>
      </c>
    </row>
    <row r="35" spans="1:11" x14ac:dyDescent="0.25">
      <c r="A35">
        <v>34</v>
      </c>
      <c r="B35" t="s">
        <v>80</v>
      </c>
      <c r="C35">
        <v>61.450826684363619</v>
      </c>
      <c r="D35">
        <v>0.36659457966309444</v>
      </c>
      <c r="E35">
        <v>0.48797284266975716</v>
      </c>
      <c r="F35">
        <v>0.81698017816336088</v>
      </c>
      <c r="G35">
        <v>8</v>
      </c>
      <c r="H35">
        <v>8.9223763324559755</v>
      </c>
      <c r="I35">
        <v>3</v>
      </c>
      <c r="J35">
        <v>2.9211662301455315</v>
      </c>
      <c r="K35">
        <f t="shared" si="1"/>
        <v>0.97372207671517719</v>
      </c>
    </row>
    <row r="36" spans="1:11" x14ac:dyDescent="0.25">
      <c r="A36">
        <v>35</v>
      </c>
      <c r="B36" t="s">
        <v>53</v>
      </c>
      <c r="C36">
        <v>61.378341904148968</v>
      </c>
      <c r="D36">
        <v>0.356200982563256</v>
      </c>
      <c r="E36">
        <v>0.55423644260896132</v>
      </c>
      <c r="F36">
        <v>0.6990439692217556</v>
      </c>
      <c r="G36">
        <v>8</v>
      </c>
      <c r="H36">
        <v>8.2397303435001472</v>
      </c>
      <c r="I36">
        <v>3</v>
      </c>
      <c r="J36">
        <v>3.7871417339790856</v>
      </c>
      <c r="K36">
        <f t="shared" si="1"/>
        <v>1.2623805779930286</v>
      </c>
    </row>
    <row r="37" spans="1:11" x14ac:dyDescent="0.25">
      <c r="A37">
        <v>36</v>
      </c>
      <c r="B37" t="s">
        <v>47</v>
      </c>
      <c r="C37">
        <v>60.776141733888835</v>
      </c>
      <c r="D37">
        <v>0.57244959699702092</v>
      </c>
      <c r="E37">
        <v>0.54725254486115893</v>
      </c>
      <c r="F37">
        <v>0.56768904869366299</v>
      </c>
      <c r="G37">
        <v>5</v>
      </c>
      <c r="H37">
        <v>5.4440836022984236</v>
      </c>
      <c r="I37">
        <v>5</v>
      </c>
      <c r="J37">
        <v>4.589904217504408</v>
      </c>
      <c r="K37">
        <f t="shared" si="1"/>
        <v>0.9179808435008816</v>
      </c>
    </row>
    <row r="38" spans="1:11" x14ac:dyDescent="0.25">
      <c r="A38">
        <v>37</v>
      </c>
      <c r="B38" t="s">
        <v>52</v>
      </c>
      <c r="C38">
        <v>60.701695291667406</v>
      </c>
      <c r="D38">
        <v>0.38621870024385779</v>
      </c>
      <c r="E38">
        <v>0.47157143941018698</v>
      </c>
      <c r="F38">
        <v>0.81225464072246045</v>
      </c>
      <c r="G38">
        <v>9</v>
      </c>
      <c r="H38">
        <v>8.6346272851338668</v>
      </c>
      <c r="I38">
        <v>2</v>
      </c>
      <c r="J38">
        <v>1.6304437700150185</v>
      </c>
      <c r="K38">
        <f t="shared" si="1"/>
        <v>0.81522188500750925</v>
      </c>
    </row>
    <row r="39" spans="1:11" x14ac:dyDescent="0.25">
      <c r="A39">
        <v>38</v>
      </c>
      <c r="B39" t="s">
        <v>15</v>
      </c>
      <c r="C39">
        <v>60.175316502833326</v>
      </c>
      <c r="D39">
        <v>0.54771175613172496</v>
      </c>
      <c r="E39">
        <v>0.51300693928336638</v>
      </c>
      <c r="F39">
        <v>0.62608669372055836</v>
      </c>
      <c r="G39">
        <v>7</v>
      </c>
      <c r="H39">
        <v>6.5808102503457899</v>
      </c>
      <c r="I39">
        <v>4</v>
      </c>
      <c r="J39">
        <v>3.5110207841008778</v>
      </c>
      <c r="K39">
        <f t="shared" si="1"/>
        <v>0.87775519602521945</v>
      </c>
    </row>
    <row r="40" spans="1:11" x14ac:dyDescent="0.25">
      <c r="A40">
        <v>39</v>
      </c>
      <c r="B40" t="s">
        <v>30</v>
      </c>
      <c r="C40">
        <v>60.133753017202523</v>
      </c>
      <c r="D40">
        <v>0.62649800235490793</v>
      </c>
      <c r="E40">
        <v>0.52964474147157947</v>
      </c>
      <c r="F40">
        <v>0.54857570136400979</v>
      </c>
      <c r="G40">
        <v>5</v>
      </c>
      <c r="H40">
        <v>5.8603291806444737</v>
      </c>
      <c r="I40">
        <v>6</v>
      </c>
      <c r="J40">
        <v>5.6828085277437879</v>
      </c>
      <c r="K40">
        <f t="shared" si="1"/>
        <v>0.94713475462396468</v>
      </c>
    </row>
    <row r="41" spans="1:11" x14ac:dyDescent="0.25">
      <c r="A41">
        <v>40</v>
      </c>
      <c r="B41" t="s">
        <v>137</v>
      </c>
      <c r="C41">
        <v>59.844103370201097</v>
      </c>
      <c r="D41">
        <v>0.46539889895705699</v>
      </c>
      <c r="E41">
        <v>0.44955968587241252</v>
      </c>
      <c r="F41">
        <v>0.77992225418436667</v>
      </c>
      <c r="G41">
        <v>8</v>
      </c>
      <c r="H41">
        <v>10.800959303536127</v>
      </c>
      <c r="I41">
        <v>3</v>
      </c>
      <c r="J41">
        <v>3.8487640858916645</v>
      </c>
      <c r="K41">
        <f t="shared" si="1"/>
        <v>1.2829213619638882</v>
      </c>
    </row>
    <row r="42" spans="1:11" x14ac:dyDescent="0.25">
      <c r="A42">
        <v>41</v>
      </c>
      <c r="B42" t="s">
        <v>107</v>
      </c>
      <c r="C42">
        <v>59.50415929071854</v>
      </c>
      <c r="D42">
        <v>0.44421259059720386</v>
      </c>
      <c r="E42">
        <v>0.53133125353518618</v>
      </c>
      <c r="F42">
        <v>0.6313802945182847</v>
      </c>
      <c r="G42">
        <v>7</v>
      </c>
      <c r="H42">
        <v>7.3245907109044923</v>
      </c>
      <c r="I42">
        <v>5</v>
      </c>
      <c r="J42">
        <v>4.6009175048657971</v>
      </c>
      <c r="K42">
        <f t="shared" si="1"/>
        <v>0.92018350097315937</v>
      </c>
    </row>
    <row r="43" spans="1:11" x14ac:dyDescent="0.25">
      <c r="A43">
        <v>42</v>
      </c>
      <c r="B43" t="s">
        <v>129</v>
      </c>
      <c r="C43">
        <v>59.273325642252047</v>
      </c>
      <c r="D43">
        <v>0.57797491834578862</v>
      </c>
      <c r="E43">
        <v>0.50121417338673391</v>
      </c>
      <c r="F43">
        <v>0.60194292431859264</v>
      </c>
      <c r="G43">
        <v>5</v>
      </c>
      <c r="H43">
        <v>6.4769149245798774</v>
      </c>
      <c r="I43">
        <v>6</v>
      </c>
      <c r="J43">
        <v>5.760015049453119</v>
      </c>
      <c r="K43">
        <f t="shared" si="1"/>
        <v>0.96000250824218647</v>
      </c>
    </row>
    <row r="44" spans="1:11" x14ac:dyDescent="0.25">
      <c r="A44">
        <v>43</v>
      </c>
      <c r="B44" t="s">
        <v>131</v>
      </c>
      <c r="C44">
        <v>58.399626540919918</v>
      </c>
      <c r="D44">
        <v>0.39422890205501299</v>
      </c>
      <c r="E44">
        <v>0.46819950767848778</v>
      </c>
      <c r="F44">
        <v>0.74167087771886664</v>
      </c>
      <c r="G44">
        <v>8</v>
      </c>
      <c r="H44">
        <v>9.0512295323828802</v>
      </c>
      <c r="I44">
        <v>3</v>
      </c>
      <c r="J44">
        <v>4.2038356962611996</v>
      </c>
      <c r="K44">
        <f t="shared" si="1"/>
        <v>1.4012785654203999</v>
      </c>
    </row>
    <row r="45" spans="1:11" x14ac:dyDescent="0.25">
      <c r="A45">
        <v>44</v>
      </c>
      <c r="B45" t="s">
        <v>46</v>
      </c>
      <c r="C45">
        <v>58.234674062545906</v>
      </c>
      <c r="D45">
        <v>0.5601687270272806</v>
      </c>
      <c r="E45">
        <v>0.49294020591223831</v>
      </c>
      <c r="F45">
        <v>0.59490993504657697</v>
      </c>
      <c r="G45">
        <v>6</v>
      </c>
      <c r="H45">
        <v>5.8360835258549759</v>
      </c>
      <c r="I45">
        <v>5</v>
      </c>
      <c r="J45">
        <v>3.8100286817332338</v>
      </c>
      <c r="K45">
        <f t="shared" si="1"/>
        <v>0.76200573634664681</v>
      </c>
    </row>
    <row r="46" spans="1:11" x14ac:dyDescent="0.25">
      <c r="A46">
        <v>45</v>
      </c>
      <c r="B46" t="s">
        <v>197</v>
      </c>
      <c r="C46">
        <v>57.575164692150757</v>
      </c>
      <c r="D46">
        <v>0.52813305514933462</v>
      </c>
      <c r="E46">
        <v>0.50907092053146585</v>
      </c>
      <c r="F46">
        <v>0.56318559783871558</v>
      </c>
      <c r="G46">
        <v>6</v>
      </c>
      <c r="H46">
        <v>6.5889318420964873</v>
      </c>
      <c r="I46">
        <v>5</v>
      </c>
      <c r="J46">
        <v>5.6993969081990219</v>
      </c>
      <c r="K46">
        <f t="shared" si="1"/>
        <v>1.1398793816398043</v>
      </c>
    </row>
    <row r="47" spans="1:11" x14ac:dyDescent="0.25">
      <c r="A47">
        <v>46</v>
      </c>
      <c r="B47" t="s">
        <v>20</v>
      </c>
      <c r="C47">
        <v>57.55836395577326</v>
      </c>
      <c r="D47">
        <v>0.5642725379078346</v>
      </c>
      <c r="E47">
        <v>0.53385922933790309</v>
      </c>
      <c r="F47">
        <v>0.4961955083089557</v>
      </c>
      <c r="G47">
        <v>5</v>
      </c>
      <c r="H47">
        <v>5.5273242864238403</v>
      </c>
      <c r="I47">
        <v>6</v>
      </c>
      <c r="J47">
        <v>6.1394081443039923</v>
      </c>
      <c r="K47">
        <f t="shared" si="1"/>
        <v>1.023234690717332</v>
      </c>
    </row>
    <row r="48" spans="1:11" x14ac:dyDescent="0.25">
      <c r="A48">
        <v>47</v>
      </c>
      <c r="B48" t="s">
        <v>112</v>
      </c>
      <c r="C48">
        <v>57.082634027255381</v>
      </c>
      <c r="D48">
        <v>0.55342268705868169</v>
      </c>
      <c r="E48">
        <v>0.51527846714944292</v>
      </c>
      <c r="F48">
        <v>0.52169800064743255</v>
      </c>
      <c r="G48">
        <v>6</v>
      </c>
      <c r="H48">
        <v>6.5317214453598238</v>
      </c>
      <c r="I48">
        <v>6</v>
      </c>
      <c r="J48">
        <v>6.5201197575108409</v>
      </c>
      <c r="K48">
        <f t="shared" si="1"/>
        <v>1.0866866262518069</v>
      </c>
    </row>
    <row r="49" spans="1:11" x14ac:dyDescent="0.25">
      <c r="A49">
        <v>48</v>
      </c>
      <c r="B49" t="s">
        <v>5</v>
      </c>
      <c r="C49">
        <v>56.973075337434366</v>
      </c>
      <c r="D49">
        <v>0.4509979441607751</v>
      </c>
      <c r="E49">
        <v>0.47225731454094982</v>
      </c>
      <c r="F49">
        <v>0.65662245034511335</v>
      </c>
      <c r="G49">
        <v>7</v>
      </c>
      <c r="H49">
        <v>7.3517428624940866</v>
      </c>
      <c r="I49">
        <v>4</v>
      </c>
      <c r="J49">
        <v>4.1963014036911073</v>
      </c>
      <c r="K49">
        <f t="shared" si="1"/>
        <v>1.0490753509227768</v>
      </c>
    </row>
    <row r="50" spans="1:11" x14ac:dyDescent="0.25">
      <c r="A50">
        <v>49</v>
      </c>
      <c r="B50" t="s">
        <v>121</v>
      </c>
      <c r="C50">
        <v>56.322475278879551</v>
      </c>
      <c r="D50">
        <v>0.4314103062910668</v>
      </c>
      <c r="E50">
        <v>0.43465960348608207</v>
      </c>
      <c r="F50">
        <v>0.71663188150826285</v>
      </c>
      <c r="G50">
        <v>7</v>
      </c>
      <c r="H50">
        <v>9.0446673045301349</v>
      </c>
      <c r="I50">
        <v>5</v>
      </c>
      <c r="J50">
        <v>5.6210786010444176</v>
      </c>
      <c r="K50">
        <f t="shared" si="1"/>
        <v>1.1242157202088836</v>
      </c>
    </row>
    <row r="51" spans="1:11" x14ac:dyDescent="0.25">
      <c r="A51">
        <v>50</v>
      </c>
      <c r="B51" t="s">
        <v>67</v>
      </c>
      <c r="C51">
        <v>55.477536295420911</v>
      </c>
      <c r="D51">
        <v>0.44997518254792346</v>
      </c>
      <c r="E51">
        <v>0.51721279733124337</v>
      </c>
      <c r="F51">
        <v>0.52779592429082589</v>
      </c>
      <c r="G51">
        <v>6</v>
      </c>
      <c r="H51">
        <v>5.6526885200859658</v>
      </c>
      <c r="I51">
        <v>5</v>
      </c>
      <c r="J51">
        <v>4.7099889558283579</v>
      </c>
      <c r="K51">
        <f t="shared" si="1"/>
        <v>0.94199779116567162</v>
      </c>
    </row>
    <row r="52" spans="1:11" x14ac:dyDescent="0.25">
      <c r="A52">
        <v>51</v>
      </c>
      <c r="B52" t="s">
        <v>35</v>
      </c>
      <c r="C52">
        <v>55.409734630073203</v>
      </c>
      <c r="D52">
        <v>0.41711850929534688</v>
      </c>
      <c r="E52">
        <v>0.44630315196831416</v>
      </c>
      <c r="F52">
        <v>0.67493084308625739</v>
      </c>
      <c r="G52">
        <v>8</v>
      </c>
      <c r="H52">
        <v>7.8931825732511962</v>
      </c>
      <c r="I52">
        <v>3</v>
      </c>
      <c r="J52">
        <v>3.6948019995026851</v>
      </c>
      <c r="K52">
        <f t="shared" si="1"/>
        <v>1.2316006665008949</v>
      </c>
    </row>
    <row r="53" spans="1:11" x14ac:dyDescent="0.25">
      <c r="A53">
        <v>52</v>
      </c>
      <c r="B53" t="s">
        <v>24</v>
      </c>
      <c r="C53">
        <v>55.389331960657543</v>
      </c>
      <c r="D53">
        <v>0.40383419859497155</v>
      </c>
      <c r="E53">
        <v>0.4618039806520311</v>
      </c>
      <c r="F53">
        <v>0.65352343473284225</v>
      </c>
      <c r="G53">
        <v>8</v>
      </c>
      <c r="H53">
        <v>8.2289214396222263</v>
      </c>
      <c r="I53">
        <v>4</v>
      </c>
      <c r="J53">
        <v>4.5916241136573426</v>
      </c>
      <c r="K53">
        <f t="shared" si="1"/>
        <v>1.1479060284143356</v>
      </c>
    </row>
    <row r="54" spans="1:11" x14ac:dyDescent="0.25">
      <c r="A54">
        <v>53</v>
      </c>
      <c r="B54" t="s">
        <v>54</v>
      </c>
      <c r="C54">
        <v>54.765828044592368</v>
      </c>
      <c r="D54">
        <v>0.27643735022646654</v>
      </c>
      <c r="E54">
        <v>0.50239209259467299</v>
      </c>
      <c r="F54">
        <v>0.6332726652254409</v>
      </c>
      <c r="G54">
        <v>7</v>
      </c>
      <c r="H54">
        <v>6.4903674110083429</v>
      </c>
      <c r="I54">
        <v>3</v>
      </c>
      <c r="J54">
        <v>3.2489303066599517</v>
      </c>
      <c r="K54">
        <f t="shared" si="1"/>
        <v>1.0829767688866505</v>
      </c>
    </row>
    <row r="55" spans="1:11" x14ac:dyDescent="0.25">
      <c r="A55">
        <v>54</v>
      </c>
      <c r="B55" t="s">
        <v>117</v>
      </c>
      <c r="C55">
        <v>54.67922438431043</v>
      </c>
      <c r="D55">
        <v>0.63317919115072063</v>
      </c>
      <c r="E55">
        <v>0.51751907024800359</v>
      </c>
      <c r="F55">
        <v>0.39605662954809423</v>
      </c>
      <c r="G55">
        <v>4</v>
      </c>
      <c r="H55">
        <v>4.1320745733263298</v>
      </c>
      <c r="I55">
        <v>7</v>
      </c>
      <c r="J55">
        <v>6.4330397853485763</v>
      </c>
      <c r="K55">
        <f t="shared" si="1"/>
        <v>0.91900568362122514</v>
      </c>
    </row>
    <row r="56" spans="1:11" x14ac:dyDescent="0.25">
      <c r="A56">
        <v>55</v>
      </c>
      <c r="B56" t="s">
        <v>79</v>
      </c>
      <c r="C56">
        <v>54.290167117923659</v>
      </c>
      <c r="D56">
        <v>0.52118994398840668</v>
      </c>
      <c r="E56">
        <v>0.51066894778316041</v>
      </c>
      <c r="F56">
        <v>0.46134032070903941</v>
      </c>
      <c r="G56">
        <v>6</v>
      </c>
      <c r="H56">
        <v>5.2105740154294642</v>
      </c>
      <c r="I56">
        <v>5</v>
      </c>
      <c r="J56">
        <v>5.2944257883665378</v>
      </c>
      <c r="K56">
        <f t="shared" si="1"/>
        <v>1.0588851576733076</v>
      </c>
    </row>
    <row r="57" spans="1:11" x14ac:dyDescent="0.25">
      <c r="A57">
        <v>56</v>
      </c>
      <c r="B57" t="s">
        <v>100</v>
      </c>
      <c r="C57">
        <v>53.771316792801059</v>
      </c>
      <c r="D57">
        <v>0.490019674638145</v>
      </c>
      <c r="E57">
        <v>0.51876670371627753</v>
      </c>
      <c r="F57">
        <v>0.44827387596888169</v>
      </c>
      <c r="G57">
        <v>5</v>
      </c>
      <c r="H57">
        <v>4.9697162377990551</v>
      </c>
      <c r="I57">
        <v>6</v>
      </c>
      <c r="J57">
        <v>6.086339187305315</v>
      </c>
      <c r="K57">
        <f t="shared" si="1"/>
        <v>1.0143898645508858</v>
      </c>
    </row>
    <row r="58" spans="1:11" x14ac:dyDescent="0.25">
      <c r="A58">
        <v>57</v>
      </c>
      <c r="B58" t="s">
        <v>199</v>
      </c>
      <c r="C58">
        <v>53.691374896134221</v>
      </c>
      <c r="D58">
        <v>0.32554157789606852</v>
      </c>
      <c r="E58">
        <v>0.46161993632405673</v>
      </c>
      <c r="F58">
        <v>0.64602525615630202</v>
      </c>
      <c r="G58">
        <v>7</v>
      </c>
      <c r="H58">
        <v>6.7981558525731289</v>
      </c>
      <c r="I58">
        <v>3</v>
      </c>
      <c r="J58">
        <v>3.5230496606596384</v>
      </c>
      <c r="K58">
        <f t="shared" si="1"/>
        <v>1.1743498868865461</v>
      </c>
    </row>
    <row r="59" spans="1:11" x14ac:dyDescent="0.25">
      <c r="A59">
        <v>58</v>
      </c>
      <c r="B59" t="s">
        <v>104</v>
      </c>
      <c r="C59">
        <v>53.652351926706785</v>
      </c>
      <c r="D59">
        <v>0.53959347964380122</v>
      </c>
      <c r="E59">
        <v>0.52013763115985023</v>
      </c>
      <c r="F59">
        <v>0.41330179936151568</v>
      </c>
      <c r="G59">
        <v>6</v>
      </c>
      <c r="H59">
        <v>4.9405621612272288</v>
      </c>
      <c r="I59">
        <v>5</v>
      </c>
      <c r="J59">
        <v>5.9538849549157469</v>
      </c>
      <c r="K59">
        <f t="shared" si="1"/>
        <v>1.1907769909831494</v>
      </c>
    </row>
    <row r="60" spans="1:11" x14ac:dyDescent="0.25">
      <c r="A60">
        <v>59</v>
      </c>
      <c r="B60" t="s">
        <v>158</v>
      </c>
      <c r="C60">
        <v>53.588718639382101</v>
      </c>
      <c r="D60">
        <v>0.33302477622206222</v>
      </c>
      <c r="E60">
        <v>0.4082415574986909</v>
      </c>
      <c r="F60">
        <v>0.73649732930466194</v>
      </c>
      <c r="G60">
        <v>8</v>
      </c>
      <c r="H60">
        <v>8.1407133476650539</v>
      </c>
      <c r="I60">
        <v>3</v>
      </c>
      <c r="J60">
        <v>3.053282915975843</v>
      </c>
      <c r="K60">
        <f t="shared" si="1"/>
        <v>1.0177609719919476</v>
      </c>
    </row>
    <row r="61" spans="1:11" x14ac:dyDescent="0.25">
      <c r="A61">
        <v>60</v>
      </c>
      <c r="B61" t="s">
        <v>93</v>
      </c>
      <c r="C61">
        <v>53.444674898931972</v>
      </c>
      <c r="D61">
        <v>0.52408162310243511</v>
      </c>
      <c r="E61">
        <v>0.50936408399978272</v>
      </c>
      <c r="F61">
        <v>0.43556780781046639</v>
      </c>
      <c r="G61">
        <v>4</v>
      </c>
      <c r="H61">
        <v>5.1223005641089889</v>
      </c>
      <c r="I61">
        <v>7</v>
      </c>
      <c r="J61">
        <v>7.7600531358321003</v>
      </c>
      <c r="K61">
        <f t="shared" si="1"/>
        <v>1.1085790194045857</v>
      </c>
    </row>
    <row r="62" spans="1:11" x14ac:dyDescent="0.25">
      <c r="A62">
        <v>61</v>
      </c>
      <c r="B62" t="s">
        <v>87</v>
      </c>
      <c r="C62">
        <v>53.419193946180364</v>
      </c>
      <c r="D62">
        <v>0.54507467261083764</v>
      </c>
      <c r="E62">
        <v>0.43763992094836557</v>
      </c>
      <c r="F62">
        <v>0.55432007176292986</v>
      </c>
      <c r="G62">
        <v>5</v>
      </c>
      <c r="H62">
        <v>5.4916820392519856</v>
      </c>
      <c r="I62">
        <v>5</v>
      </c>
      <c r="J62">
        <v>4.9070596916805389</v>
      </c>
      <c r="K62">
        <f t="shared" si="1"/>
        <v>0.98141193833610774</v>
      </c>
    </row>
    <row r="63" spans="1:11" x14ac:dyDescent="0.25">
      <c r="A63">
        <v>62</v>
      </c>
      <c r="B63" t="s">
        <v>91</v>
      </c>
      <c r="C63">
        <v>53.128405255296322</v>
      </c>
      <c r="D63">
        <v>0.59094209847059243</v>
      </c>
      <c r="E63">
        <v>0.50044227476412484</v>
      </c>
      <c r="F63">
        <v>0.40329786329137568</v>
      </c>
      <c r="G63">
        <v>5</v>
      </c>
      <c r="H63">
        <v>5.3526962371896465</v>
      </c>
      <c r="I63">
        <v>6</v>
      </c>
      <c r="J63">
        <v>8.272314892782898</v>
      </c>
      <c r="K63">
        <f t="shared" si="1"/>
        <v>1.3787191487971497</v>
      </c>
    </row>
    <row r="64" spans="1:11" x14ac:dyDescent="0.25">
      <c r="A64">
        <v>63</v>
      </c>
      <c r="B64" t="s">
        <v>64</v>
      </c>
      <c r="C64">
        <v>52.278583227064686</v>
      </c>
      <c r="D64">
        <v>0.32719154412127882</v>
      </c>
      <c r="E64">
        <v>0.42147342247981157</v>
      </c>
      <c r="F64">
        <v>0.67452575734256437</v>
      </c>
      <c r="G64">
        <v>7</v>
      </c>
      <c r="H64">
        <v>7.5076286788336537</v>
      </c>
      <c r="I64">
        <v>4</v>
      </c>
      <c r="J64">
        <v>4.1302327555459577</v>
      </c>
      <c r="K64">
        <f t="shared" si="1"/>
        <v>1.0325581888864894</v>
      </c>
    </row>
    <row r="65" spans="1:11" x14ac:dyDescent="0.25">
      <c r="A65">
        <v>64</v>
      </c>
      <c r="B65" t="s">
        <v>96</v>
      </c>
      <c r="C65">
        <v>52.14591062031424</v>
      </c>
      <c r="D65">
        <v>0.4732720466404674</v>
      </c>
      <c r="E65">
        <v>0.46479162803816837</v>
      </c>
      <c r="F65">
        <v>0.5061681719352995</v>
      </c>
      <c r="G65">
        <v>6</v>
      </c>
      <c r="H65">
        <v>6.1142618210918975</v>
      </c>
      <c r="I65">
        <v>6</v>
      </c>
      <c r="J65">
        <v>6.0795066938216102</v>
      </c>
      <c r="K65">
        <f t="shared" si="1"/>
        <v>1.013251115636935</v>
      </c>
    </row>
    <row r="66" spans="1:11" x14ac:dyDescent="0.25">
      <c r="A66">
        <v>65</v>
      </c>
      <c r="B66" t="s">
        <v>196</v>
      </c>
      <c r="C66">
        <v>51.553008785444149</v>
      </c>
      <c r="D66">
        <v>0.46717749306584627</v>
      </c>
      <c r="E66">
        <v>0.44772465426284397</v>
      </c>
      <c r="F66">
        <v>0.52246360818217541</v>
      </c>
      <c r="G66">
        <v>6</v>
      </c>
      <c r="H66">
        <v>5.3314182023870433</v>
      </c>
      <c r="I66">
        <v>5</v>
      </c>
      <c r="J66">
        <v>4.2043819299430627</v>
      </c>
      <c r="K66">
        <f t="shared" ref="K66:K97" si="2">J66/I66</f>
        <v>0.84087638598861258</v>
      </c>
    </row>
    <row r="67" spans="1:11" x14ac:dyDescent="0.25">
      <c r="A67">
        <v>66</v>
      </c>
      <c r="B67" t="s">
        <v>38</v>
      </c>
      <c r="C67">
        <v>51.475178985479616</v>
      </c>
      <c r="D67">
        <v>0.52553706519852594</v>
      </c>
      <c r="E67">
        <v>0.49750199998101463</v>
      </c>
      <c r="F67">
        <v>0.39479486890954835</v>
      </c>
      <c r="G67">
        <v>5</v>
      </c>
      <c r="H67">
        <v>5.0864897126095059</v>
      </c>
      <c r="I67">
        <v>7</v>
      </c>
      <c r="J67">
        <v>7.8838799923077882</v>
      </c>
      <c r="K67">
        <f t="shared" si="2"/>
        <v>1.126268570329684</v>
      </c>
    </row>
    <row r="68" spans="1:11" x14ac:dyDescent="0.25">
      <c r="A68">
        <v>67</v>
      </c>
      <c r="B68" t="s">
        <v>68</v>
      </c>
      <c r="C68">
        <v>50.534835089447014</v>
      </c>
      <c r="D68">
        <v>0.33453946951405583</v>
      </c>
      <c r="E68">
        <v>0.43485450331707515</v>
      </c>
      <c r="F68">
        <v>0.59105494687633109</v>
      </c>
      <c r="G68">
        <v>9</v>
      </c>
      <c r="H68">
        <v>7.1063174945670209</v>
      </c>
      <c r="I68">
        <v>2</v>
      </c>
      <c r="J68">
        <v>3.0231080580971863</v>
      </c>
      <c r="K68">
        <f t="shared" si="2"/>
        <v>1.5115540290485932</v>
      </c>
    </row>
    <row r="69" spans="1:11" x14ac:dyDescent="0.25">
      <c r="A69">
        <v>68</v>
      </c>
      <c r="B69" t="s">
        <v>61</v>
      </c>
      <c r="C69">
        <v>50.495465572249657</v>
      </c>
      <c r="D69">
        <v>0.28033644199014052</v>
      </c>
      <c r="E69">
        <v>0.4429228608185799</v>
      </c>
      <c r="F69">
        <v>0.60641371564530167</v>
      </c>
      <c r="G69">
        <v>6</v>
      </c>
      <c r="H69">
        <v>6.4644602854279594</v>
      </c>
      <c r="I69">
        <v>4</v>
      </c>
      <c r="J69">
        <v>4.6601485399269835</v>
      </c>
      <c r="K69">
        <f t="shared" si="2"/>
        <v>1.1650371349817459</v>
      </c>
    </row>
    <row r="70" spans="1:11" x14ac:dyDescent="0.25">
      <c r="A70">
        <v>69</v>
      </c>
      <c r="B70" t="s">
        <v>126</v>
      </c>
      <c r="C70">
        <v>50.41109726835748</v>
      </c>
      <c r="D70">
        <v>0.5381183150718144</v>
      </c>
      <c r="E70">
        <v>0.52144049150563976</v>
      </c>
      <c r="F70">
        <v>0.3102007011664773</v>
      </c>
      <c r="G70">
        <v>4</v>
      </c>
      <c r="H70">
        <v>3.7405850852591316</v>
      </c>
      <c r="I70">
        <v>7</v>
      </c>
      <c r="J70">
        <v>8.0585964867037774</v>
      </c>
      <c r="K70">
        <f t="shared" si="2"/>
        <v>1.1512280695291111</v>
      </c>
    </row>
    <row r="71" spans="1:11" x14ac:dyDescent="0.25">
      <c r="A71">
        <v>70</v>
      </c>
      <c r="B71" t="s">
        <v>63</v>
      </c>
      <c r="C71">
        <v>50.004384540026443</v>
      </c>
      <c r="D71">
        <v>0.59163314270136214</v>
      </c>
      <c r="E71">
        <v>0.47706820636851577</v>
      </c>
      <c r="F71">
        <v>0.3479321661497457</v>
      </c>
      <c r="G71">
        <v>5</v>
      </c>
      <c r="H71">
        <v>4.4765384813481033</v>
      </c>
      <c r="I71">
        <v>6</v>
      </c>
      <c r="J71">
        <v>7.8661242531438047</v>
      </c>
      <c r="K71">
        <f t="shared" si="2"/>
        <v>1.3110207088573007</v>
      </c>
    </row>
    <row r="72" spans="1:11" x14ac:dyDescent="0.25">
      <c r="A72">
        <v>71</v>
      </c>
      <c r="B72" t="s">
        <v>98</v>
      </c>
      <c r="C72">
        <v>49.730364608189525</v>
      </c>
      <c r="D72">
        <v>0.5467949537871194</v>
      </c>
      <c r="E72">
        <v>0.51912099890233321</v>
      </c>
      <c r="F72">
        <v>0.2881019044141081</v>
      </c>
      <c r="G72">
        <v>4</v>
      </c>
      <c r="H72">
        <v>3.2827208950604958</v>
      </c>
      <c r="I72">
        <v>6</v>
      </c>
      <c r="J72">
        <v>7.3943047399715276</v>
      </c>
      <c r="K72">
        <f t="shared" si="2"/>
        <v>1.2323841233285879</v>
      </c>
    </row>
    <row r="73" spans="1:11" x14ac:dyDescent="0.25">
      <c r="A73">
        <v>72</v>
      </c>
      <c r="B73" t="s">
        <v>191</v>
      </c>
      <c r="C73">
        <v>49.048366699866094</v>
      </c>
      <c r="D73">
        <v>0.41903846881642115</v>
      </c>
      <c r="E73">
        <v>0.40956036576218219</v>
      </c>
      <c r="F73">
        <v>0.5419627097301406</v>
      </c>
      <c r="G73">
        <v>7</v>
      </c>
      <c r="H73">
        <v>6.8310789337936297</v>
      </c>
      <c r="I73">
        <v>4</v>
      </c>
      <c r="J73">
        <v>5.60433386126331</v>
      </c>
      <c r="K73">
        <f t="shared" si="2"/>
        <v>1.4010834653158275</v>
      </c>
    </row>
    <row r="74" spans="1:11" x14ac:dyDescent="0.25">
      <c r="A74">
        <v>73</v>
      </c>
      <c r="B74" t="s">
        <v>187</v>
      </c>
      <c r="C74">
        <v>48.898234472191078</v>
      </c>
      <c r="D74">
        <v>0.44732457676472992</v>
      </c>
      <c r="E74">
        <v>0.4572931604388758</v>
      </c>
      <c r="F74">
        <v>0.43320986982539345</v>
      </c>
      <c r="G74">
        <v>5</v>
      </c>
      <c r="H74">
        <v>5.1920952282146082</v>
      </c>
      <c r="I74">
        <v>6</v>
      </c>
      <c r="J74">
        <v>6.9851729839564776</v>
      </c>
      <c r="K74">
        <f t="shared" si="2"/>
        <v>1.1641954973260795</v>
      </c>
    </row>
    <row r="75" spans="1:11" x14ac:dyDescent="0.25">
      <c r="A75">
        <v>74</v>
      </c>
      <c r="B75" t="s">
        <v>50</v>
      </c>
      <c r="C75">
        <v>48.108924961985537</v>
      </c>
      <c r="D75">
        <v>0.55523744885295734</v>
      </c>
      <c r="E75">
        <v>0.52779499622925963</v>
      </c>
      <c r="F75">
        <v>0.21647348165941055</v>
      </c>
      <c r="G75">
        <v>4</v>
      </c>
      <c r="H75">
        <v>2.3661060451521387</v>
      </c>
      <c r="I75">
        <v>7</v>
      </c>
      <c r="J75">
        <v>6.9302350893716467</v>
      </c>
      <c r="K75">
        <f t="shared" si="2"/>
        <v>0.99003358419594956</v>
      </c>
    </row>
    <row r="76" spans="1:11" x14ac:dyDescent="0.25">
      <c r="A76">
        <v>75</v>
      </c>
      <c r="B76" t="s">
        <v>19</v>
      </c>
      <c r="C76">
        <v>47.90526033155831</v>
      </c>
      <c r="D76">
        <v>0.39222263120964246</v>
      </c>
      <c r="E76">
        <v>0.42758179909897848</v>
      </c>
      <c r="F76">
        <v>0.48858815422943008</v>
      </c>
      <c r="G76">
        <v>7</v>
      </c>
      <c r="H76">
        <v>6.7448324483957283</v>
      </c>
      <c r="I76">
        <v>5</v>
      </c>
      <c r="J76">
        <v>6.8047400249259935</v>
      </c>
      <c r="K76">
        <f t="shared" si="2"/>
        <v>1.3609480049851987</v>
      </c>
    </row>
    <row r="77" spans="1:11" x14ac:dyDescent="0.25">
      <c r="A77">
        <v>76</v>
      </c>
      <c r="B77" t="s">
        <v>40</v>
      </c>
      <c r="C77">
        <v>47.684412933875343</v>
      </c>
      <c r="D77">
        <v>0.42561131220693471</v>
      </c>
      <c r="E77">
        <v>0.38909917216489442</v>
      </c>
      <c r="F77">
        <v>0.53299034009630097</v>
      </c>
      <c r="G77">
        <v>7</v>
      </c>
      <c r="H77">
        <v>6.1559295838844816</v>
      </c>
      <c r="I77">
        <v>4</v>
      </c>
      <c r="J77">
        <v>4.5497957857401783</v>
      </c>
      <c r="K77">
        <f t="shared" si="2"/>
        <v>1.1374489464350446</v>
      </c>
    </row>
    <row r="78" spans="1:11" x14ac:dyDescent="0.25">
      <c r="A78">
        <v>77</v>
      </c>
      <c r="B78" t="s">
        <v>42</v>
      </c>
      <c r="C78">
        <v>47.589631193833725</v>
      </c>
      <c r="D78">
        <v>0.33094013175549658</v>
      </c>
      <c r="E78">
        <v>0.41814348836379112</v>
      </c>
      <c r="F78">
        <v>0.53154240554375376</v>
      </c>
      <c r="G78">
        <v>6</v>
      </c>
      <c r="H78">
        <v>6.5928323604878711</v>
      </c>
      <c r="I78">
        <v>5</v>
      </c>
      <c r="J78">
        <v>6.4032105279419405</v>
      </c>
      <c r="K78">
        <f t="shared" si="2"/>
        <v>1.2806421055883881</v>
      </c>
    </row>
    <row r="79" spans="1:11" x14ac:dyDescent="0.25">
      <c r="A79">
        <v>78</v>
      </c>
      <c r="B79" t="s">
        <v>141</v>
      </c>
      <c r="C79">
        <v>47.461117653344012</v>
      </c>
      <c r="D79">
        <v>0.48047075053975424</v>
      </c>
      <c r="E79">
        <v>0.50550186579681011</v>
      </c>
      <c r="F79">
        <v>0.28043966443571361</v>
      </c>
      <c r="G79">
        <v>4</v>
      </c>
      <c r="H79">
        <v>3.782988822187324</v>
      </c>
      <c r="I79">
        <v>7</v>
      </c>
      <c r="J79">
        <v>9.4894927570223047</v>
      </c>
      <c r="K79">
        <f t="shared" si="2"/>
        <v>1.3556418224317579</v>
      </c>
    </row>
    <row r="80" spans="1:11" x14ac:dyDescent="0.25">
      <c r="A80">
        <v>79</v>
      </c>
      <c r="B80" t="s">
        <v>106</v>
      </c>
      <c r="C80">
        <v>47.023861519434604</v>
      </c>
      <c r="D80">
        <v>0.31886841291616536</v>
      </c>
      <c r="E80">
        <v>0.4559686369262026</v>
      </c>
      <c r="F80">
        <v>0.45134667764627268</v>
      </c>
      <c r="G80">
        <v>6</v>
      </c>
      <c r="H80">
        <v>5.3831615071617573</v>
      </c>
      <c r="I80">
        <v>5</v>
      </c>
      <c r="J80">
        <v>5.9268885177894752</v>
      </c>
      <c r="K80">
        <f t="shared" si="2"/>
        <v>1.185377703557895</v>
      </c>
    </row>
    <row r="81" spans="1:11" x14ac:dyDescent="0.25">
      <c r="A81">
        <v>80</v>
      </c>
      <c r="B81" t="s">
        <v>114</v>
      </c>
      <c r="C81">
        <v>46.986712521034164</v>
      </c>
      <c r="D81">
        <v>0.5687613030196168</v>
      </c>
      <c r="E81">
        <v>0.5313433733561429</v>
      </c>
      <c r="F81">
        <v>0.16695639766315551</v>
      </c>
      <c r="G81">
        <v>3</v>
      </c>
      <c r="H81">
        <v>2.0157965850804085</v>
      </c>
      <c r="I81">
        <v>8</v>
      </c>
      <c r="J81">
        <v>9.0737906021870351</v>
      </c>
      <c r="K81">
        <f t="shared" si="2"/>
        <v>1.1342238252733794</v>
      </c>
    </row>
    <row r="82" spans="1:11" x14ac:dyDescent="0.25">
      <c r="A82">
        <v>81</v>
      </c>
      <c r="B82" t="s">
        <v>7</v>
      </c>
      <c r="C82">
        <v>46.892219144742519</v>
      </c>
      <c r="D82">
        <v>0.30214645867211698</v>
      </c>
      <c r="E82">
        <v>0.43180155131239301</v>
      </c>
      <c r="F82">
        <v>0.50129257324106224</v>
      </c>
      <c r="G82">
        <v>6</v>
      </c>
      <c r="H82">
        <v>6.3674250045693954</v>
      </c>
      <c r="I82">
        <v>5</v>
      </c>
      <c r="J82">
        <v>6.7020134437687355</v>
      </c>
      <c r="K82">
        <f t="shared" si="2"/>
        <v>1.340402688753747</v>
      </c>
    </row>
    <row r="83" spans="1:11" x14ac:dyDescent="0.25">
      <c r="A83">
        <v>82</v>
      </c>
      <c r="B83" t="s">
        <v>94</v>
      </c>
      <c r="C83">
        <v>46.54450503510931</v>
      </c>
      <c r="D83">
        <v>0.57287077731263325</v>
      </c>
      <c r="E83">
        <v>0.49092218974925339</v>
      </c>
      <c r="F83">
        <v>0.22494892298039426</v>
      </c>
      <c r="G83">
        <v>2</v>
      </c>
      <c r="H83">
        <v>2.84933672720737</v>
      </c>
      <c r="I83">
        <v>9</v>
      </c>
      <c r="J83">
        <v>10.666594218171509</v>
      </c>
      <c r="K83">
        <f t="shared" si="2"/>
        <v>1.1851771353523899</v>
      </c>
    </row>
    <row r="84" spans="1:11" x14ac:dyDescent="0.25">
      <c r="A84">
        <v>83</v>
      </c>
      <c r="B84" t="s">
        <v>201</v>
      </c>
      <c r="C84">
        <v>46.452735296001066</v>
      </c>
      <c r="D84">
        <v>0.34319284808666844</v>
      </c>
      <c r="E84">
        <v>0.44197775666470585</v>
      </c>
      <c r="F84">
        <v>0.44504841118234229</v>
      </c>
      <c r="G84">
        <v>7</v>
      </c>
      <c r="H84">
        <v>5.9368311262887961</v>
      </c>
      <c r="I84">
        <v>5</v>
      </c>
      <c r="J84">
        <v>6.3397423226759866</v>
      </c>
      <c r="K84">
        <f t="shared" si="2"/>
        <v>1.2679484645351973</v>
      </c>
    </row>
    <row r="85" spans="1:11" x14ac:dyDescent="0.25">
      <c r="A85">
        <v>84</v>
      </c>
      <c r="B85" t="s">
        <v>58</v>
      </c>
      <c r="C85">
        <v>46.226704670154035</v>
      </c>
      <c r="D85">
        <v>0.42266418059084904</v>
      </c>
      <c r="E85">
        <v>0.46937365404277287</v>
      </c>
      <c r="F85">
        <v>0.34160385613176975</v>
      </c>
      <c r="G85">
        <v>5</v>
      </c>
      <c r="H85">
        <v>4.5554386757101781</v>
      </c>
      <c r="I85">
        <v>6</v>
      </c>
      <c r="J85">
        <v>8.3354427765972581</v>
      </c>
      <c r="K85">
        <f t="shared" si="2"/>
        <v>1.3892404627662096</v>
      </c>
    </row>
    <row r="86" spans="1:11" x14ac:dyDescent="0.25">
      <c r="A86">
        <v>85</v>
      </c>
      <c r="B86" t="s">
        <v>6</v>
      </c>
      <c r="C86">
        <v>46.189686406074671</v>
      </c>
      <c r="D86">
        <v>0.60438400528739999</v>
      </c>
      <c r="E86">
        <v>0.51553832291096224</v>
      </c>
      <c r="F86">
        <v>0.1503641724570137</v>
      </c>
      <c r="G86">
        <v>2</v>
      </c>
      <c r="H86">
        <v>1.8086787567069127</v>
      </c>
      <c r="I86">
        <v>9</v>
      </c>
      <c r="J86">
        <v>10.02865501237657</v>
      </c>
      <c r="K86">
        <f t="shared" si="2"/>
        <v>1.1142950013751745</v>
      </c>
    </row>
    <row r="87" spans="1:11" x14ac:dyDescent="0.25">
      <c r="A87">
        <v>86</v>
      </c>
      <c r="B87" t="s">
        <v>33</v>
      </c>
      <c r="C87">
        <v>45.256320445530328</v>
      </c>
      <c r="D87">
        <v>0.45237190645350589</v>
      </c>
      <c r="E87">
        <v>0.41075051720088485</v>
      </c>
      <c r="F87">
        <v>0.40163907006669242</v>
      </c>
      <c r="G87">
        <v>4</v>
      </c>
      <c r="H87">
        <v>4.2210488878649892</v>
      </c>
      <c r="I87">
        <v>6</v>
      </c>
      <c r="J87">
        <v>6.5095574670165472</v>
      </c>
      <c r="K87">
        <f t="shared" si="2"/>
        <v>1.0849262445027579</v>
      </c>
    </row>
    <row r="88" spans="1:11" x14ac:dyDescent="0.25">
      <c r="A88">
        <v>87</v>
      </c>
      <c r="B88" t="s">
        <v>69</v>
      </c>
      <c r="C88">
        <v>44.96449285137566</v>
      </c>
      <c r="D88">
        <v>0.53706302226548697</v>
      </c>
      <c r="E88">
        <v>0.51672335798899005</v>
      </c>
      <c r="F88">
        <v>0.14880784475205711</v>
      </c>
      <c r="G88">
        <v>2</v>
      </c>
      <c r="H88">
        <v>1.9849773210019035</v>
      </c>
      <c r="I88">
        <v>8</v>
      </c>
      <c r="J88">
        <v>9.3391981068556085</v>
      </c>
      <c r="K88">
        <f t="shared" si="2"/>
        <v>1.1673997633569511</v>
      </c>
    </row>
    <row r="89" spans="1:11" x14ac:dyDescent="0.25">
      <c r="A89">
        <v>88</v>
      </c>
      <c r="B89" t="s">
        <v>65</v>
      </c>
      <c r="C89">
        <v>44.941584298602123</v>
      </c>
      <c r="D89">
        <v>0.50486382027075993</v>
      </c>
      <c r="E89">
        <v>0.48358633185982547</v>
      </c>
      <c r="F89">
        <v>0.22760211366476077</v>
      </c>
      <c r="G89">
        <v>3</v>
      </c>
      <c r="H89">
        <v>2.994013882005607</v>
      </c>
      <c r="I89">
        <v>8</v>
      </c>
      <c r="J89">
        <v>10.154596123019946</v>
      </c>
      <c r="K89">
        <f t="shared" si="2"/>
        <v>1.2693245153774932</v>
      </c>
    </row>
    <row r="90" spans="1:11" x14ac:dyDescent="0.25">
      <c r="A90">
        <v>89</v>
      </c>
      <c r="B90" t="s">
        <v>71</v>
      </c>
      <c r="C90">
        <v>44.395842747622481</v>
      </c>
      <c r="D90">
        <v>0.57395794151365986</v>
      </c>
      <c r="E90">
        <v>0.49494677181283608</v>
      </c>
      <c r="F90">
        <v>0.14960070976111553</v>
      </c>
      <c r="G90">
        <v>2</v>
      </c>
      <c r="H90">
        <v>2.0010202288908716</v>
      </c>
      <c r="I90">
        <v>9</v>
      </c>
      <c r="J90">
        <v>11.375740209295317</v>
      </c>
      <c r="K90">
        <f t="shared" si="2"/>
        <v>1.2639711343661464</v>
      </c>
    </row>
    <row r="91" spans="1:11" x14ac:dyDescent="0.25">
      <c r="A91">
        <v>90</v>
      </c>
      <c r="B91" t="s">
        <v>102</v>
      </c>
      <c r="C91">
        <v>44.351163202381059</v>
      </c>
      <c r="D91">
        <v>0.57639940027761183</v>
      </c>
      <c r="E91">
        <v>0.48144051960078477</v>
      </c>
      <c r="F91">
        <v>0.17158907453479941</v>
      </c>
      <c r="G91">
        <v>2</v>
      </c>
      <c r="H91">
        <v>2.2054353557632353</v>
      </c>
      <c r="I91">
        <v>9</v>
      </c>
      <c r="J91">
        <v>10.853005715791994</v>
      </c>
      <c r="K91">
        <f t="shared" si="2"/>
        <v>1.2058895239768883</v>
      </c>
    </row>
    <row r="92" spans="1:11" x14ac:dyDescent="0.25">
      <c r="A92">
        <v>91</v>
      </c>
      <c r="B92" t="s">
        <v>55</v>
      </c>
      <c r="C92">
        <v>43.647940861541471</v>
      </c>
      <c r="D92">
        <v>0.29227086487658049</v>
      </c>
      <c r="E92">
        <v>0.41015614265415212</v>
      </c>
      <c r="F92">
        <v>0.44510721221130695</v>
      </c>
      <c r="G92">
        <v>6</v>
      </c>
      <c r="H92">
        <v>6.1227745935824256</v>
      </c>
      <c r="I92">
        <v>4</v>
      </c>
      <c r="J92">
        <v>5.7557299131691995</v>
      </c>
      <c r="K92">
        <f t="shared" si="2"/>
        <v>1.4389324782922999</v>
      </c>
    </row>
    <row r="93" spans="1:11" x14ac:dyDescent="0.25">
      <c r="A93">
        <v>92</v>
      </c>
      <c r="B93" t="s">
        <v>194</v>
      </c>
      <c r="C93">
        <v>43.362432657105423</v>
      </c>
      <c r="D93">
        <v>0.48781321975382069</v>
      </c>
      <c r="E93">
        <v>0.43029363736658782</v>
      </c>
      <c r="F93">
        <v>0.28586820237744454</v>
      </c>
      <c r="G93">
        <v>5</v>
      </c>
      <c r="H93">
        <v>3.4249604417733783</v>
      </c>
      <c r="I93">
        <v>6</v>
      </c>
      <c r="J93">
        <v>6.9809073317334196</v>
      </c>
      <c r="K93">
        <f t="shared" si="2"/>
        <v>1.1634845552889033</v>
      </c>
    </row>
    <row r="94" spans="1:11" x14ac:dyDescent="0.25">
      <c r="A94">
        <v>93</v>
      </c>
      <c r="B94" t="s">
        <v>21</v>
      </c>
      <c r="C94">
        <v>43.232579230152488</v>
      </c>
      <c r="D94">
        <v>0.52644023785458616</v>
      </c>
      <c r="E94">
        <v>0.52143779942536239</v>
      </c>
      <c r="F94">
        <v>9.2037019692935346E-2</v>
      </c>
      <c r="G94">
        <v>2</v>
      </c>
      <c r="H94">
        <v>1.2915950854099141</v>
      </c>
      <c r="I94">
        <v>9</v>
      </c>
      <c r="J94">
        <v>12.033430131908709</v>
      </c>
      <c r="K94">
        <f t="shared" si="2"/>
        <v>1.3370477924343009</v>
      </c>
    </row>
    <row r="95" spans="1:11" x14ac:dyDescent="0.25">
      <c r="A95">
        <v>94</v>
      </c>
      <c r="B95" t="s">
        <v>113</v>
      </c>
      <c r="C95">
        <v>42.939535264591925</v>
      </c>
      <c r="D95">
        <v>0.52256492662781584</v>
      </c>
      <c r="E95">
        <v>0.44435938288593912</v>
      </c>
      <c r="F95">
        <v>0.22664855233189563</v>
      </c>
      <c r="G95">
        <v>3</v>
      </c>
      <c r="H95">
        <v>2.9100538616948386</v>
      </c>
      <c r="I95">
        <v>8</v>
      </c>
      <c r="J95">
        <v>9.8394990029914915</v>
      </c>
      <c r="K95">
        <f t="shared" si="2"/>
        <v>1.2299373753739364</v>
      </c>
    </row>
    <row r="96" spans="1:11" x14ac:dyDescent="0.25">
      <c r="A96">
        <v>95</v>
      </c>
      <c r="B96" t="s">
        <v>108</v>
      </c>
      <c r="C96">
        <v>42.936689578784211</v>
      </c>
      <c r="D96">
        <v>0.40418608409965423</v>
      </c>
      <c r="E96">
        <v>0.4051086693812847</v>
      </c>
      <c r="F96">
        <v>0.36723769802126044</v>
      </c>
      <c r="G96">
        <v>6</v>
      </c>
      <c r="H96">
        <v>5.0491572425368441</v>
      </c>
      <c r="I96">
        <v>6</v>
      </c>
      <c r="J96">
        <v>7.7490166988372042</v>
      </c>
      <c r="K96">
        <f t="shared" si="2"/>
        <v>1.291502783139534</v>
      </c>
    </row>
    <row r="97" spans="1:11" x14ac:dyDescent="0.25">
      <c r="A97">
        <v>96</v>
      </c>
      <c r="B97" t="s">
        <v>165</v>
      </c>
      <c r="C97">
        <v>41.768078545518534</v>
      </c>
      <c r="D97">
        <v>0.42045485542009919</v>
      </c>
      <c r="E97">
        <v>0.4362520850706782</v>
      </c>
      <c r="F97">
        <v>0.26400006166365131</v>
      </c>
      <c r="G97">
        <v>5</v>
      </c>
      <c r="H97">
        <v>3.2747442905229542</v>
      </c>
      <c r="I97">
        <v>6</v>
      </c>
      <c r="J97">
        <v>7.4043315364643147</v>
      </c>
      <c r="K97">
        <f t="shared" si="2"/>
        <v>1.2340552560773859</v>
      </c>
    </row>
    <row r="98" spans="1:11" x14ac:dyDescent="0.25">
      <c r="A98">
        <v>97</v>
      </c>
      <c r="B98" t="s">
        <v>51</v>
      </c>
      <c r="C98">
        <v>41.34114441211856</v>
      </c>
      <c r="D98">
        <v>0.5773008839463829</v>
      </c>
      <c r="E98">
        <v>0.47957084528977617</v>
      </c>
      <c r="F98">
        <v>8.0182549270379586E-2</v>
      </c>
      <c r="G98">
        <v>2</v>
      </c>
      <c r="H98">
        <v>0.99083224924034963</v>
      </c>
      <c r="I98">
        <v>10</v>
      </c>
      <c r="J98">
        <v>10.357205629609174</v>
      </c>
      <c r="K98">
        <f t="shared" ref="K98:K129" si="3">J98/I98</f>
        <v>1.0357205629609174</v>
      </c>
    </row>
    <row r="99" spans="1:11" x14ac:dyDescent="0.25">
      <c r="A99">
        <v>98</v>
      </c>
      <c r="B99" t="s">
        <v>62</v>
      </c>
      <c r="C99">
        <v>40.797602204932943</v>
      </c>
      <c r="D99">
        <v>0.28643459002938687</v>
      </c>
      <c r="E99">
        <v>0.415100873559622</v>
      </c>
      <c r="F99">
        <v>0.35009445039578663</v>
      </c>
      <c r="G99">
        <v>6</v>
      </c>
      <c r="H99">
        <v>3.9443056896235378</v>
      </c>
      <c r="I99">
        <v>5</v>
      </c>
      <c r="J99">
        <v>5.266404495028258</v>
      </c>
      <c r="K99">
        <f t="shared" si="3"/>
        <v>1.0532808990056517</v>
      </c>
    </row>
    <row r="100" spans="1:11" x14ac:dyDescent="0.25">
      <c r="A100">
        <v>99</v>
      </c>
      <c r="B100" t="s">
        <v>186</v>
      </c>
      <c r="C100">
        <v>40.506856580318988</v>
      </c>
      <c r="D100">
        <v>0.39760360806222594</v>
      </c>
      <c r="E100">
        <v>0.37904997474644353</v>
      </c>
      <c r="F100">
        <v>0.34276899499460656</v>
      </c>
      <c r="G100">
        <v>6</v>
      </c>
      <c r="H100">
        <v>4.236069830158387</v>
      </c>
      <c r="I100">
        <v>5</v>
      </c>
      <c r="J100">
        <v>6.3583809854944473</v>
      </c>
      <c r="K100">
        <f t="shared" si="3"/>
        <v>1.2716761970988895</v>
      </c>
    </row>
    <row r="101" spans="1:11" x14ac:dyDescent="0.25">
      <c r="A101">
        <v>100</v>
      </c>
      <c r="B101" t="s">
        <v>119</v>
      </c>
      <c r="C101">
        <v>40.373873026607853</v>
      </c>
      <c r="D101">
        <v>0.53442107950147333</v>
      </c>
      <c r="E101">
        <v>0.47980763460213499</v>
      </c>
      <c r="F101">
        <v>7.4286433933647728E-2</v>
      </c>
      <c r="G101">
        <v>2</v>
      </c>
      <c r="H101">
        <v>0.9698980072767911</v>
      </c>
      <c r="I101">
        <v>9</v>
      </c>
      <c r="J101">
        <v>11.056192845965645</v>
      </c>
      <c r="K101">
        <f t="shared" si="3"/>
        <v>1.2284658717739605</v>
      </c>
    </row>
    <row r="102" spans="1:11" x14ac:dyDescent="0.25">
      <c r="A102">
        <v>101</v>
      </c>
      <c r="B102" t="s">
        <v>188</v>
      </c>
      <c r="C102">
        <v>40.37078742692475</v>
      </c>
      <c r="D102">
        <v>0.42571056114399647</v>
      </c>
      <c r="E102">
        <v>0.42009253418681036</v>
      </c>
      <c r="F102">
        <v>0.24684670853198368</v>
      </c>
      <c r="G102">
        <v>3</v>
      </c>
      <c r="H102">
        <v>3.2592386926643</v>
      </c>
      <c r="I102">
        <v>7</v>
      </c>
      <c r="J102">
        <v>8.2034926130765236</v>
      </c>
      <c r="K102">
        <f t="shared" si="3"/>
        <v>1.171927516153789</v>
      </c>
    </row>
    <row r="103" spans="1:11" x14ac:dyDescent="0.25">
      <c r="A103">
        <v>102</v>
      </c>
      <c r="B103" t="s">
        <v>28</v>
      </c>
      <c r="C103">
        <v>39.667595113575921</v>
      </c>
      <c r="D103">
        <v>0.42651098463888615</v>
      </c>
      <c r="E103">
        <v>0.44324204338536904</v>
      </c>
      <c r="F103">
        <v>0.18183644834321624</v>
      </c>
      <c r="G103">
        <v>3</v>
      </c>
      <c r="H103">
        <v>2.5435558724635237</v>
      </c>
      <c r="I103">
        <v>9</v>
      </c>
      <c r="J103">
        <v>10.988151966444937</v>
      </c>
      <c r="K103">
        <f t="shared" si="3"/>
        <v>1.2209057740494373</v>
      </c>
    </row>
    <row r="104" spans="1:11" x14ac:dyDescent="0.25">
      <c r="A104">
        <v>103</v>
      </c>
      <c r="B104" t="s">
        <v>31</v>
      </c>
      <c r="C104">
        <v>39.279654631972612</v>
      </c>
      <c r="D104">
        <v>0.44206904128054225</v>
      </c>
      <c r="E104">
        <v>0.46975594609495663</v>
      </c>
      <c r="F104">
        <v>0.11197435632179925</v>
      </c>
      <c r="G104">
        <v>2</v>
      </c>
      <c r="H104">
        <v>1.5185992552037582</v>
      </c>
      <c r="I104">
        <v>9</v>
      </c>
      <c r="J104">
        <v>11.562027102343933</v>
      </c>
      <c r="K104">
        <f t="shared" si="3"/>
        <v>1.2846696780382147</v>
      </c>
    </row>
    <row r="105" spans="1:11" x14ac:dyDescent="0.25">
      <c r="A105">
        <v>104</v>
      </c>
      <c r="B105" t="s">
        <v>109</v>
      </c>
      <c r="C105">
        <v>38.583690699491655</v>
      </c>
      <c r="D105">
        <v>0.40301503512230497</v>
      </c>
      <c r="E105">
        <v>0.42573832573413317</v>
      </c>
      <c r="F105">
        <v>0.19363224360162901</v>
      </c>
      <c r="G105">
        <v>4</v>
      </c>
      <c r="H105">
        <v>2.6673930675935109</v>
      </c>
      <c r="I105">
        <v>8</v>
      </c>
      <c r="J105">
        <v>9.7755624682080082</v>
      </c>
      <c r="K105">
        <f t="shared" si="3"/>
        <v>1.221945308526001</v>
      </c>
    </row>
    <row r="106" spans="1:11" x14ac:dyDescent="0.25">
      <c r="A106">
        <v>105</v>
      </c>
      <c r="B106" t="s">
        <v>3</v>
      </c>
      <c r="C106">
        <v>38.536005635409367</v>
      </c>
      <c r="D106">
        <v>0.39999755206747273</v>
      </c>
      <c r="E106">
        <v>0.36140898860383552</v>
      </c>
      <c r="F106">
        <v>0.31202224624438885</v>
      </c>
      <c r="G106">
        <v>4</v>
      </c>
      <c r="H106">
        <v>3.8188880777177743</v>
      </c>
      <c r="I106">
        <v>6</v>
      </c>
      <c r="J106">
        <v>6.2391532132188496</v>
      </c>
      <c r="K106">
        <f t="shared" si="3"/>
        <v>1.0398588688698083</v>
      </c>
    </row>
    <row r="107" spans="1:11" x14ac:dyDescent="0.25">
      <c r="A107">
        <v>106</v>
      </c>
      <c r="B107" t="s">
        <v>90</v>
      </c>
      <c r="C107">
        <v>38.173528501394408</v>
      </c>
      <c r="D107">
        <v>0.44889886878707608</v>
      </c>
      <c r="E107">
        <v>0.42281867570168402</v>
      </c>
      <c r="F107">
        <v>0.15955316831431768</v>
      </c>
      <c r="G107">
        <v>4</v>
      </c>
      <c r="H107">
        <v>1.9523119227094317</v>
      </c>
      <c r="I107">
        <v>8</v>
      </c>
      <c r="J107">
        <v>8.2361213088755623</v>
      </c>
      <c r="K107">
        <f t="shared" si="3"/>
        <v>1.0295151636094453</v>
      </c>
    </row>
    <row r="108" spans="1:11" x14ac:dyDescent="0.25">
      <c r="A108">
        <v>107</v>
      </c>
      <c r="B108" t="s">
        <v>195</v>
      </c>
      <c r="C108">
        <v>38.133462604744757</v>
      </c>
      <c r="D108">
        <v>0.54427982696487653</v>
      </c>
      <c r="E108">
        <v>0.41882744004407174</v>
      </c>
      <c r="F108">
        <v>0.11035645041550589</v>
      </c>
      <c r="G108">
        <v>2</v>
      </c>
      <c r="H108">
        <v>1.4415371278352267</v>
      </c>
      <c r="I108">
        <v>9</v>
      </c>
      <c r="J108">
        <v>11.062554317465436</v>
      </c>
      <c r="K108">
        <f t="shared" si="3"/>
        <v>1.229172701940604</v>
      </c>
    </row>
    <row r="109" spans="1:11" x14ac:dyDescent="0.25">
      <c r="A109">
        <v>108</v>
      </c>
      <c r="B109" t="s">
        <v>76</v>
      </c>
      <c r="C109">
        <v>37.514475823848258</v>
      </c>
      <c r="D109">
        <v>0.30337374765380309</v>
      </c>
      <c r="E109">
        <v>0.45730627320172695</v>
      </c>
      <c r="F109">
        <v>0.15989647183979008</v>
      </c>
      <c r="G109">
        <v>3</v>
      </c>
      <c r="H109">
        <v>2.3944518730994004</v>
      </c>
      <c r="I109">
        <v>8</v>
      </c>
      <c r="J109">
        <v>11.975013804548146</v>
      </c>
      <c r="K109">
        <f t="shared" si="3"/>
        <v>1.4968767255685183</v>
      </c>
    </row>
    <row r="110" spans="1:11" x14ac:dyDescent="0.25">
      <c r="A110">
        <v>109</v>
      </c>
      <c r="B110" t="s">
        <v>105</v>
      </c>
      <c r="C110">
        <v>37.477583238449981</v>
      </c>
      <c r="D110">
        <v>0.5333968383980503</v>
      </c>
      <c r="E110">
        <v>0.40241376739905521</v>
      </c>
      <c r="F110">
        <v>0.12625355492521059</v>
      </c>
      <c r="G110">
        <v>2</v>
      </c>
      <c r="H110">
        <v>1.5590211192757528</v>
      </c>
      <c r="I110">
        <v>8</v>
      </c>
      <c r="J110">
        <v>10.348334430656447</v>
      </c>
      <c r="K110">
        <f t="shared" si="3"/>
        <v>1.2935418038320559</v>
      </c>
    </row>
    <row r="111" spans="1:11" x14ac:dyDescent="0.25">
      <c r="A111">
        <v>110</v>
      </c>
      <c r="B111" t="s">
        <v>0</v>
      </c>
      <c r="C111">
        <v>37.049139213133344</v>
      </c>
      <c r="D111">
        <v>0.31248798199758193</v>
      </c>
      <c r="E111">
        <v>0.38713774322238076</v>
      </c>
      <c r="F111">
        <v>0.2688927261694859</v>
      </c>
      <c r="G111">
        <v>4</v>
      </c>
      <c r="H111">
        <v>3.5500658166451458</v>
      </c>
      <c r="I111">
        <v>7</v>
      </c>
      <c r="J111">
        <v>9.2025356997106069</v>
      </c>
      <c r="K111">
        <f t="shared" si="3"/>
        <v>1.3146479571015153</v>
      </c>
    </row>
    <row r="112" spans="1:11" x14ac:dyDescent="0.25">
      <c r="A112">
        <v>111</v>
      </c>
      <c r="B112" t="s">
        <v>9</v>
      </c>
      <c r="C112">
        <v>36.933878494051754</v>
      </c>
      <c r="D112">
        <v>0.26278428004194021</v>
      </c>
      <c r="E112">
        <v>0.43384239073763392</v>
      </c>
      <c r="F112">
        <v>0.20831380139324085</v>
      </c>
      <c r="G112">
        <v>3</v>
      </c>
      <c r="H112">
        <v>3.08432699674578</v>
      </c>
      <c r="I112">
        <v>9</v>
      </c>
      <c r="J112">
        <v>11.806157710709691</v>
      </c>
      <c r="K112">
        <f t="shared" si="3"/>
        <v>1.3117953011899657</v>
      </c>
    </row>
    <row r="113" spans="1:11" x14ac:dyDescent="0.25">
      <c r="A113">
        <v>112</v>
      </c>
      <c r="B113" t="s">
        <v>60</v>
      </c>
      <c r="C113">
        <v>36.465606474953162</v>
      </c>
      <c r="D113">
        <v>0.3770172321430445</v>
      </c>
      <c r="E113">
        <v>0.4439638068085241</v>
      </c>
      <c r="F113">
        <v>0.10885842867950893</v>
      </c>
      <c r="G113">
        <v>3</v>
      </c>
      <c r="H113">
        <v>1.4394372786049425</v>
      </c>
      <c r="I113">
        <v>9</v>
      </c>
      <c r="J113">
        <v>10.223020909504424</v>
      </c>
      <c r="K113">
        <f t="shared" si="3"/>
        <v>1.1358912121671583</v>
      </c>
    </row>
    <row r="114" spans="1:11" x14ac:dyDescent="0.25">
      <c r="A114">
        <v>113</v>
      </c>
      <c r="B114" t="s">
        <v>132</v>
      </c>
      <c r="C114">
        <v>36.437613115779982</v>
      </c>
      <c r="D114">
        <v>0.35885162794844405</v>
      </c>
      <c r="E114">
        <v>0.42938866908860135</v>
      </c>
      <c r="F114">
        <v>0.14527384165742116</v>
      </c>
      <c r="G114">
        <v>3</v>
      </c>
      <c r="H114">
        <v>1.9675092471868938</v>
      </c>
      <c r="I114">
        <v>6</v>
      </c>
      <c r="J114">
        <v>8.5434516272144432</v>
      </c>
      <c r="K114">
        <f t="shared" si="3"/>
        <v>1.4239086045357405</v>
      </c>
    </row>
    <row r="115" spans="1:11" x14ac:dyDescent="0.25">
      <c r="A115">
        <v>114</v>
      </c>
      <c r="B115" t="s">
        <v>8</v>
      </c>
      <c r="C115">
        <v>36.373226315902002</v>
      </c>
      <c r="D115">
        <v>0.48338486991320434</v>
      </c>
      <c r="E115">
        <v>0.4160089412628577</v>
      </c>
      <c r="F115">
        <v>9.5663236215915867E-2</v>
      </c>
      <c r="G115">
        <v>1</v>
      </c>
      <c r="H115">
        <v>1.227601545395077</v>
      </c>
      <c r="I115">
        <v>9</v>
      </c>
      <c r="J115">
        <v>11.832532056769747</v>
      </c>
      <c r="K115">
        <f t="shared" si="3"/>
        <v>1.3147257840855273</v>
      </c>
    </row>
    <row r="116" spans="1:11" x14ac:dyDescent="0.25">
      <c r="A116">
        <v>115</v>
      </c>
      <c r="B116" t="s">
        <v>95</v>
      </c>
      <c r="C116">
        <v>35.553636996700241</v>
      </c>
      <c r="D116">
        <v>0.37256990318071243</v>
      </c>
      <c r="E116">
        <v>0.36325914251541663</v>
      </c>
      <c r="F116">
        <v>0.23106697784371644</v>
      </c>
      <c r="G116">
        <v>5</v>
      </c>
      <c r="H116">
        <v>2.8880552001028108</v>
      </c>
      <c r="I116">
        <v>6</v>
      </c>
      <c r="J116">
        <v>7.4987794753440058</v>
      </c>
      <c r="K116">
        <f t="shared" si="3"/>
        <v>1.2497965792240009</v>
      </c>
    </row>
    <row r="117" spans="1:11" x14ac:dyDescent="0.25">
      <c r="A117">
        <v>116</v>
      </c>
      <c r="B117" t="s">
        <v>110</v>
      </c>
      <c r="C117">
        <v>35.445110325551738</v>
      </c>
      <c r="D117">
        <v>0.4667272262423795</v>
      </c>
      <c r="E117">
        <v>0.4200769596942196</v>
      </c>
      <c r="F117">
        <v>6.876321624117547E-2</v>
      </c>
      <c r="G117">
        <v>3</v>
      </c>
      <c r="H117">
        <v>0.84848879840106695</v>
      </c>
      <c r="I117">
        <v>8</v>
      </c>
      <c r="J117">
        <v>9.3392831921231618</v>
      </c>
      <c r="K117">
        <f t="shared" si="3"/>
        <v>1.1674103990153952</v>
      </c>
    </row>
    <row r="118" spans="1:11" x14ac:dyDescent="0.25">
      <c r="A118">
        <v>117</v>
      </c>
      <c r="B118" t="s">
        <v>182</v>
      </c>
      <c r="C118">
        <v>35.056936598340911</v>
      </c>
      <c r="D118">
        <v>0.36430410491270965</v>
      </c>
      <c r="E118">
        <v>0.4158341385558984</v>
      </c>
      <c r="F118">
        <v>0.1237431662103559</v>
      </c>
      <c r="G118">
        <v>4</v>
      </c>
      <c r="H118">
        <v>1.5749449735195413</v>
      </c>
      <c r="I118">
        <v>8</v>
      </c>
      <c r="J118">
        <v>8.7275309154626779</v>
      </c>
      <c r="K118">
        <f t="shared" si="3"/>
        <v>1.0909413644328347</v>
      </c>
    </row>
    <row r="119" spans="1:11" x14ac:dyDescent="0.25">
      <c r="A119">
        <v>118</v>
      </c>
      <c r="B119" t="s">
        <v>48</v>
      </c>
      <c r="C119">
        <v>35.017402451942246</v>
      </c>
      <c r="D119">
        <v>0.28170763963209444</v>
      </c>
      <c r="E119">
        <v>0.36755979763961533</v>
      </c>
      <c r="F119">
        <v>0.25901887612090474</v>
      </c>
      <c r="G119">
        <v>3</v>
      </c>
      <c r="H119">
        <v>2.9451338385097663</v>
      </c>
      <c r="I119">
        <v>7</v>
      </c>
      <c r="J119">
        <v>8.3703444421364779</v>
      </c>
      <c r="K119">
        <f t="shared" si="3"/>
        <v>1.1957634917337825</v>
      </c>
    </row>
    <row r="120" spans="1:11" x14ac:dyDescent="0.25">
      <c r="A120">
        <v>119</v>
      </c>
      <c r="B120" t="s">
        <v>12</v>
      </c>
      <c r="C120">
        <v>34.787092533495994</v>
      </c>
      <c r="D120">
        <v>0.36654717480671223</v>
      </c>
      <c r="E120">
        <v>0.39528884506283002</v>
      </c>
      <c r="F120">
        <v>0.15171769043455091</v>
      </c>
      <c r="G120">
        <v>3</v>
      </c>
      <c r="H120">
        <v>2.1006483334953989</v>
      </c>
      <c r="I120">
        <v>9</v>
      </c>
      <c r="J120">
        <v>10.845770572164042</v>
      </c>
      <c r="K120">
        <f t="shared" si="3"/>
        <v>1.205085619129338</v>
      </c>
    </row>
    <row r="121" spans="1:11" x14ac:dyDescent="0.25">
      <c r="A121">
        <v>120</v>
      </c>
      <c r="B121" t="s">
        <v>115</v>
      </c>
      <c r="C121">
        <v>34.326142681149584</v>
      </c>
      <c r="D121">
        <v>0.36291502904823203</v>
      </c>
      <c r="E121">
        <v>0.39199426897479034</v>
      </c>
      <c r="F121">
        <v>0.14542898486268011</v>
      </c>
      <c r="G121">
        <v>3</v>
      </c>
      <c r="H121">
        <v>2.2938463991066151</v>
      </c>
      <c r="I121">
        <v>8</v>
      </c>
      <c r="J121">
        <v>10.772965762447955</v>
      </c>
      <c r="K121">
        <f t="shared" si="3"/>
        <v>1.3466207203059943</v>
      </c>
    </row>
    <row r="122" spans="1:11" x14ac:dyDescent="0.25">
      <c r="A122">
        <v>121</v>
      </c>
      <c r="B122" t="s">
        <v>16</v>
      </c>
      <c r="C122">
        <v>33.67046419092393</v>
      </c>
      <c r="D122">
        <v>0.46996187208925827</v>
      </c>
      <c r="E122">
        <v>0.40535430263650657</v>
      </c>
      <c r="F122">
        <v>3.8318019434338629E-2</v>
      </c>
      <c r="G122">
        <v>1</v>
      </c>
      <c r="H122">
        <v>0.59154933116010977</v>
      </c>
      <c r="I122">
        <v>11</v>
      </c>
      <c r="J122">
        <v>14.43788901129879</v>
      </c>
      <c r="K122">
        <f t="shared" si="3"/>
        <v>1.3125353646635263</v>
      </c>
    </row>
    <row r="123" spans="1:11" x14ac:dyDescent="0.25">
      <c r="A123">
        <v>122</v>
      </c>
      <c r="B123" t="s">
        <v>70</v>
      </c>
      <c r="C123">
        <v>33.315397942787655</v>
      </c>
      <c r="D123">
        <v>0.43619449315897024</v>
      </c>
      <c r="E123">
        <v>0.40496830141833356</v>
      </c>
      <c r="F123">
        <v>4.7468373285105323E-2</v>
      </c>
      <c r="G123">
        <v>2</v>
      </c>
      <c r="H123">
        <v>0.70926410323345235</v>
      </c>
      <c r="I123">
        <v>10</v>
      </c>
      <c r="J123">
        <v>12.941824506465782</v>
      </c>
      <c r="K123">
        <f t="shared" si="3"/>
        <v>1.2941824506465782</v>
      </c>
    </row>
    <row r="124" spans="1:11" x14ac:dyDescent="0.25">
      <c r="A124">
        <v>123</v>
      </c>
      <c r="B124" t="s">
        <v>203</v>
      </c>
      <c r="C124">
        <v>33.176788938596978</v>
      </c>
      <c r="D124">
        <v>0.52442713500139215</v>
      </c>
      <c r="E124">
        <v>0.40061011143905745</v>
      </c>
      <c r="F124">
        <v>0</v>
      </c>
      <c r="G124">
        <v>0</v>
      </c>
      <c r="H124">
        <v>0</v>
      </c>
      <c r="I124">
        <v>11</v>
      </c>
      <c r="J124">
        <v>15.622384063307793</v>
      </c>
      <c r="K124">
        <f t="shared" si="3"/>
        <v>1.4202167330279811</v>
      </c>
    </row>
    <row r="125" spans="1:11" x14ac:dyDescent="0.25">
      <c r="A125">
        <v>124</v>
      </c>
      <c r="B125" t="s">
        <v>4</v>
      </c>
      <c r="C125">
        <v>31.539203813287564</v>
      </c>
      <c r="D125">
        <v>0.44289842092585396</v>
      </c>
      <c r="E125">
        <v>0.37626486059987696</v>
      </c>
      <c r="F125">
        <v>4.0638891225172516E-2</v>
      </c>
      <c r="G125">
        <v>1</v>
      </c>
      <c r="H125">
        <v>0.63760793537594052</v>
      </c>
      <c r="I125">
        <v>10</v>
      </c>
      <c r="J125">
        <v>14.689599695106688</v>
      </c>
      <c r="K125">
        <f t="shared" si="3"/>
        <v>1.4689599695106688</v>
      </c>
    </row>
    <row r="126" spans="1:11" x14ac:dyDescent="0.25">
      <c r="A126">
        <v>125</v>
      </c>
      <c r="B126" t="s">
        <v>135</v>
      </c>
      <c r="C126">
        <v>30.536783041747295</v>
      </c>
      <c r="D126">
        <v>0.45294243918240401</v>
      </c>
      <c r="E126">
        <v>0.37812076184169796</v>
      </c>
      <c r="F126">
        <v>0</v>
      </c>
      <c r="G126">
        <v>0</v>
      </c>
      <c r="H126">
        <v>0</v>
      </c>
      <c r="I126">
        <v>11</v>
      </c>
      <c r="J126">
        <v>14.803619270195638</v>
      </c>
      <c r="K126">
        <f t="shared" si="3"/>
        <v>1.3457835700177851</v>
      </c>
    </row>
    <row r="127" spans="1:11" x14ac:dyDescent="0.25">
      <c r="A127">
        <v>126</v>
      </c>
      <c r="B127" t="s">
        <v>193</v>
      </c>
      <c r="C127">
        <v>29.965533083183821</v>
      </c>
      <c r="D127">
        <v>0.44207310368401503</v>
      </c>
      <c r="E127">
        <v>0.34625292645332545</v>
      </c>
      <c r="F127">
        <v>4.6921342267058908E-2</v>
      </c>
      <c r="G127">
        <v>2</v>
      </c>
      <c r="H127">
        <v>0.65935076775886814</v>
      </c>
      <c r="I127">
        <v>9</v>
      </c>
      <c r="J127">
        <v>10.052257158503432</v>
      </c>
      <c r="K127">
        <f t="shared" si="3"/>
        <v>1.1169174620559368</v>
      </c>
    </row>
    <row r="128" spans="1:11" x14ac:dyDescent="0.25">
      <c r="A128">
        <v>127</v>
      </c>
      <c r="B128" t="s">
        <v>17</v>
      </c>
      <c r="C128">
        <v>29.398578937428976</v>
      </c>
      <c r="D128">
        <v>0.32437779535478478</v>
      </c>
      <c r="E128">
        <v>0.39107575107152692</v>
      </c>
      <c r="F128">
        <v>1.5044030206412717E-2</v>
      </c>
      <c r="G128">
        <v>1</v>
      </c>
      <c r="H128">
        <v>0.2155427789956389</v>
      </c>
      <c r="I128">
        <v>10</v>
      </c>
      <c r="J128">
        <v>13.327462524221797</v>
      </c>
      <c r="K128">
        <f t="shared" si="3"/>
        <v>1.3327462524221798</v>
      </c>
    </row>
    <row r="129" spans="1:11" x14ac:dyDescent="0.25">
      <c r="A129">
        <v>128</v>
      </c>
      <c r="B129" t="s">
        <v>10</v>
      </c>
      <c r="C129">
        <v>27.60132980419008</v>
      </c>
      <c r="D129">
        <v>0.36439350034113893</v>
      </c>
      <c r="E129">
        <v>0.3379166578651876</v>
      </c>
      <c r="F129">
        <v>3.3162299282252748E-2</v>
      </c>
      <c r="G129">
        <v>1</v>
      </c>
      <c r="H129">
        <v>0.46204743295111111</v>
      </c>
      <c r="I129">
        <v>10</v>
      </c>
      <c r="J129">
        <v>12.932913065481623</v>
      </c>
      <c r="K129">
        <f t="shared" si="3"/>
        <v>1.2932913065481624</v>
      </c>
    </row>
  </sheetData>
  <autoFilter ref="A1:K1">
    <sortState ref="A2:K129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Sheet6</vt:lpstr>
      <vt:lpstr>teams</vt:lpstr>
      <vt:lpstr>formatted</vt:lpstr>
      <vt:lpstr>website</vt:lpstr>
      <vt:lpstr>rankings_wk8</vt:lpstr>
      <vt:lpstr>rankings_wk9</vt:lpstr>
      <vt:lpstr>rankings_wk13</vt:lpstr>
      <vt:lpstr>rankings_wk14</vt:lpstr>
      <vt:lpstr>rankings_wk15</vt:lpstr>
      <vt:lpstr>Sheet7</vt:lpstr>
      <vt:lpstr>Conference Ranks</vt:lpstr>
      <vt:lpstr>Sheet2</vt:lpstr>
      <vt:lpstr>Sheet3</vt:lpstr>
      <vt:lpstr>Sheet4</vt:lpstr>
      <vt:lpstr>bowl lines and predictions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Blose, Kory James</dc:creator>
  <cp:lastModifiedBy>Kory Blose</cp:lastModifiedBy>
  <dcterms:created xsi:type="dcterms:W3CDTF">2012-09-10T15:34:32Z</dcterms:created>
  <dcterms:modified xsi:type="dcterms:W3CDTF">2016-12-08T16:59:49Z</dcterms:modified>
</cp:coreProperties>
</file>