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checkCompatibility="1"/>
  <mc:AlternateContent xmlns:mc="http://schemas.openxmlformats.org/markup-compatibility/2006">
    <mc:Choice Requires="x15">
      <x15ac:absPath xmlns:x15ac="http://schemas.microsoft.com/office/spreadsheetml/2010/11/ac" url="C:\Users\yumjw\Desktop\"/>
    </mc:Choice>
  </mc:AlternateContent>
  <xr:revisionPtr revIDLastSave="0" documentId="13_ncr:40009_{4EBB2F02-514C-43D7-8FA2-E6F087763D25}" xr6:coauthVersionLast="45" xr6:coauthVersionMax="45" xr10:uidLastSave="{00000000-0000-0000-0000-000000000000}"/>
  <bookViews>
    <workbookView xWindow="-96" yWindow="-96" windowWidth="23232" windowHeight="12552" tabRatio="500"/>
  </bookViews>
  <sheets>
    <sheet name="Part1" sheetId="1" r:id="rId1"/>
    <sheet name="Part2" sheetId="2" r:id="rId2"/>
    <sheet name="Par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C23" i="2"/>
  <c r="D23" i="2"/>
  <c r="E23" i="2"/>
  <c r="F23" i="2"/>
  <c r="G23" i="2"/>
  <c r="H23" i="2"/>
  <c r="I23" i="2"/>
  <c r="J23" i="2"/>
  <c r="K23" i="2"/>
  <c r="B23" i="2"/>
  <c r="C23" i="3"/>
  <c r="D23" i="3"/>
  <c r="E23" i="3"/>
  <c r="F23" i="3"/>
  <c r="G23" i="3"/>
  <c r="H23" i="3"/>
  <c r="I23" i="3"/>
  <c r="J23" i="3"/>
  <c r="K23" i="3"/>
  <c r="B23" i="3"/>
  <c r="C24" i="3"/>
  <c r="D24" i="3"/>
  <c r="E24" i="3"/>
  <c r="F24" i="3"/>
  <c r="G24" i="3"/>
  <c r="H24" i="3"/>
  <c r="I24" i="3"/>
  <c r="J24" i="3"/>
  <c r="K24" i="3"/>
  <c r="B24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1" i="2"/>
  <c r="C21" i="2"/>
  <c r="D21" i="2"/>
  <c r="E21" i="2"/>
  <c r="F21" i="2"/>
  <c r="G21" i="2"/>
  <c r="H21" i="2"/>
  <c r="I21" i="2"/>
  <c r="J21" i="2"/>
  <c r="K21" i="2"/>
  <c r="B3" i="2"/>
  <c r="C3" i="2"/>
  <c r="D3" i="2"/>
  <c r="E3" i="2"/>
  <c r="F3" i="2"/>
  <c r="G3" i="2"/>
  <c r="H3" i="2"/>
  <c r="I3" i="2"/>
  <c r="J3" i="2"/>
  <c r="K3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C2" i="2"/>
  <c r="D2" i="2"/>
  <c r="E2" i="2"/>
  <c r="F2" i="2"/>
  <c r="G2" i="2"/>
  <c r="H2" i="2"/>
  <c r="I2" i="2"/>
  <c r="J2" i="2"/>
  <c r="K2" i="2"/>
  <c r="B2" i="2"/>
  <c r="C27" i="2"/>
  <c r="D27" i="2"/>
  <c r="E27" i="2"/>
  <c r="F27" i="2"/>
  <c r="G27" i="2"/>
  <c r="H27" i="2"/>
  <c r="I27" i="2"/>
  <c r="J27" i="2"/>
  <c r="K27" i="2"/>
  <c r="B27" i="2"/>
  <c r="R2" i="2"/>
  <c r="C28" i="2"/>
  <c r="D28" i="2"/>
  <c r="E28" i="2"/>
  <c r="F28" i="2"/>
  <c r="G28" i="2"/>
  <c r="H28" i="2"/>
  <c r="I28" i="2"/>
  <c r="J28" i="2"/>
  <c r="K28" i="2"/>
  <c r="B28" i="2"/>
  <c r="S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C28" i="1"/>
  <c r="D28" i="1"/>
  <c r="E28" i="1"/>
  <c r="F28" i="1"/>
  <c r="G28" i="1"/>
  <c r="H28" i="1"/>
  <c r="I28" i="1"/>
  <c r="J28" i="1"/>
  <c r="K28" i="1"/>
  <c r="B2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B23" i="1"/>
  <c r="C23" i="1"/>
  <c r="D23" i="1"/>
  <c r="E23" i="1"/>
  <c r="F23" i="1"/>
  <c r="G23" i="1"/>
  <c r="H23" i="1"/>
  <c r="I23" i="1"/>
  <c r="J23" i="1"/>
  <c r="K23" i="1"/>
  <c r="K27" i="1"/>
  <c r="C27" i="1"/>
  <c r="D27" i="1"/>
  <c r="E27" i="1"/>
  <c r="F27" i="1"/>
  <c r="G27" i="1"/>
  <c r="H27" i="1"/>
  <c r="I27" i="1"/>
  <c r="J27" i="1"/>
  <c r="B27" i="1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</calcChain>
</file>

<file path=xl/sharedStrings.xml><?xml version="1.0" encoding="utf-8"?>
<sst xmlns="http://schemas.openxmlformats.org/spreadsheetml/2006/main" count="121" uniqueCount="41">
  <si>
    <t>baseball</t>
  </si>
  <si>
    <t>economics</t>
  </si>
  <si>
    <t>politics</t>
  </si>
  <si>
    <t>Europe</t>
  </si>
  <si>
    <t>Asia</t>
  </si>
  <si>
    <t>soccer</t>
  </si>
  <si>
    <t>war</t>
  </si>
  <si>
    <t>security</t>
  </si>
  <si>
    <t>shopping</t>
  </si>
  <si>
    <t>family</t>
  </si>
  <si>
    <t>num-attr</t>
  </si>
  <si>
    <t>User 1</t>
  </si>
  <si>
    <t>User 2</t>
  </si>
  <si>
    <t>Pred1</t>
  </si>
  <si>
    <t>Pred2</t>
  </si>
  <si>
    <t>doc1</t>
  </si>
  <si>
    <t>doc2</t>
  </si>
  <si>
    <t>doc3</t>
  </si>
  <si>
    <t>doc4</t>
  </si>
  <si>
    <t>doc5</t>
  </si>
  <si>
    <t>doc6</t>
  </si>
  <si>
    <t>doc7</t>
  </si>
  <si>
    <t>doc8</t>
  </si>
  <si>
    <t>doc9</t>
  </si>
  <si>
    <t>doc10</t>
  </si>
  <si>
    <t>doc11</t>
  </si>
  <si>
    <t>doc12</t>
  </si>
  <si>
    <t>doc13</t>
  </si>
  <si>
    <t>doc14</t>
  </si>
  <si>
    <t>doc15</t>
  </si>
  <si>
    <t>doc16</t>
  </si>
  <si>
    <t>doc17</t>
  </si>
  <si>
    <t>doc18</t>
  </si>
  <si>
    <t>doc19</t>
  </si>
  <si>
    <t>doc20</t>
  </si>
  <si>
    <t>DF</t>
  </si>
  <si>
    <t>User Profiles</t>
  </si>
  <si>
    <t>User1</t>
  </si>
  <si>
    <t>User2</t>
  </si>
  <si>
    <t xml:space="preserve"> </t>
    <phoneticPr fontId="3" type="noConversion"/>
  </si>
  <si>
    <t>1/DF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</si>
</sst>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1"/>
      <color rgb="FF000000"/>
      <name val="Calibri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sz val="10"/>
      <name val="맑은 고딕"/>
      <family val="3"/>
      <charset val="129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1">
    <xf numFmtId="0" fontId="0" fillId="0" borderId="0" xfId="0"/>
    <xf numFmtId="0" fontId="2" fillId="0" borderId="0" xfId="0" applyFont="1" applyBorder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 applyBorder="1"/>
    <xf numFmtId="0" fontId="5" fillId="0" borderId="0" xfId="0" applyFont="1"/>
    <xf numFmtId="0" fontId="6" fillId="0" borderId="0" xfId="1"/>
    <xf numFmtId="0" fontId="6" fillId="0" borderId="0" xfId="1" applyFont="1" applyBorder="1" applyAlignment="1"/>
    <xf numFmtId="0" fontId="4" fillId="0" borderId="0" xfId="0" applyNumberFormat="1" applyFont="1" applyBorder="1"/>
    <xf numFmtId="0" fontId="2" fillId="2" borderId="0" xfId="0" applyFont="1" applyFill="1" applyBorder="1"/>
    <xf numFmtId="0" fontId="2" fillId="3" borderId="0" xfId="0" applyFont="1" applyFill="1" applyBorder="1"/>
  </cellXfs>
  <cellStyles count="2">
    <cellStyle name="표준" xfId="0" builtinId="0"/>
    <cellStyle name="표준 2" xfId="1"/>
  </cellStyles>
  <dxfs count="2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표1" displayName="표1" ref="A1:K23" headerRowDxfId="163" dataDxfId="162">
  <tableColumns count="11">
    <tableColumn id="1" name=" " totalsRowLabel="요약" dataDxfId="160" totalsRowDxfId="161"/>
    <tableColumn id="2" name="baseball" dataDxfId="158" totalsRowDxfId="159"/>
    <tableColumn id="3" name="economics" dataDxfId="156" totalsRowDxfId="157"/>
    <tableColumn id="4" name="politics" dataDxfId="154" totalsRowDxfId="155"/>
    <tableColumn id="5" name="Europe" dataDxfId="152" totalsRowDxfId="153"/>
    <tableColumn id="6" name="Asia" dataDxfId="150" totalsRowDxfId="151"/>
    <tableColumn id="7" name="soccer" dataDxfId="148" totalsRowDxfId="149"/>
    <tableColumn id="8" name="war" dataDxfId="146" totalsRowDxfId="147"/>
    <tableColumn id="9" name="security" dataDxfId="144" totalsRowDxfId="145"/>
    <tableColumn id="10" name="shopping" dataDxfId="142" totalsRowDxfId="143"/>
    <tableColumn id="11" name="family" totalsRowFunction="sum" dataDxfId="140" totalsRowDxfId="141"/>
  </tableColumns>
  <tableStyleInfo name="TableStyleLight6" showFirstColumn="1" showLastColumn="0" showRowStripes="1" showColumnStripes="0"/>
</table>
</file>

<file path=xl/tables/table10.xml><?xml version="1.0" encoding="utf-8"?>
<table xmlns="http://schemas.openxmlformats.org/spreadsheetml/2006/main" id="11" name="표3_812" displayName="표3_812" ref="O1:P21" totalsRowShown="0" headerRowDxfId="43">
  <tableColumns count="2">
    <tableColumn id="1" name="User 1"/>
    <tableColumn id="2" name="User 2"/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id="12" name="표4_913" displayName="표4_913" ref="A27:K28" headerRowCount="0" headerRowDxfId="42" dataDxfId="41">
  <tableColumns count="11">
    <tableColumn id="1" name="열1" totalsRowLabel="요약" headerRowDxfId="39" dataDxfId="38" totalsRowDxfId="40"/>
    <tableColumn id="2" name="열2" headerRowDxfId="36" dataDxfId="35" totalsRowDxfId="37">
      <calculatedColumnFormula>SUMPRODUCT(B1:B20,P1:P20)</calculatedColumnFormula>
    </tableColumn>
    <tableColumn id="3" name="열3" headerRowDxfId="33" dataDxfId="32" totalsRowDxfId="34">
      <calculatedColumnFormula>SUMPRODUCT(C1:C20,Q1:Q20)</calculatedColumnFormula>
    </tableColumn>
    <tableColumn id="4" name="열4" headerRowDxfId="30" dataDxfId="29" totalsRowDxfId="31">
      <calculatedColumnFormula>SUMPRODUCT(D1:D20,R1:R20)</calculatedColumnFormula>
    </tableColumn>
    <tableColumn id="5" name="열5" headerRowDxfId="27" dataDxfId="26" totalsRowDxfId="28">
      <calculatedColumnFormula>SUMPRODUCT(E1:E20,S1:S20)</calculatedColumnFormula>
    </tableColumn>
    <tableColumn id="6" name="열6" headerRowDxfId="24" dataDxfId="23" totalsRowDxfId="25">
      <calculatedColumnFormula>SUMPRODUCT(F1:F20,T1:T20)</calculatedColumnFormula>
    </tableColumn>
    <tableColumn id="7" name="열7" headerRowDxfId="21" dataDxfId="20" totalsRowDxfId="22">
      <calculatedColumnFormula>SUMPRODUCT(G1:G20,U1:U20)</calculatedColumnFormula>
    </tableColumn>
    <tableColumn id="8" name="열8" headerRowDxfId="18" dataDxfId="17" totalsRowDxfId="19">
      <calculatedColumnFormula>SUMPRODUCT(H1:H20,V1:V20)</calculatedColumnFormula>
    </tableColumn>
    <tableColumn id="9" name="열9" headerRowDxfId="15" dataDxfId="14" totalsRowDxfId="16">
      <calculatedColumnFormula>SUMPRODUCT(I1:I20,W1:W20)</calculatedColumnFormula>
    </tableColumn>
    <tableColumn id="10" name="열10" headerRowDxfId="12" dataDxfId="11" totalsRowDxfId="13">
      <calculatedColumnFormula>SUMPRODUCT(J1:J20,X1:X20)</calculatedColumnFormula>
    </tableColumn>
    <tableColumn id="11" name="열11" totalsRowFunction="sum" headerRowDxfId="9" dataDxfId="8" totalsRowDxfId="10">
      <calculatedColumnFormula>SUMPRODUCT(K1:K20,Y1:Y20)</calculatedColumnFormula>
    </tableColumn>
  </tableColumns>
  <tableStyleInfo name="TableStyleLight1" showFirstColumn="1" showLastColumn="0" showRowStripes="1" showColumnStripes="0"/>
</table>
</file>

<file path=xl/tables/table12.xml><?xml version="1.0" encoding="utf-8"?>
<table xmlns="http://schemas.openxmlformats.org/spreadsheetml/2006/main" id="13" name="표5_1014" displayName="표5_1014" ref="R1:S21" totalsRowShown="0" headerRowDxfId="7" dataDxfId="6">
  <tableColumns count="2">
    <tableColumn id="1" name="Pred1" dataDxfId="1">
      <calculatedColumnFormula>SUMPRODUCT(B2:K2, $B$27:$K$27,$B$24:$K$24)</calculatedColumnFormula>
    </tableColumn>
    <tableColumn id="2" name="Pred2" dataDxfId="0">
      <calculatedColumnFormula>SUMPRODUCT(B2:K2,$B$28:$K$28,$B$24:$K$24)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3" name="표3" displayName="표3" ref="O1:P21" totalsRowShown="0" headerRowDxfId="199">
  <tableColumns count="2">
    <tableColumn id="1" name="User 1"/>
    <tableColumn id="2" name="User 2"/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id="4" name="표4" displayName="표4" ref="A27:K28" headerRowCount="0" headerRowDxfId="186" dataDxfId="187">
  <tableColumns count="11">
    <tableColumn id="1" name="열1" totalsRowLabel="요약" headerRowDxfId="164" dataDxfId="198" totalsRowDxfId="175"/>
    <tableColumn id="2" name="열2" headerRowDxfId="165" dataDxfId="197" totalsRowDxfId="176">
      <calculatedColumnFormula>SUMPRODUCT(B1:B20,P1:P20)</calculatedColumnFormula>
    </tableColumn>
    <tableColumn id="3" name="열3" headerRowDxfId="166" dataDxfId="196" totalsRowDxfId="177">
      <calculatedColumnFormula>SUMPRODUCT(C1:C20,Q1:Q20)</calculatedColumnFormula>
    </tableColumn>
    <tableColumn id="4" name="열4" headerRowDxfId="167" dataDxfId="195" totalsRowDxfId="178">
      <calculatedColumnFormula>SUMPRODUCT(D1:D20,R1:R20)</calculatedColumnFormula>
    </tableColumn>
    <tableColumn id="5" name="열5" headerRowDxfId="168" dataDxfId="194" totalsRowDxfId="179">
      <calculatedColumnFormula>SUMPRODUCT(E1:E20,S1:S20)</calculatedColumnFormula>
    </tableColumn>
    <tableColumn id="6" name="열6" headerRowDxfId="169" dataDxfId="193" totalsRowDxfId="180">
      <calculatedColumnFormula>SUMPRODUCT(F1:F20,T1:T20)</calculatedColumnFormula>
    </tableColumn>
    <tableColumn id="7" name="열7" headerRowDxfId="170" dataDxfId="192" totalsRowDxfId="181">
      <calculatedColumnFormula>SUMPRODUCT(G1:G20,U1:U20)</calculatedColumnFormula>
    </tableColumn>
    <tableColumn id="8" name="열8" headerRowDxfId="171" dataDxfId="191" totalsRowDxfId="182">
      <calculatedColumnFormula>SUMPRODUCT(H1:H20,V1:V20)</calculatedColumnFormula>
    </tableColumn>
    <tableColumn id="9" name="열9" headerRowDxfId="172" dataDxfId="190" totalsRowDxfId="183">
      <calculatedColumnFormula>SUMPRODUCT(I1:I20,W1:W20)</calculatedColumnFormula>
    </tableColumn>
    <tableColumn id="10" name="열10" headerRowDxfId="173" dataDxfId="189" totalsRowDxfId="184">
      <calculatedColumnFormula>SUMPRODUCT(J1:J20,X1:X20)</calculatedColumnFormula>
    </tableColumn>
    <tableColumn id="11" name="열11" totalsRowFunction="sum" headerRowDxfId="174" dataDxfId="188" totalsRowDxfId="185">
      <calculatedColumnFormula>SUMPRODUCT(K1:K20,Y1:Y20)</calculatedColumnFormula>
    </tableColumn>
  </tableColumns>
  <tableStyleInfo name="TableStyleLight1" showFirstColumn="1" showLastColumn="0" showRowStripes="1" showColumnStripes="0"/>
</table>
</file>

<file path=xl/tables/table4.xml><?xml version="1.0" encoding="utf-8"?>
<table xmlns="http://schemas.openxmlformats.org/spreadsheetml/2006/main" id="5" name="표5" displayName="표5" ref="R1:S21" totalsRowShown="0" headerRowDxfId="136" dataDxfId="137">
  <tableColumns count="2">
    <tableColumn id="1" name="Pred1" dataDxfId="139">
      <calculatedColumnFormula>SUMPRODUCT(B2:K2, $B$27:$K$27)</calculatedColumnFormula>
    </tableColumn>
    <tableColumn id="2" name="Pred2" dataDxfId="138">
      <calculatedColumnFormula>SUMPRODUCT(B2:K2,$B$28:$K$28)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6" name="표1_7" displayName="표1_7" ref="A1:K23" headerRowDxfId="133" dataDxfId="132">
  <tableColumns count="11">
    <tableColumn id="1" name=" " totalsRowLabel="요약" dataDxfId="130" totalsRowDxfId="131"/>
    <tableColumn id="2" name="baseball" dataDxfId="71" totalsRowDxfId="129">
      <calculatedColumnFormula>Part1!B2/SQRT(M2)</calculatedColumnFormula>
    </tableColumn>
    <tableColumn id="3" name="economics" dataDxfId="70" totalsRowDxfId="128">
      <calculatedColumnFormula>Part1!C2/SQRT($M2)</calculatedColumnFormula>
    </tableColumn>
    <tableColumn id="4" name="politics" dataDxfId="126" totalsRowDxfId="127"/>
    <tableColumn id="5" name="Europe" dataDxfId="124" totalsRowDxfId="125"/>
    <tableColumn id="6" name="Asia" dataDxfId="122" totalsRowDxfId="123"/>
    <tableColumn id="7" name="soccer" dataDxfId="120" totalsRowDxfId="121"/>
    <tableColumn id="8" name="war" dataDxfId="118" totalsRowDxfId="119"/>
    <tableColumn id="9" name="security" dataDxfId="116" totalsRowDxfId="117"/>
    <tableColumn id="10" name="shopping" dataDxfId="114" totalsRowDxfId="115"/>
    <tableColumn id="11" name="family" totalsRowFunction="sum" dataDxfId="112" totalsRowDxfId="113"/>
  </tableColumns>
  <tableStyleInfo name="TableStyleLight6" showFirstColumn="1" showLastColumn="0" showRowStripes="1" showColumnStripes="0"/>
</table>
</file>

<file path=xl/tables/table6.xml><?xml version="1.0" encoding="utf-8"?>
<table xmlns="http://schemas.openxmlformats.org/spreadsheetml/2006/main" id="7" name="표3_8" displayName="표3_8" ref="O1:P21" totalsRowShown="0" headerRowDxfId="111">
  <tableColumns count="2">
    <tableColumn id="1" name="User 1"/>
    <tableColumn id="2" name="User 2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id="8" name="표4_9" displayName="표4_9" ref="A27:K28" headerRowCount="0" headerRowDxfId="110" dataDxfId="109">
  <tableColumns count="11">
    <tableColumn id="1" name="열1" totalsRowLabel="요약" headerRowDxfId="107" dataDxfId="106" totalsRowDxfId="108"/>
    <tableColumn id="2" name="열2" headerRowDxfId="104" dataDxfId="103" totalsRowDxfId="105">
      <calculatedColumnFormula>SUMPRODUCT(B1:B20,P1:P20)</calculatedColumnFormula>
    </tableColumn>
    <tableColumn id="3" name="열3" headerRowDxfId="101" dataDxfId="100" totalsRowDxfId="102">
      <calculatedColumnFormula>SUMPRODUCT(C1:C20,Q1:Q20)</calculatedColumnFormula>
    </tableColumn>
    <tableColumn id="4" name="열4" headerRowDxfId="98" dataDxfId="97" totalsRowDxfId="99">
      <calculatedColumnFormula>SUMPRODUCT(D1:D20,R1:R20)</calculatedColumnFormula>
    </tableColumn>
    <tableColumn id="5" name="열5" headerRowDxfId="95" dataDxfId="94" totalsRowDxfId="96">
      <calculatedColumnFormula>SUMPRODUCT(E1:E20,S1:S20)</calculatedColumnFormula>
    </tableColumn>
    <tableColumn id="6" name="열6" headerRowDxfId="92" dataDxfId="91" totalsRowDxfId="93">
      <calculatedColumnFormula>SUMPRODUCT(F1:F20,T1:T20)</calculatedColumnFormula>
    </tableColumn>
    <tableColumn id="7" name="열7" headerRowDxfId="89" dataDxfId="88" totalsRowDxfId="90">
      <calculatedColumnFormula>SUMPRODUCT(G1:G20,U1:U20)</calculatedColumnFormula>
    </tableColumn>
    <tableColumn id="8" name="열8" headerRowDxfId="86" dataDxfId="85" totalsRowDxfId="87">
      <calculatedColumnFormula>SUMPRODUCT(H1:H20,V1:V20)</calculatedColumnFormula>
    </tableColumn>
    <tableColumn id="9" name="열9" headerRowDxfId="83" dataDxfId="82" totalsRowDxfId="84">
      <calculatedColumnFormula>SUMPRODUCT(I1:I20,W1:W20)</calculatedColumnFormula>
    </tableColumn>
    <tableColumn id="10" name="열10" headerRowDxfId="80" dataDxfId="79" totalsRowDxfId="81">
      <calculatedColumnFormula>SUMPRODUCT(J1:J20,X1:X20)</calculatedColumnFormula>
    </tableColumn>
    <tableColumn id="11" name="열11" totalsRowFunction="sum" headerRowDxfId="77" dataDxfId="76" totalsRowDxfId="78">
      <calculatedColumnFormula>SUMPRODUCT(K1:K20,Y1:Y20)</calculatedColumnFormula>
    </tableColumn>
  </tableColumns>
  <tableStyleInfo name="TableStyleLight1" showFirstColumn="1" showLastColumn="0" showRowStripes="1" showColumnStripes="0"/>
</table>
</file>

<file path=xl/tables/table8.xml><?xml version="1.0" encoding="utf-8"?>
<table xmlns="http://schemas.openxmlformats.org/spreadsheetml/2006/main" id="9" name="표5_10" displayName="표5_10" ref="R1:S21" totalsRowShown="0" headerRowDxfId="75" dataDxfId="74">
  <tableColumns count="2">
    <tableColumn id="1" name="Pred1" dataDxfId="73">
      <calculatedColumnFormula>SUMPRODUCT(B2:K2, $B$27:$K$27)</calculatedColumnFormula>
    </tableColumn>
    <tableColumn id="2" name="Pred2" dataDxfId="72">
      <calculatedColumnFormula>SUMPRODUCT(B2:K2,$B$28:$K$28)</calculatedColumnFormula>
    </tableColumn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10" name="표1_711" displayName="표1_711" ref="A1:K24" headerRowDxfId="67" dataDxfId="66">
  <tableColumns count="11">
    <tableColumn id="1" name=" " totalsRowLabel="요약" dataDxfId="64" totalsRowDxfId="65"/>
    <tableColumn id="2" name="baseball" dataDxfId="62" totalsRowDxfId="63">
      <calculatedColumnFormula>Part1!B2/SQRT(M2)</calculatedColumnFormula>
    </tableColumn>
    <tableColumn id="3" name="economics" dataDxfId="60" totalsRowDxfId="61">
      <calculatedColumnFormula>Part1!C2/SQRT($M2)</calculatedColumnFormula>
    </tableColumn>
    <tableColumn id="4" name="politics" dataDxfId="58" totalsRowDxfId="59"/>
    <tableColumn id="5" name="Europe" dataDxfId="56" totalsRowDxfId="57"/>
    <tableColumn id="6" name="Asia" dataDxfId="54" totalsRowDxfId="55"/>
    <tableColumn id="7" name="soccer" dataDxfId="52" totalsRowDxfId="53"/>
    <tableColumn id="8" name="war" dataDxfId="50" totalsRowDxfId="51"/>
    <tableColumn id="9" name="security" dataDxfId="48" totalsRowDxfId="49"/>
    <tableColumn id="10" name="shopping" dataDxfId="46" totalsRowDxfId="47"/>
    <tableColumn id="11" name="family" totalsRowFunction="sum" dataDxfId="44" totalsRowDxfId="45"/>
  </tableColumns>
  <tableStyleInfo name="TableStyleLight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B27" sqref="B27"/>
    </sheetView>
  </sheetViews>
  <sheetFormatPr defaultColWidth="17.33203125" defaultRowHeight="15" customHeight="1" x14ac:dyDescent="0.25"/>
  <cols>
    <col min="1" max="1" width="8.6640625" customWidth="1"/>
    <col min="2" max="2" width="9.109375" customWidth="1"/>
    <col min="3" max="3" width="11.21875" customWidth="1"/>
    <col min="4" max="8" width="8.6640625" customWidth="1"/>
    <col min="9" max="9" width="8.77734375" customWidth="1"/>
    <col min="10" max="10" width="9.6640625" customWidth="1"/>
    <col min="11" max="12" width="8.6640625" customWidth="1"/>
    <col min="13" max="13" width="9.109375" customWidth="1"/>
    <col min="14" max="14" width="4" customWidth="1"/>
    <col min="15" max="15" width="8.6640625" customWidth="1"/>
    <col min="16" max="19" width="9.44140625" customWidth="1"/>
  </cols>
  <sheetData>
    <row r="1" spans="1:19" ht="15" customHeight="1" x14ac:dyDescent="0.35">
      <c r="A1" s="5" t="s">
        <v>39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/>
      <c r="M1" s="7" t="s">
        <v>10</v>
      </c>
      <c r="O1" s="1" t="s">
        <v>11</v>
      </c>
      <c r="P1" s="1" t="s">
        <v>12</v>
      </c>
      <c r="Q1" s="1"/>
      <c r="R1" s="3" t="s">
        <v>13</v>
      </c>
      <c r="S1" s="3" t="s">
        <v>14</v>
      </c>
    </row>
    <row r="2" spans="1:19" ht="15" customHeight="1" x14ac:dyDescent="0.3">
      <c r="A2" s="1" t="s">
        <v>15</v>
      </c>
      <c r="B2" s="1">
        <v>1</v>
      </c>
      <c r="C2" s="1">
        <v>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L2" s="1"/>
      <c r="M2" s="6">
        <v>5</v>
      </c>
      <c r="O2" s="1">
        <v>1</v>
      </c>
      <c r="P2" s="1">
        <v>-1</v>
      </c>
      <c r="Q2" s="1"/>
      <c r="R2" s="1">
        <f>SUMPRODUCT(B2:K2, $B$27:$K$27)</f>
        <v>4</v>
      </c>
      <c r="S2" s="1">
        <f>SUMPRODUCT(B2:K2,$B$28:$K$28)</f>
        <v>-4</v>
      </c>
    </row>
    <row r="3" spans="1:19" ht="15" customHeight="1" x14ac:dyDescent="0.3">
      <c r="A3" s="1" t="s">
        <v>16</v>
      </c>
      <c r="B3" s="1">
        <v>0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/>
      <c r="M3" s="6">
        <v>4</v>
      </c>
      <c r="O3" s="1">
        <v>-1</v>
      </c>
      <c r="P3" s="1">
        <v>1</v>
      </c>
      <c r="Q3" s="1"/>
      <c r="R3" s="1">
        <f t="shared" ref="R3:R21" si="0">SUMPRODUCT(B3:K3, $B$27:$K$27)</f>
        <v>-4</v>
      </c>
      <c r="S3" s="1">
        <f t="shared" ref="S3:S21" si="1">SUMPRODUCT(B3:K3,$B$28:$K$28)</f>
        <v>10</v>
      </c>
    </row>
    <row r="4" spans="1:19" ht="15" customHeight="1" x14ac:dyDescent="0.3">
      <c r="A4" s="1" t="s">
        <v>17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/>
      <c r="M4" s="6">
        <v>3</v>
      </c>
      <c r="R4" s="1">
        <f t="shared" si="0"/>
        <v>2</v>
      </c>
      <c r="S4" s="1">
        <f t="shared" si="1"/>
        <v>0</v>
      </c>
    </row>
    <row r="5" spans="1:19" ht="15" customHeight="1" x14ac:dyDescent="0.3">
      <c r="A5" s="1" t="s">
        <v>18</v>
      </c>
      <c r="B5" s="1">
        <v>0</v>
      </c>
      <c r="C5" s="1">
        <v>0</v>
      </c>
      <c r="D5" s="1">
        <v>1</v>
      </c>
      <c r="E5" s="1">
        <v>1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/>
      <c r="M5" s="6">
        <v>4</v>
      </c>
      <c r="P5" s="1">
        <v>1</v>
      </c>
      <c r="Q5" s="1"/>
      <c r="R5" s="1">
        <f t="shared" si="0"/>
        <v>-3</v>
      </c>
      <c r="S5" s="1">
        <f t="shared" si="1"/>
        <v>8</v>
      </c>
    </row>
    <row r="6" spans="1:19" ht="15" customHeight="1" x14ac:dyDescent="0.3">
      <c r="A6" s="1" t="s">
        <v>19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L6" s="1"/>
      <c r="M6" s="6">
        <v>3</v>
      </c>
      <c r="R6" s="1">
        <f t="shared" si="0"/>
        <v>-1</v>
      </c>
      <c r="S6" s="1">
        <f t="shared" si="1"/>
        <v>1</v>
      </c>
    </row>
    <row r="7" spans="1:19" ht="15" customHeight="1" x14ac:dyDescent="0.3">
      <c r="A7" s="1" t="s">
        <v>20</v>
      </c>
      <c r="B7" s="1">
        <v>1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/>
      <c r="M7" s="6">
        <v>2</v>
      </c>
      <c r="O7" s="1">
        <v>1</v>
      </c>
      <c r="R7" s="1">
        <f t="shared" si="0"/>
        <v>3</v>
      </c>
      <c r="S7" s="1">
        <f t="shared" si="1"/>
        <v>1</v>
      </c>
    </row>
    <row r="8" spans="1:19" ht="15" customHeight="1" x14ac:dyDescent="0.3">
      <c r="A8" s="1" t="s">
        <v>21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1</v>
      </c>
      <c r="L8" s="1"/>
      <c r="M8" s="6">
        <v>2</v>
      </c>
      <c r="R8" s="1">
        <f t="shared" si="0"/>
        <v>-1</v>
      </c>
      <c r="S8" s="1">
        <f t="shared" si="1"/>
        <v>2</v>
      </c>
    </row>
    <row r="9" spans="1:19" ht="15" customHeight="1" x14ac:dyDescent="0.3">
      <c r="A9" s="1" t="s">
        <v>22</v>
      </c>
      <c r="B9" s="1">
        <v>0</v>
      </c>
      <c r="C9" s="1">
        <v>0</v>
      </c>
      <c r="D9" s="1">
        <v>1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1</v>
      </c>
      <c r="L9" s="1"/>
      <c r="M9" s="6">
        <v>4</v>
      </c>
      <c r="R9" s="1">
        <f t="shared" si="0"/>
        <v>-2</v>
      </c>
      <c r="S9" s="1">
        <f t="shared" si="1"/>
        <v>4</v>
      </c>
    </row>
    <row r="10" spans="1:19" ht="15" customHeight="1" x14ac:dyDescent="0.3">
      <c r="A10" s="1" t="s">
        <v>23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 s="1"/>
      <c r="M10" s="6">
        <v>2</v>
      </c>
      <c r="R10" s="1">
        <f t="shared" si="0"/>
        <v>3</v>
      </c>
      <c r="S10" s="1">
        <f t="shared" si="1"/>
        <v>-2</v>
      </c>
    </row>
    <row r="11" spans="1:19" ht="15" customHeight="1" x14ac:dyDescent="0.3">
      <c r="A11" s="1" t="s">
        <v>24</v>
      </c>
      <c r="B11" s="1">
        <v>0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/>
      <c r="M11" s="6">
        <v>3</v>
      </c>
      <c r="R11" s="1">
        <f t="shared" si="0"/>
        <v>-3</v>
      </c>
      <c r="S11" s="1">
        <f t="shared" si="1"/>
        <v>1</v>
      </c>
    </row>
    <row r="12" spans="1:19" ht="15" customHeight="1" x14ac:dyDescent="0.3">
      <c r="A12" s="1" t="s">
        <v>25</v>
      </c>
      <c r="B12" s="2">
        <v>0</v>
      </c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/>
      <c r="M12" s="6">
        <v>3</v>
      </c>
      <c r="R12" s="1">
        <f t="shared" si="0"/>
        <v>0</v>
      </c>
      <c r="S12" s="1">
        <f t="shared" si="1"/>
        <v>1</v>
      </c>
    </row>
    <row r="13" spans="1:19" ht="15" customHeight="1" x14ac:dyDescent="0.3">
      <c r="A13" s="1" t="s">
        <v>26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/>
      <c r="M13" s="6">
        <v>3</v>
      </c>
      <c r="P13" s="1">
        <v>-1</v>
      </c>
      <c r="Q13" s="1"/>
      <c r="R13" s="1">
        <f t="shared" si="0"/>
        <v>4</v>
      </c>
      <c r="S13" s="1">
        <f t="shared" si="1"/>
        <v>-4</v>
      </c>
    </row>
    <row r="14" spans="1:19" ht="15" customHeight="1" x14ac:dyDescent="0.3">
      <c r="A14" s="1" t="s">
        <v>27</v>
      </c>
      <c r="B14" s="1">
        <v>0</v>
      </c>
      <c r="C14" s="1">
        <v>0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/>
      <c r="M14" s="6">
        <v>4</v>
      </c>
      <c r="R14" s="1">
        <f t="shared" si="0"/>
        <v>-2</v>
      </c>
      <c r="S14" s="1">
        <f t="shared" si="1"/>
        <v>7</v>
      </c>
    </row>
    <row r="15" spans="1:19" ht="15" customHeight="1" x14ac:dyDescent="0.3">
      <c r="A15" s="1" t="s">
        <v>28</v>
      </c>
      <c r="B15" s="1">
        <v>0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/>
      <c r="M15" s="6">
        <v>4</v>
      </c>
      <c r="R15" s="1">
        <f t="shared" si="0"/>
        <v>-2</v>
      </c>
      <c r="S15" s="1">
        <f t="shared" si="1"/>
        <v>7</v>
      </c>
    </row>
    <row r="16" spans="1:19" ht="15" customHeight="1" x14ac:dyDescent="0.3">
      <c r="A16" s="1" t="s">
        <v>29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/>
      <c r="M16" s="6">
        <v>4</v>
      </c>
      <c r="R16" s="1">
        <f t="shared" si="0"/>
        <v>0</v>
      </c>
      <c r="S16" s="1">
        <f t="shared" si="1"/>
        <v>4</v>
      </c>
    </row>
    <row r="17" spans="1:19" ht="15" customHeight="1" x14ac:dyDescent="0.3">
      <c r="A17" s="1" t="s">
        <v>30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1</v>
      </c>
      <c r="K17" s="1">
        <v>0</v>
      </c>
      <c r="L17" s="1"/>
      <c r="M17" s="6">
        <v>3</v>
      </c>
      <c r="O17" s="1">
        <v>1</v>
      </c>
      <c r="R17" s="1">
        <f t="shared" si="0"/>
        <v>6</v>
      </c>
      <c r="S17" s="1">
        <f t="shared" si="1"/>
        <v>-4</v>
      </c>
    </row>
    <row r="18" spans="1:19" ht="15" customHeight="1" x14ac:dyDescent="0.3">
      <c r="A18" s="1" t="s">
        <v>31</v>
      </c>
      <c r="B18" s="1">
        <v>0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/>
      <c r="M18" s="6">
        <v>4</v>
      </c>
      <c r="P18" s="1">
        <v>1</v>
      </c>
      <c r="Q18" s="1"/>
      <c r="R18" s="1">
        <f t="shared" si="0"/>
        <v>-4</v>
      </c>
      <c r="S18" s="1">
        <f t="shared" si="1"/>
        <v>10</v>
      </c>
    </row>
    <row r="19" spans="1:19" ht="15" customHeight="1" x14ac:dyDescent="0.3">
      <c r="A19" s="1" t="s">
        <v>32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/>
      <c r="M19" s="6">
        <v>2</v>
      </c>
      <c r="R19" s="1">
        <f t="shared" si="0"/>
        <v>1</v>
      </c>
      <c r="S19" s="1">
        <f t="shared" si="1"/>
        <v>3</v>
      </c>
    </row>
    <row r="20" spans="1:19" ht="15" customHeight="1" x14ac:dyDescent="0.3">
      <c r="A20" s="1" t="s">
        <v>33</v>
      </c>
      <c r="B20" s="1">
        <v>0</v>
      </c>
      <c r="C20" s="1">
        <v>1</v>
      </c>
      <c r="D20" s="1">
        <v>1</v>
      </c>
      <c r="E20" s="1">
        <v>0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1</v>
      </c>
      <c r="L20" s="1"/>
      <c r="M20" s="6">
        <v>5</v>
      </c>
      <c r="O20" s="1">
        <v>-1</v>
      </c>
      <c r="R20" s="1">
        <f t="shared" si="0"/>
        <v>-4</v>
      </c>
      <c r="S20" s="1">
        <f t="shared" si="1"/>
        <v>2</v>
      </c>
    </row>
    <row r="21" spans="1:19" ht="15" customHeight="1" x14ac:dyDescent="0.3">
      <c r="A21" s="1" t="s">
        <v>34</v>
      </c>
      <c r="B21" s="1">
        <v>0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0</v>
      </c>
      <c r="L21" s="1"/>
      <c r="M21" s="6">
        <v>4</v>
      </c>
      <c r="R21" s="1">
        <f t="shared" si="0"/>
        <v>-1</v>
      </c>
      <c r="S21" s="1">
        <f t="shared" si="1"/>
        <v>5</v>
      </c>
    </row>
    <row r="23" spans="1:19" ht="15" customHeight="1" x14ac:dyDescent="0.3">
      <c r="A23" s="1" t="s">
        <v>35</v>
      </c>
      <c r="B23" s="1">
        <f t="shared" ref="B23:K23" si="2">SUM(B2:B21)</f>
        <v>4</v>
      </c>
      <c r="C23" s="1">
        <f t="shared" si="2"/>
        <v>6</v>
      </c>
      <c r="D23" s="1">
        <f t="shared" si="2"/>
        <v>10</v>
      </c>
      <c r="E23" s="1">
        <f t="shared" si="2"/>
        <v>11</v>
      </c>
      <c r="F23" s="1">
        <f t="shared" si="2"/>
        <v>6</v>
      </c>
      <c r="G23" s="1">
        <f t="shared" si="2"/>
        <v>6</v>
      </c>
      <c r="H23" s="1">
        <f t="shared" si="2"/>
        <v>7</v>
      </c>
      <c r="I23" s="1">
        <f t="shared" si="2"/>
        <v>6</v>
      </c>
      <c r="J23" s="1">
        <f t="shared" si="2"/>
        <v>7</v>
      </c>
      <c r="K23" s="1">
        <f t="shared" si="2"/>
        <v>5</v>
      </c>
      <c r="L23" s="1"/>
    </row>
    <row r="24" spans="1:19" ht="1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9" ht="1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9" ht="15" customHeight="1" x14ac:dyDescent="0.3">
      <c r="A26" s="3" t="s">
        <v>36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9" ht="15" customHeight="1" x14ac:dyDescent="0.3">
      <c r="A27" s="3" t="s">
        <v>37</v>
      </c>
      <c r="B27" s="1">
        <f>SUMPRODUCT(B2:B21,$O$2:$O$21)</f>
        <v>3</v>
      </c>
      <c r="C27" s="1">
        <f>SUMPRODUCT(C2:C21,$O$2:$O$21)</f>
        <v>-2</v>
      </c>
      <c r="D27" s="1">
        <f>SUMPRODUCT(D2:D21,$O$2:$O$21)</f>
        <v>-1</v>
      </c>
      <c r="E27" s="1">
        <f>SUMPRODUCT(E2:E21,$O$2:$O$21)</f>
        <v>0</v>
      </c>
      <c r="F27" s="1">
        <f>SUMPRODUCT(F2:F21,$O$2:$O$21)</f>
        <v>0</v>
      </c>
      <c r="G27" s="1">
        <f>SUMPRODUCT(G2:G21,$O$2:$O$21)</f>
        <v>2</v>
      </c>
      <c r="H27" s="1">
        <f>SUMPRODUCT(H2:H21,$O$2:$O$21)</f>
        <v>-1</v>
      </c>
      <c r="I27" s="1">
        <f>SUMPRODUCT(I2:I21,$O$2:$O$21)</f>
        <v>-1</v>
      </c>
      <c r="J27" s="1">
        <f>SUMPRODUCT(J2:J21,$O$2:$O$21)</f>
        <v>1</v>
      </c>
      <c r="K27" s="1">
        <f>SUMPRODUCT(K2:K21,$O$2:$O$21)</f>
        <v>0</v>
      </c>
      <c r="L27" s="1"/>
    </row>
    <row r="28" spans="1:19" ht="14.4" x14ac:dyDescent="0.3">
      <c r="A28" s="3" t="s">
        <v>38</v>
      </c>
      <c r="B28" s="1">
        <f>SUMPRODUCT($P$2:$P$21, B2:B21)</f>
        <v>-2</v>
      </c>
      <c r="C28" s="1">
        <f t="shared" ref="C28:K28" si="3">SUMPRODUCT($P$2:$P$21, C2:C21)</f>
        <v>2</v>
      </c>
      <c r="D28" s="1">
        <f t="shared" si="3"/>
        <v>2</v>
      </c>
      <c r="E28" s="1">
        <f t="shared" si="3"/>
        <v>3</v>
      </c>
      <c r="F28" s="1">
        <f t="shared" si="3"/>
        <v>-1</v>
      </c>
      <c r="G28" s="1">
        <f t="shared" si="3"/>
        <v>-2</v>
      </c>
      <c r="H28" s="1">
        <f t="shared" si="3"/>
        <v>0</v>
      </c>
      <c r="I28" s="1">
        <f t="shared" si="3"/>
        <v>3</v>
      </c>
      <c r="J28" s="1">
        <f t="shared" si="3"/>
        <v>0</v>
      </c>
      <c r="K28" s="1">
        <f t="shared" si="3"/>
        <v>-1</v>
      </c>
      <c r="L28" s="1"/>
    </row>
    <row r="29" spans="1:19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9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9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9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</sheetData>
  <phoneticPr fontId="3" type="noConversion"/>
  <conditionalFormatting sqref="B27:L27">
    <cfRule type="top10" dxfId="5" priority="3" stopIfTrue="1" rank="1"/>
  </conditionalFormatting>
  <conditionalFormatting sqref="S2:S21">
    <cfRule type="cellIs" dxfId="4" priority="1" stopIfTrue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P24" sqref="P24"/>
    </sheetView>
  </sheetViews>
  <sheetFormatPr defaultRowHeight="13.2" x14ac:dyDescent="0.25"/>
  <sheetData>
    <row r="1" spans="1:19" ht="15.6" x14ac:dyDescent="0.35">
      <c r="A1" s="5" t="s">
        <v>39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/>
      <c r="M1" s="7" t="s">
        <v>10</v>
      </c>
      <c r="O1" s="1" t="s">
        <v>11</v>
      </c>
      <c r="P1" s="1" t="s">
        <v>12</v>
      </c>
      <c r="Q1" s="1"/>
      <c r="R1" s="3" t="s">
        <v>13</v>
      </c>
      <c r="S1" s="3" t="s">
        <v>14</v>
      </c>
    </row>
    <row r="2" spans="1:19" ht="14.4" x14ac:dyDescent="0.3">
      <c r="A2" s="1" t="s">
        <v>15</v>
      </c>
      <c r="B2" s="1">
        <f>Part1!B2/SQRT($M2)</f>
        <v>0.44721359549995793</v>
      </c>
      <c r="C2" s="1">
        <f>Part1!C2/SQRT($M2)</f>
        <v>0</v>
      </c>
      <c r="D2" s="1">
        <f>Part1!D2/SQRT($M2)</f>
        <v>0.44721359549995793</v>
      </c>
      <c r="E2" s="1">
        <f>Part1!E2/SQRT($M2)</f>
        <v>0</v>
      </c>
      <c r="F2" s="1">
        <f>Part1!F2/SQRT($M2)</f>
        <v>0.44721359549995793</v>
      </c>
      <c r="G2" s="1">
        <f>Part1!G2/SQRT($M2)</f>
        <v>0.44721359549995793</v>
      </c>
      <c r="H2" s="1">
        <f>Part1!H2/SQRT($M2)</f>
        <v>0</v>
      </c>
      <c r="I2" s="1">
        <f>Part1!I2/SQRT($M2)</f>
        <v>0</v>
      </c>
      <c r="J2" s="1">
        <f>Part1!J2/SQRT($M2)</f>
        <v>0</v>
      </c>
      <c r="K2" s="1">
        <f>Part1!K2/SQRT($M2)</f>
        <v>0.44721359549995793</v>
      </c>
      <c r="L2" s="1"/>
      <c r="M2" s="6">
        <v>5</v>
      </c>
      <c r="O2" s="1">
        <v>1</v>
      </c>
      <c r="P2" s="1">
        <v>-1</v>
      </c>
      <c r="Q2" s="1"/>
      <c r="R2" s="10">
        <f>SUMPRODUCT(B2:K2, $B$27:$K$27)</f>
        <v>1.0090187477611812</v>
      </c>
      <c r="S2" s="1">
        <f>SUMPRODUCT(B2:K2,$B$28:$K$28)</f>
        <v>-0.84557738624438539</v>
      </c>
    </row>
    <row r="3" spans="1:19" ht="14.4" x14ac:dyDescent="0.3">
      <c r="A3" s="1" t="s">
        <v>16</v>
      </c>
      <c r="B3" s="1">
        <f>Part1!B3/SQRT($M3)</f>
        <v>0</v>
      </c>
      <c r="C3" s="1">
        <f>Part1!C3/SQRT($M3)</f>
        <v>0.5</v>
      </c>
      <c r="D3" s="1">
        <f>Part1!D3/SQRT($M3)</f>
        <v>0.5</v>
      </c>
      <c r="E3" s="1">
        <f>Part1!E3/SQRT($M3)</f>
        <v>0.5</v>
      </c>
      <c r="F3" s="1">
        <f>Part1!F3/SQRT($M3)</f>
        <v>0</v>
      </c>
      <c r="G3" s="1">
        <f>Part1!G3/SQRT($M3)</f>
        <v>0</v>
      </c>
      <c r="H3" s="1">
        <f>Part1!H3/SQRT($M3)</f>
        <v>0</v>
      </c>
      <c r="I3" s="1">
        <f>Part1!I3/SQRT($M3)</f>
        <v>0.5</v>
      </c>
      <c r="J3" s="1">
        <f>Part1!J3/SQRT($M3)</f>
        <v>0</v>
      </c>
      <c r="K3" s="1">
        <f>Part1!K3/SQRT($M3)</f>
        <v>0</v>
      </c>
      <c r="L3" s="1"/>
      <c r="M3" s="6">
        <v>4</v>
      </c>
      <c r="O3" s="1">
        <v>-1</v>
      </c>
      <c r="P3" s="1">
        <v>1</v>
      </c>
      <c r="Q3" s="1"/>
      <c r="R3" s="1">
        <f t="shared" ref="R3:R21" si="0">SUMPRODUCT(B3:K3, $B$27:$K$27)</f>
        <v>-0.87005340715670521</v>
      </c>
      <c r="S3" s="1">
        <f t="shared" ref="S3:S21" si="1">SUMPRODUCT(B3:K3,$B$28:$K$28)</f>
        <v>2.5263932022500208</v>
      </c>
    </row>
    <row r="4" spans="1:19" ht="14.4" x14ac:dyDescent="0.3">
      <c r="A4" s="1" t="s">
        <v>17</v>
      </c>
      <c r="B4" s="1">
        <f>Part1!B4/SQRT($M4)</f>
        <v>0</v>
      </c>
      <c r="C4" s="1">
        <f>Part1!C4/SQRT($M4)</f>
        <v>0</v>
      </c>
      <c r="D4" s="1">
        <f>Part1!D4/SQRT($M4)</f>
        <v>0</v>
      </c>
      <c r="E4" s="1">
        <f>Part1!E4/SQRT($M4)</f>
        <v>0.57735026918962584</v>
      </c>
      <c r="F4" s="1">
        <f>Part1!F4/SQRT($M4)</f>
        <v>0.57735026918962584</v>
      </c>
      <c r="G4" s="1">
        <f>Part1!G4/SQRT($M4)</f>
        <v>0.57735026918962584</v>
      </c>
      <c r="H4" s="1">
        <f>Part1!H4/SQRT($M4)</f>
        <v>0</v>
      </c>
      <c r="I4" s="1">
        <f>Part1!I4/SQRT($M4)</f>
        <v>0</v>
      </c>
      <c r="J4" s="1">
        <f>Part1!J4/SQRT($M4)</f>
        <v>0</v>
      </c>
      <c r="K4" s="1">
        <f>Part1!K4/SQRT($M4)</f>
        <v>0</v>
      </c>
      <c r="L4" s="1"/>
      <c r="M4" s="6">
        <v>3</v>
      </c>
      <c r="R4" s="1">
        <f t="shared" si="0"/>
        <v>0.71110537894954473</v>
      </c>
      <c r="S4" s="1">
        <f t="shared" si="1"/>
        <v>1.6294290956783031E-2</v>
      </c>
    </row>
    <row r="5" spans="1:19" ht="14.4" x14ac:dyDescent="0.3">
      <c r="A5" s="1" t="s">
        <v>18</v>
      </c>
      <c r="B5" s="1">
        <f>Part1!B5/SQRT($M5)</f>
        <v>0</v>
      </c>
      <c r="C5" s="1">
        <f>Part1!C5/SQRT($M5)</f>
        <v>0</v>
      </c>
      <c r="D5" s="1">
        <f>Part1!D5/SQRT($M5)</f>
        <v>0.5</v>
      </c>
      <c r="E5" s="1">
        <f>Part1!E5/SQRT($M5)</f>
        <v>0.5</v>
      </c>
      <c r="F5" s="1">
        <f>Part1!F5/SQRT($M5)</f>
        <v>0</v>
      </c>
      <c r="G5" s="1">
        <f>Part1!G5/SQRT($M5)</f>
        <v>0</v>
      </c>
      <c r="H5" s="1">
        <f>Part1!H5/SQRT($M5)</f>
        <v>0.5</v>
      </c>
      <c r="I5" s="1">
        <f>Part1!I5/SQRT($M5)</f>
        <v>0.5</v>
      </c>
      <c r="J5" s="1">
        <f>Part1!J5/SQRT($M5)</f>
        <v>0</v>
      </c>
      <c r="K5" s="1">
        <f>Part1!K5/SQRT($M5)</f>
        <v>0</v>
      </c>
      <c r="L5" s="1"/>
      <c r="M5" s="6">
        <v>4</v>
      </c>
      <c r="P5" s="1">
        <v>1</v>
      </c>
      <c r="Q5" s="1"/>
      <c r="R5" s="1">
        <f t="shared" si="0"/>
        <v>-0.62005340715670521</v>
      </c>
      <c r="S5" s="1">
        <f t="shared" si="1"/>
        <v>1.9877180676552082</v>
      </c>
    </row>
    <row r="6" spans="1:19" ht="14.4" x14ac:dyDescent="0.3">
      <c r="A6" s="1" t="s">
        <v>19</v>
      </c>
      <c r="B6" s="1">
        <f>Part1!B6/SQRT($M6)</f>
        <v>0</v>
      </c>
      <c r="C6" s="1">
        <f>Part1!C6/SQRT($M6)</f>
        <v>0.57735026918962584</v>
      </c>
      <c r="D6" s="1">
        <f>Part1!D6/SQRT($M6)</f>
        <v>0</v>
      </c>
      <c r="E6" s="1">
        <f>Part1!E6/SQRT($M6)</f>
        <v>0</v>
      </c>
      <c r="F6" s="1">
        <f>Part1!F6/SQRT($M6)</f>
        <v>0</v>
      </c>
      <c r="G6" s="1">
        <f>Part1!G6/SQRT($M6)</f>
        <v>0</v>
      </c>
      <c r="H6" s="1">
        <f>Part1!H6/SQRT($M6)</f>
        <v>0</v>
      </c>
      <c r="I6" s="1">
        <f>Part1!I6/SQRT($M6)</f>
        <v>0</v>
      </c>
      <c r="J6" s="1">
        <f>Part1!J6/SQRT($M6)</f>
        <v>0.57735026918962584</v>
      </c>
      <c r="K6" s="1">
        <f>Part1!K6/SQRT($M6)</f>
        <v>0.57735026918962584</v>
      </c>
      <c r="L6" s="1"/>
      <c r="M6" s="6">
        <v>3</v>
      </c>
      <c r="R6" s="1">
        <f t="shared" si="0"/>
        <v>-0.21354069100864065</v>
      </c>
      <c r="S6" s="1">
        <f t="shared" si="1"/>
        <v>0.31915137944246469</v>
      </c>
    </row>
    <row r="7" spans="1:19" ht="14.4" x14ac:dyDescent="0.3">
      <c r="A7" s="1" t="s">
        <v>20</v>
      </c>
      <c r="B7" s="1">
        <f>Part1!B7/SQRT($M7)</f>
        <v>0.70710678118654746</v>
      </c>
      <c r="C7" s="1">
        <f>Part1!C7/SQRT($M7)</f>
        <v>0</v>
      </c>
      <c r="D7" s="1">
        <f>Part1!D7/SQRT($M7)</f>
        <v>0</v>
      </c>
      <c r="E7" s="1">
        <f>Part1!E7/SQRT($M7)</f>
        <v>0.70710678118654746</v>
      </c>
      <c r="F7" s="1">
        <f>Part1!F7/SQRT($M7)</f>
        <v>0</v>
      </c>
      <c r="G7" s="1">
        <f>Part1!G7/SQRT($M7)</f>
        <v>0</v>
      </c>
      <c r="H7" s="1">
        <f>Part1!H7/SQRT($M7)</f>
        <v>0</v>
      </c>
      <c r="I7" s="1">
        <f>Part1!I7/SQRT($M7)</f>
        <v>0</v>
      </c>
      <c r="J7" s="1">
        <f>Part1!J7/SQRT($M7)</f>
        <v>0</v>
      </c>
      <c r="K7" s="1">
        <f>Part1!K7/SQRT($M7)</f>
        <v>0</v>
      </c>
      <c r="L7" s="1"/>
      <c r="M7" s="6">
        <v>2</v>
      </c>
      <c r="O7" s="1">
        <v>1</v>
      </c>
      <c r="R7" s="1">
        <f t="shared" si="0"/>
        <v>1.3709226658874269</v>
      </c>
      <c r="S7" s="9">
        <f t="shared" si="1"/>
        <v>0.33618411529912018</v>
      </c>
    </row>
    <row r="8" spans="1:19" ht="14.4" x14ac:dyDescent="0.3">
      <c r="A8" s="1" t="s">
        <v>21</v>
      </c>
      <c r="B8" s="1">
        <f>Part1!B8/SQRT($M8)</f>
        <v>0</v>
      </c>
      <c r="C8" s="1">
        <f>Part1!C8/SQRT($M8)</f>
        <v>0</v>
      </c>
      <c r="D8" s="1">
        <f>Part1!D8/SQRT($M8)</f>
        <v>0</v>
      </c>
      <c r="E8" s="1">
        <f>Part1!E8/SQRT($M8)</f>
        <v>0</v>
      </c>
      <c r="F8" s="1">
        <f>Part1!F8/SQRT($M8)</f>
        <v>0</v>
      </c>
      <c r="G8" s="1">
        <f>Part1!G8/SQRT($M8)</f>
        <v>0</v>
      </c>
      <c r="H8" s="1">
        <f>Part1!H8/SQRT($M8)</f>
        <v>0</v>
      </c>
      <c r="I8" s="1">
        <f>Part1!I8/SQRT($M8)</f>
        <v>0.70710678118654746</v>
      </c>
      <c r="J8" s="1">
        <f>Part1!J8/SQRT($M8)</f>
        <v>0</v>
      </c>
      <c r="K8" s="1">
        <f>Part1!K8/SQRT($M8)</f>
        <v>0.70710678118654746</v>
      </c>
      <c r="L8" s="1"/>
      <c r="M8" s="6">
        <v>2</v>
      </c>
      <c r="R8" s="1">
        <f t="shared" si="0"/>
        <v>-0.35355339059327373</v>
      </c>
      <c r="S8" s="1">
        <f t="shared" si="1"/>
        <v>0.74443240576298331</v>
      </c>
    </row>
    <row r="9" spans="1:19" ht="14.4" x14ac:dyDescent="0.3">
      <c r="A9" s="1" t="s">
        <v>22</v>
      </c>
      <c r="B9" s="1">
        <f>Part1!B9/SQRT($M9)</f>
        <v>0</v>
      </c>
      <c r="C9" s="1">
        <f>Part1!C9/SQRT($M9)</f>
        <v>0</v>
      </c>
      <c r="D9" s="1">
        <f>Part1!D9/SQRT($M9)</f>
        <v>0.5</v>
      </c>
      <c r="E9" s="1">
        <f>Part1!E9/SQRT($M9)</f>
        <v>0.5</v>
      </c>
      <c r="F9" s="1">
        <f>Part1!F9/SQRT($M9)</f>
        <v>0</v>
      </c>
      <c r="G9" s="1">
        <f>Part1!G9/SQRT($M9)</f>
        <v>0</v>
      </c>
      <c r="H9" s="1">
        <f>Part1!H9/SQRT($M9)</f>
        <v>0.5</v>
      </c>
      <c r="I9" s="1">
        <f>Part1!I9/SQRT($M9)</f>
        <v>0</v>
      </c>
      <c r="J9" s="1">
        <f>Part1!J9/SQRT($M9)</f>
        <v>0</v>
      </c>
      <c r="K9" s="1">
        <f>Part1!K9/SQRT($M9)</f>
        <v>0.5</v>
      </c>
      <c r="L9" s="1"/>
      <c r="M9" s="6">
        <v>4</v>
      </c>
      <c r="R9" s="1">
        <f t="shared" si="0"/>
        <v>-0.37005340715670521</v>
      </c>
      <c r="S9" s="1">
        <f t="shared" si="1"/>
        <v>1.0141112699052293</v>
      </c>
    </row>
    <row r="10" spans="1:19" ht="14.4" x14ac:dyDescent="0.3">
      <c r="A10" s="1" t="s">
        <v>23</v>
      </c>
      <c r="B10" s="1">
        <f>Part1!B10/SQRT($M10)</f>
        <v>0</v>
      </c>
      <c r="C10" s="1">
        <f>Part1!C10/SQRT($M10)</f>
        <v>0</v>
      </c>
      <c r="D10" s="1">
        <f>Part1!D10/SQRT($M10)</f>
        <v>0</v>
      </c>
      <c r="E10" s="1">
        <f>Part1!E10/SQRT($M10)</f>
        <v>0</v>
      </c>
      <c r="F10" s="1">
        <f>Part1!F10/SQRT($M10)</f>
        <v>0</v>
      </c>
      <c r="G10" s="1">
        <f>Part1!G10/SQRT($M10)</f>
        <v>0.70710678118654746</v>
      </c>
      <c r="H10" s="1">
        <f>Part1!H10/SQRT($M10)</f>
        <v>0</v>
      </c>
      <c r="I10" s="1">
        <f>Part1!I10/SQRT($M10)</f>
        <v>0</v>
      </c>
      <c r="J10" s="1">
        <f>Part1!J10/SQRT($M10)</f>
        <v>0.70710678118654746</v>
      </c>
      <c r="K10" s="1">
        <f>Part1!K10/SQRT($M10)</f>
        <v>0</v>
      </c>
      <c r="L10" s="1"/>
      <c r="M10" s="6">
        <v>2</v>
      </c>
      <c r="R10" s="10">
        <f t="shared" si="0"/>
        <v>1.132724346944564</v>
      </c>
      <c r="S10" s="1">
        <f t="shared" si="1"/>
        <v>-0.72447605648070101</v>
      </c>
    </row>
    <row r="11" spans="1:19" ht="14.4" x14ac:dyDescent="0.3">
      <c r="A11" s="1" t="s">
        <v>24</v>
      </c>
      <c r="B11" s="1">
        <f>Part1!B11/SQRT($M11)</f>
        <v>0</v>
      </c>
      <c r="C11" s="1">
        <f>Part1!C11/SQRT($M11)</f>
        <v>0.57735026918962584</v>
      </c>
      <c r="D11" s="1">
        <f>Part1!D11/SQRT($M11)</f>
        <v>0</v>
      </c>
      <c r="E11" s="1">
        <f>Part1!E11/SQRT($M11)</f>
        <v>0</v>
      </c>
      <c r="F11" s="1">
        <f>Part1!F11/SQRT($M11)</f>
        <v>0.57735026918962584</v>
      </c>
      <c r="G11" s="1">
        <f>Part1!G11/SQRT($M11)</f>
        <v>0</v>
      </c>
      <c r="H11" s="1">
        <f>Part1!H11/SQRT($M11)</f>
        <v>0.57735026918962584</v>
      </c>
      <c r="I11" s="1">
        <f>Part1!I11/SQRT($M11)</f>
        <v>0</v>
      </c>
      <c r="J11" s="1">
        <f>Part1!J11/SQRT($M11)</f>
        <v>0</v>
      </c>
      <c r="K11" s="1">
        <f>Part1!K11/SQRT($M11)</f>
        <v>0</v>
      </c>
      <c r="L11" s="1"/>
      <c r="M11" s="6">
        <v>3</v>
      </c>
      <c r="R11" s="1">
        <f t="shared" si="0"/>
        <v>-0.80507291408913528</v>
      </c>
      <c r="S11" s="1">
        <f t="shared" si="1"/>
        <v>0.27449318070394418</v>
      </c>
    </row>
    <row r="12" spans="1:19" ht="14.4" x14ac:dyDescent="0.3">
      <c r="A12" s="1" t="s">
        <v>25</v>
      </c>
      <c r="B12" s="1">
        <f>Part1!B12/SQRT($M12)</f>
        <v>0</v>
      </c>
      <c r="C12" s="1">
        <f>Part1!C12/SQRT($M12)</f>
        <v>0</v>
      </c>
      <c r="D12" s="1">
        <f>Part1!D12/SQRT($M12)</f>
        <v>0.57735026918962584</v>
      </c>
      <c r="E12" s="1">
        <f>Part1!E12/SQRT($M12)</f>
        <v>0</v>
      </c>
      <c r="F12" s="1">
        <f>Part1!F12/SQRT($M12)</f>
        <v>0.57735026918962584</v>
      </c>
      <c r="G12" s="1">
        <f>Part1!G12/SQRT($M12)</f>
        <v>0</v>
      </c>
      <c r="H12" s="1">
        <f>Part1!H12/SQRT($M12)</f>
        <v>0</v>
      </c>
      <c r="I12" s="1">
        <f>Part1!I12/SQRT($M12)</f>
        <v>0</v>
      </c>
      <c r="J12" s="1">
        <f>Part1!J12/SQRT($M12)</f>
        <v>0.57735026918962584</v>
      </c>
      <c r="K12" s="1">
        <f>Part1!K12/SQRT($M12)</f>
        <v>0</v>
      </c>
      <c r="L12" s="1"/>
      <c r="M12" s="6">
        <v>3</v>
      </c>
      <c r="R12" s="1">
        <f t="shared" si="0"/>
        <v>4.4658198738520505E-2</v>
      </c>
      <c r="S12" s="1">
        <f t="shared" si="1"/>
        <v>0.34962762429011646</v>
      </c>
    </row>
    <row r="13" spans="1:19" ht="14.4" x14ac:dyDescent="0.3">
      <c r="A13" s="1" t="s">
        <v>26</v>
      </c>
      <c r="B13" s="1">
        <f>Part1!B13/SQRT($M13)</f>
        <v>0.57735026918962584</v>
      </c>
      <c r="C13" s="1">
        <f>Part1!C13/SQRT($M13)</f>
        <v>0</v>
      </c>
      <c r="D13" s="1">
        <f>Part1!D13/SQRT($M13)</f>
        <v>0</v>
      </c>
      <c r="E13" s="1">
        <f>Part1!E13/SQRT($M13)</f>
        <v>0</v>
      </c>
      <c r="F13" s="1">
        <f>Part1!F13/SQRT($M13)</f>
        <v>0</v>
      </c>
      <c r="G13" s="1">
        <f>Part1!G13/SQRT($M13)</f>
        <v>0.57735026918962584</v>
      </c>
      <c r="H13" s="1">
        <f>Part1!H13/SQRT($M13)</f>
        <v>0.57735026918962584</v>
      </c>
      <c r="I13" s="1">
        <f>Part1!I13/SQRT($M13)</f>
        <v>0</v>
      </c>
      <c r="J13" s="1">
        <f>Part1!J13/SQRT($M13)</f>
        <v>0</v>
      </c>
      <c r="K13" s="1">
        <f>Part1!K13/SQRT($M13)</f>
        <v>0</v>
      </c>
      <c r="L13" s="1"/>
      <c r="M13" s="6">
        <v>3</v>
      </c>
      <c r="P13" s="1">
        <v>-1</v>
      </c>
      <c r="Q13" s="1"/>
      <c r="R13" s="1">
        <f t="shared" si="0"/>
        <v>1.3331138468776909</v>
      </c>
      <c r="S13" s="1">
        <f t="shared" si="1"/>
        <v>-1.2277226448995098</v>
      </c>
    </row>
    <row r="14" spans="1:19" ht="14.4" x14ac:dyDescent="0.3">
      <c r="A14" s="1" t="s">
        <v>27</v>
      </c>
      <c r="B14" s="1">
        <f>Part1!B14/SQRT($M14)</f>
        <v>0</v>
      </c>
      <c r="C14" s="1">
        <f>Part1!C14/SQRT($M14)</f>
        <v>0</v>
      </c>
      <c r="D14" s="1">
        <f>Part1!D14/SQRT($M14)</f>
        <v>0.5</v>
      </c>
      <c r="E14" s="1">
        <f>Part1!E14/SQRT($M14)</f>
        <v>0.5</v>
      </c>
      <c r="F14" s="1">
        <f>Part1!F14/SQRT($M14)</f>
        <v>0.5</v>
      </c>
      <c r="G14" s="1">
        <f>Part1!G14/SQRT($M14)</f>
        <v>0</v>
      </c>
      <c r="H14" s="1">
        <f>Part1!H14/SQRT($M14)</f>
        <v>0</v>
      </c>
      <c r="I14" s="1">
        <f>Part1!I14/SQRT($M14)</f>
        <v>0.5</v>
      </c>
      <c r="J14" s="1">
        <f>Part1!J14/SQRT($M14)</f>
        <v>0</v>
      </c>
      <c r="K14" s="1">
        <f>Part1!K14/SQRT($M14)</f>
        <v>0</v>
      </c>
      <c r="L14" s="1"/>
      <c r="M14" s="6">
        <v>4</v>
      </c>
      <c r="R14" s="1">
        <f t="shared" si="0"/>
        <v>-0.39644660940672627</v>
      </c>
      <c r="S14" s="1">
        <f t="shared" si="1"/>
        <v>1.8027864045000421</v>
      </c>
    </row>
    <row r="15" spans="1:19" ht="14.4" x14ac:dyDescent="0.3">
      <c r="A15" s="1" t="s">
        <v>28</v>
      </c>
      <c r="B15" s="1">
        <f>Part1!B15/SQRT($M15)</f>
        <v>0</v>
      </c>
      <c r="C15" s="1">
        <f>Part1!C15/SQRT($M15)</f>
        <v>0.5</v>
      </c>
      <c r="D15" s="1">
        <f>Part1!D15/SQRT($M15)</f>
        <v>0.5</v>
      </c>
      <c r="E15" s="1">
        <f>Part1!E15/SQRT($M15)</f>
        <v>0.5</v>
      </c>
      <c r="F15" s="1">
        <f>Part1!F15/SQRT($M15)</f>
        <v>0</v>
      </c>
      <c r="G15" s="1">
        <f>Part1!G15/SQRT($M15)</f>
        <v>0</v>
      </c>
      <c r="H15" s="1">
        <f>Part1!H15/SQRT($M15)</f>
        <v>0</v>
      </c>
      <c r="I15" s="1">
        <f>Part1!I15/SQRT($M15)</f>
        <v>0</v>
      </c>
      <c r="J15" s="1">
        <f>Part1!J15/SQRT($M15)</f>
        <v>0.5</v>
      </c>
      <c r="K15" s="1">
        <f>Part1!K15/SQRT($M15)</f>
        <v>0</v>
      </c>
      <c r="L15" s="1"/>
      <c r="M15" s="6">
        <v>4</v>
      </c>
      <c r="R15" s="1">
        <f t="shared" si="0"/>
        <v>-0.33137827256189228</v>
      </c>
      <c r="S15" s="1">
        <f t="shared" si="1"/>
        <v>1.7763932022500211</v>
      </c>
    </row>
    <row r="16" spans="1:19" ht="14.4" x14ac:dyDescent="0.3">
      <c r="A16" s="1" t="s">
        <v>29</v>
      </c>
      <c r="B16" s="1">
        <f>Part1!B16/SQRT($M16)</f>
        <v>0</v>
      </c>
      <c r="C16" s="1">
        <f>Part1!C16/SQRT($M16)</f>
        <v>0</v>
      </c>
      <c r="D16" s="1">
        <f>Part1!D16/SQRT($M16)</f>
        <v>0</v>
      </c>
      <c r="E16" s="1">
        <f>Part1!E16/SQRT($M16)</f>
        <v>0.5</v>
      </c>
      <c r="F16" s="1">
        <f>Part1!F16/SQRT($M16)</f>
        <v>0</v>
      </c>
      <c r="G16" s="1">
        <f>Part1!G16/SQRT($M16)</f>
        <v>0.5</v>
      </c>
      <c r="H16" s="1">
        <f>Part1!H16/SQRT($M16)</f>
        <v>0.5</v>
      </c>
      <c r="I16" s="1">
        <f>Part1!I16/SQRT($M16)</f>
        <v>0.5</v>
      </c>
      <c r="J16" s="1">
        <f>Part1!J16/SQRT($M16)</f>
        <v>0</v>
      </c>
      <c r="K16" s="1">
        <f>Part1!K16/SQRT($M16)</f>
        <v>0</v>
      </c>
      <c r="L16" s="1"/>
      <c r="M16" s="6">
        <v>4</v>
      </c>
      <c r="R16" s="1">
        <f t="shared" si="0"/>
        <v>0.14222852518808671</v>
      </c>
      <c r="S16" s="1">
        <f t="shared" si="1"/>
        <v>0.94904293306039511</v>
      </c>
    </row>
    <row r="17" spans="1:19" ht="14.4" x14ac:dyDescent="0.3">
      <c r="A17" s="1" t="s">
        <v>30</v>
      </c>
      <c r="B17" s="1">
        <f>Part1!B17/SQRT($M17)</f>
        <v>0.57735026918962584</v>
      </c>
      <c r="C17" s="1">
        <f>Part1!C17/SQRT($M17)</f>
        <v>0</v>
      </c>
      <c r="D17" s="1">
        <f>Part1!D17/SQRT($M17)</f>
        <v>0</v>
      </c>
      <c r="E17" s="1">
        <f>Part1!E17/SQRT($M17)</f>
        <v>0</v>
      </c>
      <c r="F17" s="1">
        <f>Part1!F17/SQRT($M17)</f>
        <v>0</v>
      </c>
      <c r="G17" s="1">
        <f>Part1!G17/SQRT($M17)</f>
        <v>0.57735026918962584</v>
      </c>
      <c r="H17" s="1">
        <f>Part1!H17/SQRT($M17)</f>
        <v>0</v>
      </c>
      <c r="I17" s="1">
        <f>Part1!I17/SQRT($M17)</f>
        <v>0</v>
      </c>
      <c r="J17" s="1">
        <f>Part1!J17/SQRT($M17)</f>
        <v>0.57735026918962584</v>
      </c>
      <c r="K17" s="1">
        <f>Part1!K17/SQRT($M17)</f>
        <v>0</v>
      </c>
      <c r="L17" s="1"/>
      <c r="M17" s="6">
        <v>3</v>
      </c>
      <c r="O17" s="1">
        <v>1</v>
      </c>
      <c r="R17" s="1">
        <f t="shared" si="0"/>
        <v>1.9246460699581855</v>
      </c>
      <c r="S17" s="1">
        <f t="shared" si="1"/>
        <v>-1.1830644461609892</v>
      </c>
    </row>
    <row r="18" spans="1:19" ht="14.4" x14ac:dyDescent="0.3">
      <c r="A18" s="1" t="s">
        <v>31</v>
      </c>
      <c r="B18" s="1">
        <f>Part1!B18/SQRT($M18)</f>
        <v>0</v>
      </c>
      <c r="C18" s="1">
        <f>Part1!C18/SQRT($M18)</f>
        <v>0.5</v>
      </c>
      <c r="D18" s="1">
        <f>Part1!D18/SQRT($M18)</f>
        <v>0.5</v>
      </c>
      <c r="E18" s="1">
        <f>Part1!E18/SQRT($M18)</f>
        <v>0.5</v>
      </c>
      <c r="F18" s="1">
        <f>Part1!F18/SQRT($M18)</f>
        <v>0</v>
      </c>
      <c r="G18" s="1">
        <f>Part1!G18/SQRT($M18)</f>
        <v>0</v>
      </c>
      <c r="H18" s="1">
        <f>Part1!H18/SQRT($M18)</f>
        <v>0</v>
      </c>
      <c r="I18" s="1">
        <f>Part1!I18/SQRT($M18)</f>
        <v>0.5</v>
      </c>
      <c r="J18" s="1">
        <f>Part1!J18/SQRT($M18)</f>
        <v>0</v>
      </c>
      <c r="K18" s="1">
        <f>Part1!K18/SQRT($M18)</f>
        <v>0</v>
      </c>
      <c r="L18" s="1"/>
      <c r="M18" s="6">
        <v>4</v>
      </c>
      <c r="P18" s="1">
        <v>1</v>
      </c>
      <c r="Q18" s="1"/>
      <c r="R18" s="1">
        <f t="shared" si="0"/>
        <v>-0.87005340715670521</v>
      </c>
      <c r="S18" s="1">
        <f t="shared" si="1"/>
        <v>2.5263932022500208</v>
      </c>
    </row>
    <row r="19" spans="1:19" ht="14.4" x14ac:dyDescent="0.3">
      <c r="A19" s="1" t="s">
        <v>32</v>
      </c>
      <c r="B19" s="1">
        <f>Part1!B19/SQRT($M19)</f>
        <v>0</v>
      </c>
      <c r="C19" s="1">
        <f>Part1!C19/SQRT($M19)</f>
        <v>0</v>
      </c>
      <c r="D19" s="1">
        <f>Part1!D19/SQRT($M19)</f>
        <v>0</v>
      </c>
      <c r="E19" s="1">
        <f>Part1!E19/SQRT($M19)</f>
        <v>0.70710678118654746</v>
      </c>
      <c r="F19" s="1">
        <f>Part1!F19/SQRT($M19)</f>
        <v>0</v>
      </c>
      <c r="G19" s="1">
        <f>Part1!G19/SQRT($M19)</f>
        <v>0</v>
      </c>
      <c r="H19" s="1">
        <f>Part1!H19/SQRT($M19)</f>
        <v>0</v>
      </c>
      <c r="I19" s="1">
        <f>Part1!I19/SQRT($M19)</f>
        <v>0</v>
      </c>
      <c r="J19" s="1">
        <f>Part1!J19/SQRT($M19)</f>
        <v>0.70710678118654746</v>
      </c>
      <c r="K19" s="1">
        <f>Part1!K19/SQRT($M19)</f>
        <v>0</v>
      </c>
      <c r="L19" s="1"/>
      <c r="M19" s="6">
        <v>2</v>
      </c>
      <c r="R19" s="1">
        <f t="shared" si="0"/>
        <v>0.55469489987058918</v>
      </c>
      <c r="S19" s="1">
        <f t="shared" si="1"/>
        <v>1.0606601717798212</v>
      </c>
    </row>
    <row r="20" spans="1:19" ht="14.4" x14ac:dyDescent="0.3">
      <c r="A20" s="1" t="s">
        <v>33</v>
      </c>
      <c r="B20" s="1">
        <f>Part1!B20/SQRT($M20)</f>
        <v>0</v>
      </c>
      <c r="C20" s="1">
        <f>Part1!C20/SQRT($M20)</f>
        <v>0.44721359549995793</v>
      </c>
      <c r="D20" s="1">
        <f>Part1!D20/SQRT($M20)</f>
        <v>0.44721359549995793</v>
      </c>
      <c r="E20" s="1">
        <f>Part1!E20/SQRT($M20)</f>
        <v>0</v>
      </c>
      <c r="F20" s="1">
        <f>Part1!F20/SQRT($M20)</f>
        <v>0.44721359549995793</v>
      </c>
      <c r="G20" s="1">
        <f>Part1!G20/SQRT($M20)</f>
        <v>0</v>
      </c>
      <c r="H20" s="1">
        <f>Part1!H20/SQRT($M20)</f>
        <v>0.44721359549995793</v>
      </c>
      <c r="I20" s="1">
        <f>Part1!I20/SQRT($M20)</f>
        <v>0</v>
      </c>
      <c r="J20" s="1">
        <f>Part1!J20/SQRT($M20)</f>
        <v>0</v>
      </c>
      <c r="K20" s="1">
        <f>Part1!K20/SQRT($M20)</f>
        <v>0.44721359549995793</v>
      </c>
      <c r="L20" s="1"/>
      <c r="M20" s="6">
        <v>5</v>
      </c>
      <c r="O20" s="1">
        <v>-1</v>
      </c>
      <c r="R20" s="1">
        <f t="shared" si="0"/>
        <v>-0.84721359549995789</v>
      </c>
      <c r="S20" s="1">
        <f t="shared" si="1"/>
        <v>0.48344189675271276</v>
      </c>
    </row>
    <row r="21" spans="1:19" ht="14.4" x14ac:dyDescent="0.3">
      <c r="A21" s="1" t="s">
        <v>34</v>
      </c>
      <c r="B21" s="1">
        <f>Part1!B21/SQRT($M21)</f>
        <v>0</v>
      </c>
      <c r="C21" s="1">
        <f>Part1!C21/SQRT($M21)</f>
        <v>0</v>
      </c>
      <c r="D21" s="1">
        <f>Part1!D21/SQRT($M21)</f>
        <v>0.5</v>
      </c>
      <c r="E21" s="1">
        <f>Part1!E21/SQRT($M21)</f>
        <v>0.5</v>
      </c>
      <c r="F21" s="1">
        <f>Part1!F21/SQRT($M21)</f>
        <v>0</v>
      </c>
      <c r="G21" s="1">
        <f>Part1!G21/SQRT($M21)</f>
        <v>0</v>
      </c>
      <c r="H21" s="1">
        <f>Part1!H21/SQRT($M21)</f>
        <v>0.5</v>
      </c>
      <c r="I21" s="1">
        <f>Part1!I21/SQRT($M21)</f>
        <v>0</v>
      </c>
      <c r="J21" s="1">
        <f>Part1!J21/SQRT($M21)</f>
        <v>0.5</v>
      </c>
      <c r="K21" s="1">
        <f>Part1!K21/SQRT($M21)</f>
        <v>0</v>
      </c>
      <c r="L21" s="1"/>
      <c r="M21" s="6">
        <v>4</v>
      </c>
      <c r="R21" s="1">
        <f t="shared" si="0"/>
        <v>-8.1378272561892284E-2</v>
      </c>
      <c r="S21" s="1">
        <f t="shared" si="1"/>
        <v>1.2377180676552082</v>
      </c>
    </row>
    <row r="23" spans="1:19" ht="14.4" x14ac:dyDescent="0.3">
      <c r="A23" s="1" t="s">
        <v>35</v>
      </c>
      <c r="B23" s="1">
        <f>Part1!B23</f>
        <v>4</v>
      </c>
      <c r="C23" s="1">
        <f>Part1!C23</f>
        <v>6</v>
      </c>
      <c r="D23" s="1">
        <f>Part1!D23</f>
        <v>10</v>
      </c>
      <c r="E23" s="1">
        <f>Part1!E23</f>
        <v>11</v>
      </c>
      <c r="F23" s="1">
        <f>Part1!F23</f>
        <v>6</v>
      </c>
      <c r="G23" s="1">
        <f>Part1!G23</f>
        <v>6</v>
      </c>
      <c r="H23" s="1">
        <f>Part1!H23</f>
        <v>7</v>
      </c>
      <c r="I23" s="1">
        <f>Part1!I23</f>
        <v>6</v>
      </c>
      <c r="J23" s="1">
        <f>Part1!J23</f>
        <v>7</v>
      </c>
      <c r="K23" s="1">
        <f>Part1!K23</f>
        <v>5</v>
      </c>
      <c r="L23" s="1"/>
    </row>
    <row r="24" spans="1:19" ht="14.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9" ht="14.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9" ht="14.4" x14ac:dyDescent="0.3">
      <c r="A26" s="3" t="s">
        <v>36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9" ht="14.4" x14ac:dyDescent="0.3">
      <c r="A27" s="3" t="s">
        <v>37</v>
      </c>
      <c r="B27" s="1">
        <f>SUMPRODUCT(B2:B21,$O$2:$O$21)</f>
        <v>1.7316706458761311</v>
      </c>
      <c r="C27" s="1">
        <f>SUMPRODUCT(C2:C21,$O$2:$O$21)</f>
        <v>-0.94721359549995787</v>
      </c>
      <c r="D27" s="1">
        <f>SUMPRODUCT(D2:D21,$O$2:$O$21)</f>
        <v>-0.5</v>
      </c>
      <c r="E27" s="1">
        <f>SUMPRODUCT(E2:E21,$O$2:$O$21)</f>
        <v>0.20710678118654746</v>
      </c>
      <c r="F27" s="1">
        <f>SUMPRODUCT(F2:F21,$O$2:$O$21)</f>
        <v>0</v>
      </c>
      <c r="G27" s="1">
        <f>SUMPRODUCT(G2:G21,$O$2:$O$21)</f>
        <v>1.0245638646895838</v>
      </c>
      <c r="H27" s="1">
        <f>SUMPRODUCT(H2:H21,$O$2:$O$21)</f>
        <v>-0.44721359549995793</v>
      </c>
      <c r="I27" s="1">
        <f>SUMPRODUCT(I2:I21,$O$2:$O$21)</f>
        <v>-0.5</v>
      </c>
      <c r="J27" s="1">
        <f>SUMPRODUCT(J2:J21,$O$2:$O$21)</f>
        <v>0.57735026918962584</v>
      </c>
      <c r="K27" s="1">
        <f>SUMPRODUCT(K2:K21,$O$2:$O$21)</f>
        <v>0</v>
      </c>
      <c r="L27" s="1"/>
    </row>
    <row r="28" spans="1:19" ht="14.4" x14ac:dyDescent="0.3">
      <c r="A28" s="3" t="s">
        <v>38</v>
      </c>
      <c r="B28" s="1">
        <f>SUMPRODUCT($P$2:$P$21, B2:B21)</f>
        <v>-1.0245638646895838</v>
      </c>
      <c r="C28" s="1">
        <f t="shared" ref="C28:K28" si="2">SUMPRODUCT($P$2:$P$21, C2:C21)</f>
        <v>1</v>
      </c>
      <c r="D28" s="1">
        <f t="shared" si="2"/>
        <v>1.0527864045000421</v>
      </c>
      <c r="E28" s="1">
        <f t="shared" si="2"/>
        <v>1.5</v>
      </c>
      <c r="F28" s="1">
        <f t="shared" si="2"/>
        <v>-0.44721359549995793</v>
      </c>
      <c r="G28" s="1">
        <f t="shared" si="2"/>
        <v>-1.0245638646895838</v>
      </c>
      <c r="H28" s="1">
        <f t="shared" si="2"/>
        <v>-7.7350269189625842E-2</v>
      </c>
      <c r="I28" s="1">
        <f t="shared" si="2"/>
        <v>1.5</v>
      </c>
      <c r="J28" s="1">
        <f t="shared" si="2"/>
        <v>0</v>
      </c>
      <c r="K28" s="1">
        <f t="shared" si="2"/>
        <v>-0.44721359549995793</v>
      </c>
      <c r="L28" s="1"/>
    </row>
  </sheetData>
  <phoneticPr fontId="3" type="noConversion"/>
  <conditionalFormatting sqref="B27:L27">
    <cfRule type="top10" dxfId="3" priority="2" stopIfTrue="1" rank="1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R10" sqref="R10"/>
    </sheetView>
  </sheetViews>
  <sheetFormatPr defaultRowHeight="13.2" x14ac:dyDescent="0.25"/>
  <sheetData>
    <row r="1" spans="1:19" ht="15.6" x14ac:dyDescent="0.35">
      <c r="A1" s="5" t="s">
        <v>39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/>
      <c r="M1" s="7" t="s">
        <v>10</v>
      </c>
      <c r="O1" s="1" t="s">
        <v>11</v>
      </c>
      <c r="P1" s="1" t="s">
        <v>12</v>
      </c>
      <c r="Q1" s="1"/>
      <c r="R1" s="3" t="s">
        <v>13</v>
      </c>
      <c r="S1" s="3" t="s">
        <v>14</v>
      </c>
    </row>
    <row r="2" spans="1:19" ht="14.4" x14ac:dyDescent="0.3">
      <c r="A2" s="1" t="s">
        <v>15</v>
      </c>
      <c r="B2" s="1">
        <f>Part1!B2/SQRT($M2)</f>
        <v>0.44721359549995793</v>
      </c>
      <c r="C2" s="1">
        <f>Part1!C2/SQRT($M2)</f>
        <v>0</v>
      </c>
      <c r="D2" s="1">
        <f>Part1!D2/SQRT($M2)</f>
        <v>0.44721359549995793</v>
      </c>
      <c r="E2" s="1">
        <f>Part1!E2/SQRT($M2)</f>
        <v>0</v>
      </c>
      <c r="F2" s="1">
        <f>Part1!F2/SQRT($M2)</f>
        <v>0.44721359549995793</v>
      </c>
      <c r="G2" s="1">
        <f>Part1!G2/SQRT($M2)</f>
        <v>0.44721359549995793</v>
      </c>
      <c r="H2" s="1">
        <f>Part1!H2/SQRT($M2)</f>
        <v>0</v>
      </c>
      <c r="I2" s="1">
        <f>Part1!I2/SQRT($M2)</f>
        <v>0</v>
      </c>
      <c r="J2" s="1">
        <f>Part1!J2/SQRT($M2)</f>
        <v>0</v>
      </c>
      <c r="K2" s="1">
        <f>Part1!K2/SQRT($M2)</f>
        <v>0.44721359549995793</v>
      </c>
      <c r="L2" s="1"/>
      <c r="M2" s="6">
        <v>5</v>
      </c>
      <c r="O2" s="1">
        <v>1</v>
      </c>
      <c r="P2" s="1">
        <v>-1</v>
      </c>
      <c r="Q2" s="1"/>
      <c r="R2" s="10">
        <f t="shared" ref="R2:R21" si="0">SUMPRODUCT(B2:K2, $B$27:$K$27,$B$24:$K$24)</f>
        <v>0.2476124657905287</v>
      </c>
      <c r="S2" s="1">
        <f t="shared" ref="S2:S21" si="1">SUMPRODUCT(B2:K2,$B$28:$K$28,$B$24:$K$24)</f>
        <v>-0.21716749806965679</v>
      </c>
    </row>
    <row r="3" spans="1:19" ht="14.4" x14ac:dyDescent="0.3">
      <c r="A3" s="1" t="s">
        <v>16</v>
      </c>
      <c r="B3" s="1">
        <f>Part1!B3/SQRT($M3)</f>
        <v>0</v>
      </c>
      <c r="C3" s="1">
        <f>Part1!C3/SQRT($M3)</f>
        <v>0.5</v>
      </c>
      <c r="D3" s="1">
        <f>Part1!D3/SQRT($M3)</f>
        <v>0.5</v>
      </c>
      <c r="E3" s="1">
        <f>Part1!E3/SQRT($M3)</f>
        <v>0.5</v>
      </c>
      <c r="F3" s="1">
        <f>Part1!F3/SQRT($M3)</f>
        <v>0</v>
      </c>
      <c r="G3" s="1">
        <f>Part1!G3/SQRT($M3)</f>
        <v>0</v>
      </c>
      <c r="H3" s="1">
        <f>Part1!H3/SQRT($M3)</f>
        <v>0</v>
      </c>
      <c r="I3" s="1">
        <f>Part1!I3/SQRT($M3)</f>
        <v>0.5</v>
      </c>
      <c r="J3" s="1">
        <f>Part1!J3/SQRT($M3)</f>
        <v>0</v>
      </c>
      <c r="K3" s="1">
        <f>Part1!K3/SQRT($M3)</f>
        <v>0</v>
      </c>
      <c r="L3" s="1"/>
      <c r="M3" s="6">
        <v>4</v>
      </c>
      <c r="O3" s="1">
        <v>-1</v>
      </c>
      <c r="P3" s="1">
        <v>1</v>
      </c>
      <c r="Q3" s="1"/>
      <c r="R3" s="1">
        <f t="shared" si="0"/>
        <v>-0.13618718835894128</v>
      </c>
      <c r="S3" s="1">
        <f t="shared" si="1"/>
        <v>0.32915447174015361</v>
      </c>
    </row>
    <row r="4" spans="1:19" ht="14.4" x14ac:dyDescent="0.3">
      <c r="A4" s="1" t="s">
        <v>17</v>
      </c>
      <c r="B4" s="1">
        <f>Part1!B4/SQRT($M4)</f>
        <v>0</v>
      </c>
      <c r="C4" s="1">
        <f>Part1!C4/SQRT($M4)</f>
        <v>0</v>
      </c>
      <c r="D4" s="1">
        <f>Part1!D4/SQRT($M4)</f>
        <v>0</v>
      </c>
      <c r="E4" s="1">
        <f>Part1!E4/SQRT($M4)</f>
        <v>0.57735026918962584</v>
      </c>
      <c r="F4" s="1">
        <f>Part1!F4/SQRT($M4)</f>
        <v>0.57735026918962584</v>
      </c>
      <c r="G4" s="1">
        <f>Part1!G4/SQRT($M4)</f>
        <v>0.57735026918962584</v>
      </c>
      <c r="H4" s="1">
        <f>Part1!H4/SQRT($M4)</f>
        <v>0</v>
      </c>
      <c r="I4" s="1">
        <f>Part1!I4/SQRT($M4)</f>
        <v>0</v>
      </c>
      <c r="J4" s="1">
        <f>Part1!J4/SQRT($M4)</f>
        <v>0</v>
      </c>
      <c r="K4" s="1">
        <f>Part1!K4/SQRT($M4)</f>
        <v>0</v>
      </c>
      <c r="L4" s="1"/>
      <c r="M4" s="6">
        <v>3</v>
      </c>
      <c r="R4" s="1">
        <f t="shared" si="0"/>
        <v>0.10945899074393546</v>
      </c>
      <c r="S4" s="1">
        <f t="shared" si="1"/>
        <v>-6.2892269975720894E-2</v>
      </c>
    </row>
    <row r="5" spans="1:19" ht="14.4" x14ac:dyDescent="0.3">
      <c r="A5" s="1" t="s">
        <v>18</v>
      </c>
      <c r="B5" s="1">
        <f>Part1!B5/SQRT($M5)</f>
        <v>0</v>
      </c>
      <c r="C5" s="1">
        <f>Part1!C5/SQRT($M5)</f>
        <v>0</v>
      </c>
      <c r="D5" s="1">
        <f>Part1!D5/SQRT($M5)</f>
        <v>0.5</v>
      </c>
      <c r="E5" s="1">
        <f>Part1!E5/SQRT($M5)</f>
        <v>0.5</v>
      </c>
      <c r="F5" s="1">
        <f>Part1!F5/SQRT($M5)</f>
        <v>0</v>
      </c>
      <c r="G5" s="1">
        <f>Part1!G5/SQRT($M5)</f>
        <v>0</v>
      </c>
      <c r="H5" s="1">
        <f>Part1!H5/SQRT($M5)</f>
        <v>0.5</v>
      </c>
      <c r="I5" s="1">
        <f>Part1!I5/SQRT($M5)</f>
        <v>0.5</v>
      </c>
      <c r="J5" s="1">
        <f>Part1!J5/SQRT($M5)</f>
        <v>0</v>
      </c>
      <c r="K5" s="1">
        <f>Part1!K5/SQRT($M5)</f>
        <v>0</v>
      </c>
      <c r="L5" s="1"/>
      <c r="M5" s="6">
        <v>4</v>
      </c>
      <c r="P5" s="1">
        <v>1</v>
      </c>
      <c r="Q5" s="1"/>
      <c r="R5" s="1">
        <f t="shared" si="0"/>
        <v>-8.9196550317275136E-2</v>
      </c>
      <c r="S5" s="1">
        <f t="shared" si="1"/>
        <v>0.24029611917898988</v>
      </c>
    </row>
    <row r="6" spans="1:19" ht="14.4" x14ac:dyDescent="0.3">
      <c r="A6" s="1" t="s">
        <v>19</v>
      </c>
      <c r="B6" s="1">
        <f>Part1!B6/SQRT($M6)</f>
        <v>0</v>
      </c>
      <c r="C6" s="1">
        <f>Part1!C6/SQRT($M6)</f>
        <v>0.57735026918962584</v>
      </c>
      <c r="D6" s="1">
        <f>Part1!D6/SQRT($M6)</f>
        <v>0</v>
      </c>
      <c r="E6" s="1">
        <f>Part1!E6/SQRT($M6)</f>
        <v>0</v>
      </c>
      <c r="F6" s="1">
        <f>Part1!F6/SQRT($M6)</f>
        <v>0</v>
      </c>
      <c r="G6" s="1">
        <f>Part1!G6/SQRT($M6)</f>
        <v>0</v>
      </c>
      <c r="H6" s="1">
        <f>Part1!H6/SQRT($M6)</f>
        <v>0</v>
      </c>
      <c r="I6" s="1">
        <f>Part1!I6/SQRT($M6)</f>
        <v>0</v>
      </c>
      <c r="J6" s="1">
        <f>Part1!J6/SQRT($M6)</f>
        <v>0.57735026918962584</v>
      </c>
      <c r="K6" s="1">
        <f>Part1!K6/SQRT($M6)</f>
        <v>0.57735026918962584</v>
      </c>
      <c r="L6" s="1"/>
      <c r="M6" s="6">
        <v>3</v>
      </c>
      <c r="R6" s="1">
        <f t="shared" si="0"/>
        <v>-4.3526623104614706E-2</v>
      </c>
      <c r="S6" s="1">
        <f t="shared" si="1"/>
        <v>4.4585266915505399E-2</v>
      </c>
    </row>
    <row r="7" spans="1:19" ht="14.4" x14ac:dyDescent="0.3">
      <c r="A7" s="1" t="s">
        <v>20</v>
      </c>
      <c r="B7" s="1">
        <f>Part1!B7/SQRT($M7)</f>
        <v>0.70710678118654746</v>
      </c>
      <c r="C7" s="1">
        <f>Part1!C7/SQRT($M7)</f>
        <v>0</v>
      </c>
      <c r="D7" s="1">
        <f>Part1!D7/SQRT($M7)</f>
        <v>0</v>
      </c>
      <c r="E7" s="1">
        <f>Part1!E7/SQRT($M7)</f>
        <v>0.70710678118654746</v>
      </c>
      <c r="F7" s="1">
        <f>Part1!F7/SQRT($M7)</f>
        <v>0</v>
      </c>
      <c r="G7" s="1">
        <f>Part1!G7/SQRT($M7)</f>
        <v>0</v>
      </c>
      <c r="H7" s="1">
        <f>Part1!H7/SQRT($M7)</f>
        <v>0</v>
      </c>
      <c r="I7" s="1">
        <f>Part1!I7/SQRT($M7)</f>
        <v>0</v>
      </c>
      <c r="J7" s="1">
        <f>Part1!J7/SQRT($M7)</f>
        <v>0</v>
      </c>
      <c r="K7" s="1">
        <f>Part1!K7/SQRT($M7)</f>
        <v>0</v>
      </c>
      <c r="L7" s="1"/>
      <c r="M7" s="6">
        <v>2</v>
      </c>
      <c r="O7" s="1">
        <v>1</v>
      </c>
      <c r="R7" s="1">
        <f t="shared" si="0"/>
        <v>0.31943234224805939</v>
      </c>
      <c r="S7" s="9">
        <f t="shared" si="1"/>
        <v>-8.4695362140191507E-2</v>
      </c>
    </row>
    <row r="8" spans="1:19" ht="14.4" x14ac:dyDescent="0.3">
      <c r="A8" s="1" t="s">
        <v>21</v>
      </c>
      <c r="B8" s="1">
        <f>Part1!B8/SQRT($M8)</f>
        <v>0</v>
      </c>
      <c r="C8" s="1">
        <f>Part1!C8/SQRT($M8)</f>
        <v>0</v>
      </c>
      <c r="D8" s="1">
        <f>Part1!D8/SQRT($M8)</f>
        <v>0</v>
      </c>
      <c r="E8" s="1">
        <f>Part1!E8/SQRT($M8)</f>
        <v>0</v>
      </c>
      <c r="F8" s="1">
        <f>Part1!F8/SQRT($M8)</f>
        <v>0</v>
      </c>
      <c r="G8" s="1">
        <f>Part1!G8/SQRT($M8)</f>
        <v>0</v>
      </c>
      <c r="H8" s="1">
        <f>Part1!H8/SQRT($M8)</f>
        <v>0</v>
      </c>
      <c r="I8" s="1">
        <f>Part1!I8/SQRT($M8)</f>
        <v>0.70710678118654746</v>
      </c>
      <c r="J8" s="1">
        <f>Part1!J8/SQRT($M8)</f>
        <v>0</v>
      </c>
      <c r="K8" s="1">
        <f>Part1!K8/SQRT($M8)</f>
        <v>0.70710678118654746</v>
      </c>
      <c r="L8" s="1"/>
      <c r="M8" s="6">
        <v>2</v>
      </c>
      <c r="R8" s="1">
        <f t="shared" si="0"/>
        <v>-5.8925565098878953E-2</v>
      </c>
      <c r="S8" s="1">
        <f t="shared" si="1"/>
        <v>0.11353114209326928</v>
      </c>
    </row>
    <row r="9" spans="1:19" ht="14.4" x14ac:dyDescent="0.3">
      <c r="A9" s="1" t="s">
        <v>22</v>
      </c>
      <c r="B9" s="1">
        <f>Part1!B9/SQRT($M9)</f>
        <v>0</v>
      </c>
      <c r="C9" s="1">
        <f>Part1!C9/SQRT($M9)</f>
        <v>0</v>
      </c>
      <c r="D9" s="1">
        <f>Part1!D9/SQRT($M9)</f>
        <v>0.5</v>
      </c>
      <c r="E9" s="1">
        <f>Part1!E9/SQRT($M9)</f>
        <v>0.5</v>
      </c>
      <c r="F9" s="1">
        <f>Part1!F9/SQRT($M9)</f>
        <v>0</v>
      </c>
      <c r="G9" s="1">
        <f>Part1!G9/SQRT($M9)</f>
        <v>0</v>
      </c>
      <c r="H9" s="1">
        <f>Part1!H9/SQRT($M9)</f>
        <v>0.5</v>
      </c>
      <c r="I9" s="1">
        <f>Part1!I9/SQRT($M9)</f>
        <v>0</v>
      </c>
      <c r="J9" s="1">
        <f>Part1!J9/SQRT($M9)</f>
        <v>0</v>
      </c>
      <c r="K9" s="1">
        <f>Part1!K9/SQRT($M9)</f>
        <v>0.5</v>
      </c>
      <c r="L9" s="1"/>
      <c r="M9" s="6">
        <v>4</v>
      </c>
      <c r="R9" s="1">
        <f t="shared" si="0"/>
        <v>-4.7529883650608479E-2</v>
      </c>
      <c r="S9" s="1">
        <f t="shared" si="1"/>
        <v>7.0574759628994094E-2</v>
      </c>
    </row>
    <row r="10" spans="1:19" ht="14.4" x14ac:dyDescent="0.3">
      <c r="A10" s="1" t="s">
        <v>23</v>
      </c>
      <c r="B10" s="1">
        <f>Part1!B10/SQRT($M10)</f>
        <v>0</v>
      </c>
      <c r="C10" s="1">
        <f>Part1!C10/SQRT($M10)</f>
        <v>0</v>
      </c>
      <c r="D10" s="1">
        <f>Part1!D10/SQRT($M10)</f>
        <v>0</v>
      </c>
      <c r="E10" s="1">
        <f>Part1!E10/SQRT($M10)</f>
        <v>0</v>
      </c>
      <c r="F10" s="1">
        <f>Part1!F10/SQRT($M10)</f>
        <v>0</v>
      </c>
      <c r="G10" s="1">
        <f>Part1!G10/SQRT($M10)</f>
        <v>0.70710678118654746</v>
      </c>
      <c r="H10" s="1">
        <f>Part1!H10/SQRT($M10)</f>
        <v>0</v>
      </c>
      <c r="I10" s="1">
        <f>Part1!I10/SQRT($M10)</f>
        <v>0</v>
      </c>
      <c r="J10" s="1">
        <f>Part1!J10/SQRT($M10)</f>
        <v>0.70710678118654746</v>
      </c>
      <c r="K10" s="1">
        <f>Part1!K10/SQRT($M10)</f>
        <v>0</v>
      </c>
      <c r="L10" s="1"/>
      <c r="M10" s="6">
        <v>2</v>
      </c>
      <c r="R10" s="10">
        <f t="shared" si="0"/>
        <v>0.17906719376543059</v>
      </c>
      <c r="S10" s="1">
        <f t="shared" si="1"/>
        <v>-0.12074600941345016</v>
      </c>
    </row>
    <row r="11" spans="1:19" ht="14.4" x14ac:dyDescent="0.3">
      <c r="A11" s="1" t="s">
        <v>24</v>
      </c>
      <c r="B11" s="1">
        <f>Part1!B11/SQRT($M11)</f>
        <v>0</v>
      </c>
      <c r="C11" s="1">
        <f>Part1!C11/SQRT($M11)</f>
        <v>0.57735026918962584</v>
      </c>
      <c r="D11" s="1">
        <f>Part1!D11/SQRT($M11)</f>
        <v>0</v>
      </c>
      <c r="E11" s="1">
        <f>Part1!E11/SQRT($M11)</f>
        <v>0</v>
      </c>
      <c r="F11" s="1">
        <f>Part1!F11/SQRT($M11)</f>
        <v>0.57735026918962584</v>
      </c>
      <c r="G11" s="1">
        <f>Part1!G11/SQRT($M11)</f>
        <v>0</v>
      </c>
      <c r="H11" s="1">
        <f>Part1!H11/SQRT($M11)</f>
        <v>0.57735026918962584</v>
      </c>
      <c r="I11" s="1">
        <f>Part1!I11/SQRT($M11)</f>
        <v>0</v>
      </c>
      <c r="J11" s="1">
        <f>Part1!J11/SQRT($M11)</f>
        <v>0</v>
      </c>
      <c r="K11" s="1">
        <f>Part1!K11/SQRT($M11)</f>
        <v>0</v>
      </c>
      <c r="L11" s="1"/>
      <c r="M11" s="6">
        <v>3</v>
      </c>
      <c r="R11" s="1">
        <f t="shared" si="0"/>
        <v>-0.12803122640182821</v>
      </c>
      <c r="S11" s="1">
        <f t="shared" si="1"/>
        <v>4.6812153896812612E-2</v>
      </c>
    </row>
    <row r="12" spans="1:19" ht="14.4" x14ac:dyDescent="0.3">
      <c r="A12" s="1" t="s">
        <v>25</v>
      </c>
      <c r="B12" s="1">
        <f>Part1!B12/SQRT($M12)</f>
        <v>0</v>
      </c>
      <c r="C12" s="1">
        <f>Part1!C12/SQRT($M12)</f>
        <v>0</v>
      </c>
      <c r="D12" s="1">
        <f>Part1!D12/SQRT($M12)</f>
        <v>0.57735026918962584</v>
      </c>
      <c r="E12" s="1">
        <f>Part1!E12/SQRT($M12)</f>
        <v>0</v>
      </c>
      <c r="F12" s="1">
        <f>Part1!F12/SQRT($M12)</f>
        <v>0.57735026918962584</v>
      </c>
      <c r="G12" s="1">
        <f>Part1!G12/SQRT($M12)</f>
        <v>0</v>
      </c>
      <c r="H12" s="1">
        <f>Part1!H12/SQRT($M12)</f>
        <v>0</v>
      </c>
      <c r="I12" s="1">
        <f>Part1!I12/SQRT($M12)</f>
        <v>0</v>
      </c>
      <c r="J12" s="1">
        <f>Part1!J12/SQRT($M12)</f>
        <v>0.57735026918962584</v>
      </c>
      <c r="K12" s="1">
        <f>Part1!K12/SQRT($M12)</f>
        <v>0</v>
      </c>
      <c r="L12" s="1"/>
      <c r="M12" s="6">
        <v>3</v>
      </c>
      <c r="R12" s="1">
        <f t="shared" si="0"/>
        <v>1.8751534159566336E-2</v>
      </c>
      <c r="S12" s="1">
        <f t="shared" si="1"/>
        <v>1.7749503112534246E-2</v>
      </c>
    </row>
    <row r="13" spans="1:19" ht="14.4" x14ac:dyDescent="0.3">
      <c r="A13" s="1" t="s">
        <v>26</v>
      </c>
      <c r="B13" s="1">
        <f>Part1!B13/SQRT($M13)</f>
        <v>0.57735026918962584</v>
      </c>
      <c r="C13" s="1">
        <f>Part1!C13/SQRT($M13)</f>
        <v>0</v>
      </c>
      <c r="D13" s="1">
        <f>Part1!D13/SQRT($M13)</f>
        <v>0</v>
      </c>
      <c r="E13" s="1">
        <f>Part1!E13/SQRT($M13)</f>
        <v>0</v>
      </c>
      <c r="F13" s="1">
        <f>Part1!F13/SQRT($M13)</f>
        <v>0</v>
      </c>
      <c r="G13" s="1">
        <f>Part1!G13/SQRT($M13)</f>
        <v>0.57735026918962584</v>
      </c>
      <c r="H13" s="1">
        <f>Part1!H13/SQRT($M13)</f>
        <v>0.57735026918962584</v>
      </c>
      <c r="I13" s="1">
        <f>Part1!I13/SQRT($M13)</f>
        <v>0</v>
      </c>
      <c r="J13" s="1">
        <f>Part1!J13/SQRT($M13)</f>
        <v>0</v>
      </c>
      <c r="K13" s="1">
        <f>Part1!K13/SQRT($M13)</f>
        <v>0</v>
      </c>
      <c r="L13" s="1"/>
      <c r="M13" s="6">
        <v>3</v>
      </c>
      <c r="P13" s="1">
        <v>-1</v>
      </c>
      <c r="Q13" s="1"/>
      <c r="R13" s="1">
        <f t="shared" si="0"/>
        <v>0.31164827655467259</v>
      </c>
      <c r="S13" s="1">
        <f t="shared" si="1"/>
        <v>-0.25285150229380421</v>
      </c>
    </row>
    <row r="14" spans="1:19" ht="14.4" x14ac:dyDescent="0.3">
      <c r="A14" s="1" t="s">
        <v>27</v>
      </c>
      <c r="B14" s="1">
        <f>Part1!B14/SQRT($M14)</f>
        <v>0</v>
      </c>
      <c r="C14" s="1">
        <f>Part1!C14/SQRT($M14)</f>
        <v>0</v>
      </c>
      <c r="D14" s="1">
        <f>Part1!D14/SQRT($M14)</f>
        <v>0.5</v>
      </c>
      <c r="E14" s="1">
        <f>Part1!E14/SQRT($M14)</f>
        <v>0.5</v>
      </c>
      <c r="F14" s="1">
        <f>Part1!F14/SQRT($M14)</f>
        <v>0.5</v>
      </c>
      <c r="G14" s="1">
        <f>Part1!G14/SQRT($M14)</f>
        <v>0</v>
      </c>
      <c r="H14" s="1">
        <f>Part1!H14/SQRT($M14)</f>
        <v>0</v>
      </c>
      <c r="I14" s="1">
        <f>Part1!I14/SQRT($M14)</f>
        <v>0.5</v>
      </c>
      <c r="J14" s="1">
        <f>Part1!J14/SQRT($M14)</f>
        <v>0</v>
      </c>
      <c r="K14" s="1">
        <f>Part1!K14/SQRT($M14)</f>
        <v>0</v>
      </c>
      <c r="L14" s="1"/>
      <c r="M14" s="6">
        <v>4</v>
      </c>
      <c r="R14" s="1">
        <f t="shared" si="0"/>
        <v>-5.7252722067278147E-2</v>
      </c>
      <c r="S14" s="1">
        <f t="shared" si="1"/>
        <v>0.2085533387818238</v>
      </c>
    </row>
    <row r="15" spans="1:19" ht="14.4" x14ac:dyDescent="0.3">
      <c r="A15" s="1" t="s">
        <v>28</v>
      </c>
      <c r="B15" s="1">
        <f>Part1!B15/SQRT($M15)</f>
        <v>0</v>
      </c>
      <c r="C15" s="1">
        <f>Part1!C15/SQRT($M15)</f>
        <v>0.5</v>
      </c>
      <c r="D15" s="1">
        <f>Part1!D15/SQRT($M15)</f>
        <v>0.5</v>
      </c>
      <c r="E15" s="1">
        <f>Part1!E15/SQRT($M15)</f>
        <v>0.5</v>
      </c>
      <c r="F15" s="1">
        <f>Part1!F15/SQRT($M15)</f>
        <v>0</v>
      </c>
      <c r="G15" s="1">
        <f>Part1!G15/SQRT($M15)</f>
        <v>0</v>
      </c>
      <c r="H15" s="1">
        <f>Part1!H15/SQRT($M15)</f>
        <v>0</v>
      </c>
      <c r="I15" s="1">
        <f>Part1!I15/SQRT($M15)</f>
        <v>0</v>
      </c>
      <c r="J15" s="1">
        <f>Part1!J15/SQRT($M15)</f>
        <v>0.5</v>
      </c>
      <c r="K15" s="1">
        <f>Part1!K15/SQRT($M15)</f>
        <v>0</v>
      </c>
      <c r="L15" s="1"/>
      <c r="M15" s="6">
        <v>4</v>
      </c>
      <c r="R15" s="1">
        <f t="shared" si="0"/>
        <v>-5.328121675015849E-2</v>
      </c>
      <c r="S15" s="1">
        <f t="shared" si="1"/>
        <v>0.20415447174015361</v>
      </c>
    </row>
    <row r="16" spans="1:19" ht="14.4" x14ac:dyDescent="0.3">
      <c r="A16" s="1" t="s">
        <v>29</v>
      </c>
      <c r="B16" s="1">
        <f>Part1!B16/SQRT($M16)</f>
        <v>0</v>
      </c>
      <c r="C16" s="1">
        <f>Part1!C16/SQRT($M16)</f>
        <v>0</v>
      </c>
      <c r="D16" s="1">
        <f>Part1!D16/SQRT($M16)</f>
        <v>0</v>
      </c>
      <c r="E16" s="1">
        <f>Part1!E16/SQRT($M16)</f>
        <v>0.5</v>
      </c>
      <c r="F16" s="1">
        <f>Part1!F16/SQRT($M16)</f>
        <v>0</v>
      </c>
      <c r="G16" s="1">
        <f>Part1!G16/SQRT($M16)</f>
        <v>0.5</v>
      </c>
      <c r="H16" s="1">
        <f>Part1!H16/SQRT($M16)</f>
        <v>0.5</v>
      </c>
      <c r="I16" s="1">
        <f>Part1!I16/SQRT($M16)</f>
        <v>0.5</v>
      </c>
      <c r="J16" s="1">
        <f>Part1!J16/SQRT($M16)</f>
        <v>0</v>
      </c>
      <c r="K16" s="1">
        <f>Part1!K16/SQRT($M16)</f>
        <v>0</v>
      </c>
      <c r="L16" s="1"/>
      <c r="M16" s="6">
        <v>4</v>
      </c>
      <c r="R16" s="1">
        <f t="shared" si="0"/>
        <v>2.118377174019017E-2</v>
      </c>
      <c r="S16" s="1">
        <f t="shared" si="1"/>
        <v>0.10227647689652244</v>
      </c>
    </row>
    <row r="17" spans="1:19" ht="14.4" x14ac:dyDescent="0.3">
      <c r="A17" s="1" t="s">
        <v>30</v>
      </c>
      <c r="B17" s="1">
        <f>Part1!B17/SQRT($M17)</f>
        <v>0.57735026918962584</v>
      </c>
      <c r="C17" s="1">
        <f>Part1!C17/SQRT($M17)</f>
        <v>0</v>
      </c>
      <c r="D17" s="1">
        <f>Part1!D17/SQRT($M17)</f>
        <v>0</v>
      </c>
      <c r="E17" s="1">
        <f>Part1!E17/SQRT($M17)</f>
        <v>0</v>
      </c>
      <c r="F17" s="1">
        <f>Part1!F17/SQRT($M17)</f>
        <v>0</v>
      </c>
      <c r="G17" s="1">
        <f>Part1!G17/SQRT($M17)</f>
        <v>0.57735026918962584</v>
      </c>
      <c r="H17" s="1">
        <f>Part1!H17/SQRT($M17)</f>
        <v>0</v>
      </c>
      <c r="I17" s="1">
        <f>Part1!I17/SQRT($M17)</f>
        <v>0</v>
      </c>
      <c r="J17" s="1">
        <f>Part1!J17/SQRT($M17)</f>
        <v>0.57735026918962584</v>
      </c>
      <c r="K17" s="1">
        <f>Part1!K17/SQRT($M17)</f>
        <v>0</v>
      </c>
      <c r="L17" s="1"/>
      <c r="M17" s="6">
        <v>3</v>
      </c>
      <c r="O17" s="1">
        <v>1</v>
      </c>
      <c r="R17" s="1">
        <f t="shared" si="0"/>
        <v>0.39615287985188608</v>
      </c>
      <c r="S17" s="1">
        <f t="shared" si="1"/>
        <v>-0.24647175961687273</v>
      </c>
    </row>
    <row r="18" spans="1:19" ht="14.4" x14ac:dyDescent="0.3">
      <c r="A18" s="1" t="s">
        <v>31</v>
      </c>
      <c r="B18" s="1">
        <f>Part1!B18/SQRT($M18)</f>
        <v>0</v>
      </c>
      <c r="C18" s="1">
        <f>Part1!C18/SQRT($M18)</f>
        <v>0.5</v>
      </c>
      <c r="D18" s="1">
        <f>Part1!D18/SQRT($M18)</f>
        <v>0.5</v>
      </c>
      <c r="E18" s="1">
        <f>Part1!E18/SQRT($M18)</f>
        <v>0.5</v>
      </c>
      <c r="F18" s="1">
        <f>Part1!F18/SQRT($M18)</f>
        <v>0</v>
      </c>
      <c r="G18" s="1">
        <f>Part1!G18/SQRT($M18)</f>
        <v>0</v>
      </c>
      <c r="H18" s="1">
        <f>Part1!H18/SQRT($M18)</f>
        <v>0</v>
      </c>
      <c r="I18" s="1">
        <f>Part1!I18/SQRT($M18)</f>
        <v>0.5</v>
      </c>
      <c r="J18" s="1">
        <f>Part1!J18/SQRT($M18)</f>
        <v>0</v>
      </c>
      <c r="K18" s="1">
        <f>Part1!K18/SQRT($M18)</f>
        <v>0</v>
      </c>
      <c r="L18" s="1"/>
      <c r="M18" s="6">
        <v>4</v>
      </c>
      <c r="P18" s="1">
        <v>1</v>
      </c>
      <c r="Q18" s="1"/>
      <c r="R18" s="1">
        <f t="shared" si="0"/>
        <v>-0.13618718835894128</v>
      </c>
      <c r="S18" s="1">
        <f t="shared" si="1"/>
        <v>0.32915447174015361</v>
      </c>
    </row>
    <row r="19" spans="1:19" ht="14.4" x14ac:dyDescent="0.3">
      <c r="A19" s="1" t="s">
        <v>32</v>
      </c>
      <c r="B19" s="1">
        <f>Part1!B19/SQRT($M19)</f>
        <v>0</v>
      </c>
      <c r="C19" s="1">
        <f>Part1!C19/SQRT($M19)</f>
        <v>0</v>
      </c>
      <c r="D19" s="1">
        <f>Part1!D19/SQRT($M19)</f>
        <v>0</v>
      </c>
      <c r="E19" s="1">
        <f>Part1!E19/SQRT($M19)</f>
        <v>0.70710678118654746</v>
      </c>
      <c r="F19" s="1">
        <f>Part1!F19/SQRT($M19)</f>
        <v>0</v>
      </c>
      <c r="G19" s="1">
        <f>Part1!G19/SQRT($M19)</f>
        <v>0</v>
      </c>
      <c r="H19" s="1">
        <f>Part1!H19/SQRT($M19)</f>
        <v>0</v>
      </c>
      <c r="I19" s="1">
        <f>Part1!I19/SQRT($M19)</f>
        <v>0</v>
      </c>
      <c r="J19" s="1">
        <f>Part1!J19/SQRT($M19)</f>
        <v>0.70710678118654746</v>
      </c>
      <c r="K19" s="1">
        <f>Part1!K19/SQRT($M19)</f>
        <v>0</v>
      </c>
      <c r="L19" s="1"/>
      <c r="M19" s="6">
        <v>2</v>
      </c>
      <c r="R19" s="1">
        <f t="shared" si="0"/>
        <v>7.1634512479864632E-2</v>
      </c>
      <c r="S19" s="1">
        <f t="shared" si="1"/>
        <v>9.6423651979983746E-2</v>
      </c>
    </row>
    <row r="20" spans="1:19" ht="14.4" x14ac:dyDescent="0.3">
      <c r="A20" s="1" t="s">
        <v>33</v>
      </c>
      <c r="B20" s="1">
        <f>Part1!B20/SQRT($M20)</f>
        <v>0</v>
      </c>
      <c r="C20" s="1">
        <f>Part1!C20/SQRT($M20)</f>
        <v>0.44721359549995793</v>
      </c>
      <c r="D20" s="1">
        <f>Part1!D20/SQRT($M20)</f>
        <v>0.44721359549995793</v>
      </c>
      <c r="E20" s="1">
        <f>Part1!E20/SQRT($M20)</f>
        <v>0</v>
      </c>
      <c r="F20" s="1">
        <f>Part1!F20/SQRT($M20)</f>
        <v>0.44721359549995793</v>
      </c>
      <c r="G20" s="1">
        <f>Part1!G20/SQRT($M20)</f>
        <v>0</v>
      </c>
      <c r="H20" s="1">
        <f>Part1!H20/SQRT($M20)</f>
        <v>0.44721359549995793</v>
      </c>
      <c r="I20" s="1">
        <f>Part1!I20/SQRT($M20)</f>
        <v>0</v>
      </c>
      <c r="J20" s="1">
        <f>Part1!J20/SQRT($M20)</f>
        <v>0</v>
      </c>
      <c r="K20" s="1">
        <f>Part1!K20/SQRT($M20)</f>
        <v>0.44721359549995793</v>
      </c>
      <c r="L20" s="1"/>
      <c r="M20" s="6">
        <v>5</v>
      </c>
      <c r="O20" s="1">
        <v>-1</v>
      </c>
      <c r="R20" s="1">
        <f t="shared" si="0"/>
        <v>-0.12153324130475628</v>
      </c>
      <c r="S20" s="1">
        <f t="shared" si="1"/>
        <v>4.3342577813484461E-2</v>
      </c>
    </row>
    <row r="21" spans="1:19" ht="14.4" x14ac:dyDescent="0.3">
      <c r="A21" s="1" t="s">
        <v>34</v>
      </c>
      <c r="B21" s="1">
        <f>Part1!B21/SQRT($M21)</f>
        <v>0</v>
      </c>
      <c r="C21" s="1">
        <f>Part1!C21/SQRT($M21)</f>
        <v>0</v>
      </c>
      <c r="D21" s="1">
        <f>Part1!D21/SQRT($M21)</f>
        <v>0.5</v>
      </c>
      <c r="E21" s="1">
        <f>Part1!E21/SQRT($M21)</f>
        <v>0.5</v>
      </c>
      <c r="F21" s="1">
        <f>Part1!F21/SQRT($M21)</f>
        <v>0</v>
      </c>
      <c r="G21" s="1">
        <f>Part1!G21/SQRT($M21)</f>
        <v>0</v>
      </c>
      <c r="H21" s="1">
        <f>Part1!H21/SQRT($M21)</f>
        <v>0.5</v>
      </c>
      <c r="I21" s="1">
        <f>Part1!I21/SQRT($M21)</f>
        <v>0</v>
      </c>
      <c r="J21" s="1">
        <f>Part1!J21/SQRT($M21)</f>
        <v>0.5</v>
      </c>
      <c r="K21" s="1">
        <f>Part1!K21/SQRT($M21)</f>
        <v>0</v>
      </c>
      <c r="L21" s="1"/>
      <c r="M21" s="6">
        <v>4</v>
      </c>
      <c r="R21" s="1">
        <f t="shared" si="0"/>
        <v>-6.2905787084923462E-3</v>
      </c>
      <c r="S21" s="1">
        <f t="shared" si="1"/>
        <v>0.11529611917898988</v>
      </c>
    </row>
    <row r="23" spans="1:19" ht="14.4" x14ac:dyDescent="0.3">
      <c r="A23" s="1" t="s">
        <v>35</v>
      </c>
      <c r="B23" s="1">
        <f>Part1!B23</f>
        <v>4</v>
      </c>
      <c r="C23" s="1">
        <f>Part1!C23</f>
        <v>6</v>
      </c>
      <c r="D23" s="1">
        <f>Part1!D23</f>
        <v>10</v>
      </c>
      <c r="E23" s="1">
        <f>Part1!E23</f>
        <v>11</v>
      </c>
      <c r="F23" s="1">
        <f>Part1!F23</f>
        <v>6</v>
      </c>
      <c r="G23" s="1">
        <f>Part1!G23</f>
        <v>6</v>
      </c>
      <c r="H23" s="1">
        <f>Part1!H23</f>
        <v>7</v>
      </c>
      <c r="I23" s="1">
        <f>Part1!I23</f>
        <v>6</v>
      </c>
      <c r="J23" s="1">
        <f>Part1!J23</f>
        <v>7</v>
      </c>
      <c r="K23" s="1">
        <f>Part1!K23</f>
        <v>5</v>
      </c>
      <c r="L23" s="1"/>
    </row>
    <row r="24" spans="1:19" ht="14.4" x14ac:dyDescent="0.3">
      <c r="A24" s="4" t="s">
        <v>40</v>
      </c>
      <c r="B24" s="8">
        <f>1/B23</f>
        <v>0.25</v>
      </c>
      <c r="C24" s="8">
        <f t="shared" ref="C24:K24" si="2">1/C23</f>
        <v>0.16666666666666666</v>
      </c>
      <c r="D24" s="8">
        <f t="shared" si="2"/>
        <v>0.1</v>
      </c>
      <c r="E24" s="8">
        <f t="shared" si="2"/>
        <v>9.0909090909090912E-2</v>
      </c>
      <c r="F24" s="8">
        <f t="shared" si="2"/>
        <v>0.16666666666666666</v>
      </c>
      <c r="G24" s="8">
        <f t="shared" si="2"/>
        <v>0.16666666666666666</v>
      </c>
      <c r="H24" s="8">
        <f t="shared" si="2"/>
        <v>0.14285714285714285</v>
      </c>
      <c r="I24" s="8">
        <f t="shared" si="2"/>
        <v>0.16666666666666666</v>
      </c>
      <c r="J24" s="8">
        <f t="shared" si="2"/>
        <v>0.14285714285714285</v>
      </c>
      <c r="K24" s="8">
        <f t="shared" si="2"/>
        <v>0.2</v>
      </c>
      <c r="L24" s="1"/>
    </row>
    <row r="25" spans="1:19" ht="14.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9" ht="14.4" x14ac:dyDescent="0.3">
      <c r="A26" s="3" t="s">
        <v>36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9" ht="14.4" x14ac:dyDescent="0.3">
      <c r="A27" s="3" t="s">
        <v>37</v>
      </c>
      <c r="B27" s="1">
        <f>SUMPRODUCT(B2:B21,$O$2:$O$21)</f>
        <v>1.7316706458761311</v>
      </c>
      <c r="C27" s="1">
        <f>SUMPRODUCT(C2:C21,$O$2:$O$21)</f>
        <v>-0.94721359549995787</v>
      </c>
      <c r="D27" s="1">
        <f>SUMPRODUCT(D2:D21,$O$2:$O$21)</f>
        <v>-0.5</v>
      </c>
      <c r="E27" s="1">
        <f>SUMPRODUCT(E2:E21,$O$2:$O$21)</f>
        <v>0.20710678118654746</v>
      </c>
      <c r="F27" s="1">
        <f>SUMPRODUCT(F2:F21,$O$2:$O$21)</f>
        <v>0</v>
      </c>
      <c r="G27" s="1">
        <f>SUMPRODUCT(G2:G21,$O$2:$O$21)</f>
        <v>1.0245638646895838</v>
      </c>
      <c r="H27" s="1">
        <f>SUMPRODUCT(H2:H21,$O$2:$O$21)</f>
        <v>-0.44721359549995793</v>
      </c>
      <c r="I27" s="1">
        <f>SUMPRODUCT(I2:I21,$O$2:$O$21)</f>
        <v>-0.5</v>
      </c>
      <c r="J27" s="1">
        <f>SUMPRODUCT(J2:J21,$O$2:$O$21)</f>
        <v>0.57735026918962584</v>
      </c>
      <c r="K27" s="1">
        <f>SUMPRODUCT(K2:K21,$O$2:$O$21)</f>
        <v>0</v>
      </c>
      <c r="L27" s="1"/>
    </row>
    <row r="28" spans="1:19" ht="14.4" x14ac:dyDescent="0.3">
      <c r="A28" s="3" t="s">
        <v>38</v>
      </c>
      <c r="B28" s="1">
        <f>SUMPRODUCT($P$2:$P$21, B2:B21)</f>
        <v>-1.0245638646895838</v>
      </c>
      <c r="C28" s="1">
        <f t="shared" ref="C28:K28" si="3">SUMPRODUCT($P$2:$P$21, C2:C21)</f>
        <v>1</v>
      </c>
      <c r="D28" s="1">
        <f t="shared" si="3"/>
        <v>1.0527864045000421</v>
      </c>
      <c r="E28" s="1">
        <f t="shared" si="3"/>
        <v>1.5</v>
      </c>
      <c r="F28" s="1">
        <f t="shared" si="3"/>
        <v>-0.44721359549995793</v>
      </c>
      <c r="G28" s="1">
        <f t="shared" si="3"/>
        <v>-1.0245638646895838</v>
      </c>
      <c r="H28" s="1">
        <f t="shared" si="3"/>
        <v>-7.7350269189625842E-2</v>
      </c>
      <c r="I28" s="1">
        <f t="shared" si="3"/>
        <v>1.5</v>
      </c>
      <c r="J28" s="1">
        <f t="shared" si="3"/>
        <v>0</v>
      </c>
      <c r="K28" s="1">
        <f t="shared" si="3"/>
        <v>-0.44721359549995793</v>
      </c>
      <c r="L28" s="1"/>
    </row>
  </sheetData>
  <phoneticPr fontId="3" type="noConversion"/>
  <conditionalFormatting sqref="B27:L27">
    <cfRule type="top10" dxfId="2" priority="1" stopIfTrue="1" rank="1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Part1</vt:lpstr>
      <vt:lpstr>Part2</vt:lpstr>
      <vt:lpstr>Part3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yumjw</cp:lastModifiedBy>
  <dcterms:created xsi:type="dcterms:W3CDTF">2015-01-09T16:28:15Z</dcterms:created>
  <dcterms:modified xsi:type="dcterms:W3CDTF">2020-05-12T16:29:17Z</dcterms:modified>
</cp:coreProperties>
</file>