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\Dropbox\Design Studies\Arduino\_0811_2LinkWithJoystick\"/>
    </mc:Choice>
  </mc:AlternateContent>
  <bookViews>
    <workbookView xWindow="975" yWindow="0" windowWidth="19515" windowHeight="7950"/>
  </bookViews>
  <sheets>
    <sheet name="Sheet1" sheetId="1" r:id="rId1"/>
  </sheets>
  <definedNames>
    <definedName name="ra">Sheet1!$B$4</definedName>
    <definedName name="rb">Sheet1!$B$5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C18" i="1"/>
  <c r="D18" i="1" s="1"/>
  <c r="C17" i="1"/>
  <c r="F17" i="1" s="1"/>
  <c r="C16" i="1"/>
  <c r="D16" i="1" s="1"/>
  <c r="C15" i="1"/>
  <c r="F15" i="1" s="1"/>
  <c r="C14" i="1"/>
  <c r="D14" i="1" s="1"/>
  <c r="C13" i="1"/>
  <c r="F13" i="1" s="1"/>
  <c r="C12" i="1"/>
  <c r="D12" i="1" s="1"/>
  <c r="C11" i="1"/>
  <c r="F11" i="1" s="1"/>
  <c r="C10" i="1"/>
  <c r="D10" i="1" s="1"/>
  <c r="B9" i="1"/>
  <c r="C9" i="1" s="1"/>
  <c r="F9" i="1" s="1"/>
  <c r="A9" i="1"/>
  <c r="F8" i="1"/>
  <c r="E8" i="1"/>
  <c r="H8" i="1" s="1"/>
  <c r="D8" i="1"/>
  <c r="G8" i="1" s="1"/>
  <c r="C8" i="1"/>
  <c r="E18" i="1" l="1"/>
  <c r="G18" i="1" s="1"/>
  <c r="E16" i="1"/>
  <c r="E14" i="1"/>
  <c r="G14" i="1" s="1"/>
  <c r="E12" i="1"/>
  <c r="E10" i="1"/>
  <c r="H10" i="1" s="1"/>
  <c r="D9" i="1"/>
  <c r="F10" i="1"/>
  <c r="D11" i="1"/>
  <c r="F12" i="1"/>
  <c r="D13" i="1"/>
  <c r="F14" i="1"/>
  <c r="H14" i="1" s="1"/>
  <c r="D15" i="1"/>
  <c r="F16" i="1"/>
  <c r="D17" i="1"/>
  <c r="F18" i="1"/>
  <c r="E9" i="1"/>
  <c r="H9" i="1" s="1"/>
  <c r="E11" i="1"/>
  <c r="H11" i="1" s="1"/>
  <c r="E17" i="1"/>
  <c r="H17" i="1" s="1"/>
  <c r="E13" i="1"/>
  <c r="H13" i="1" s="1"/>
  <c r="E15" i="1"/>
  <c r="H15" i="1" s="1"/>
  <c r="G9" i="1" l="1"/>
  <c r="H18" i="1"/>
  <c r="G17" i="1"/>
  <c r="H16" i="1"/>
  <c r="G16" i="1"/>
  <c r="G15" i="1"/>
  <c r="G13" i="1"/>
  <c r="H12" i="1"/>
  <c r="G12" i="1"/>
  <c r="G11" i="1"/>
  <c r="G10" i="1"/>
</calcChain>
</file>

<file path=xl/sharedStrings.xml><?xml version="1.0" encoding="utf-8"?>
<sst xmlns="http://schemas.openxmlformats.org/spreadsheetml/2006/main" count="12" uniqueCount="12">
  <si>
    <t>constants</t>
  </si>
  <si>
    <t>r1</t>
  </si>
  <si>
    <t>r2</t>
  </si>
  <si>
    <t>xd</t>
  </si>
  <si>
    <t>yd</t>
  </si>
  <si>
    <t>R</t>
  </si>
  <si>
    <t>phi</t>
  </si>
  <si>
    <t>beta</t>
  </si>
  <si>
    <t>gamma</t>
  </si>
  <si>
    <t>a1</t>
  </si>
  <si>
    <t>a2</t>
  </si>
  <si>
    <t>Sample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</si>
</sst>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6" sqref="C6"/>
    </sheetView>
  </sheetViews>
  <sheetFormatPr defaultRowHeight="15" x14ac:dyDescent="0.25"/>
  <sheetData>
    <row r="1" spans="1:8" ht="23.25" x14ac:dyDescent="0.35">
      <c r="A1" s="2" t="s">
        <v>11</v>
      </c>
    </row>
    <row r="3" spans="1:8" x14ac:dyDescent="0.25">
      <c r="A3" t="s">
        <v>0</v>
      </c>
    </row>
    <row r="4" spans="1:8" x14ac:dyDescent="0.25">
      <c r="A4" t="s">
        <v>1</v>
      </c>
      <c r="B4">
        <v>15.5</v>
      </c>
    </row>
    <row r="5" spans="1:8" x14ac:dyDescent="0.25">
      <c r="A5" t="s">
        <v>2</v>
      </c>
      <c r="B5">
        <v>16</v>
      </c>
    </row>
    <row r="7" spans="1:8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1:8" x14ac:dyDescent="0.25">
      <c r="A8">
        <v>1</v>
      </c>
      <c r="B8">
        <v>1</v>
      </c>
      <c r="C8" s="1">
        <f>SQRT(A8^2+B8^2)</f>
        <v>1.4142135623730951</v>
      </c>
      <c r="D8" s="1">
        <f>ACOS(A8/C8)</f>
        <v>0.78539816339744828</v>
      </c>
      <c r="E8" s="1">
        <f>ACOS((ra^2+C8^2-rb^2)/(2*C8*ra))</f>
        <v>1.8898162354878774</v>
      </c>
      <c r="F8" s="1">
        <f>ACOS((rb^2+C8^2-ra^2)/(2*C8*rb))</f>
        <v>1.1677490119744443</v>
      </c>
      <c r="G8" s="1">
        <f>DEGREES(D8+E8)</f>
        <v>153.27849434875668</v>
      </c>
      <c r="H8" s="1">
        <f>DEGREES(E8+F8)</f>
        <v>175.18558426546417</v>
      </c>
    </row>
    <row r="9" spans="1:8" x14ac:dyDescent="0.25">
      <c r="A9">
        <f>rb</f>
        <v>16</v>
      </c>
      <c r="B9">
        <f>ra</f>
        <v>15.5</v>
      </c>
      <c r="C9" s="1">
        <f t="shared" ref="C9:C18" si="0">SQRT(A9^2+B9^2)</f>
        <v>22.276669409945463</v>
      </c>
      <c r="D9" s="1">
        <f t="shared" ref="D9:D18" si="1">ACOS(A9/C9)</f>
        <v>0.76952648040565796</v>
      </c>
      <c r="E9" s="1">
        <f>ACOS((ra^2+C9^2-rb^2)/(2*C9*ra))</f>
        <v>0.80126984638923815</v>
      </c>
      <c r="F9" s="1">
        <f>ACOS((rb^2+C9^2-ra^2)/(2*C9*rb))</f>
        <v>0.76952648040565796</v>
      </c>
      <c r="G9" s="1">
        <f t="shared" ref="G9:G18" si="2">DEGREES(D9+E9)</f>
        <v>89.999999999999972</v>
      </c>
      <c r="H9" s="1">
        <f t="shared" ref="H9:H18" si="3">DEGREES(E9+F9)</f>
        <v>89.999999999999972</v>
      </c>
    </row>
    <row r="10" spans="1:8" x14ac:dyDescent="0.25">
      <c r="A10">
        <f>ra+rb-1</f>
        <v>30.5</v>
      </c>
      <c r="B10">
        <v>0</v>
      </c>
      <c r="C10" s="1">
        <f t="shared" si="0"/>
        <v>30.5</v>
      </c>
      <c r="D10" s="1">
        <f t="shared" si="1"/>
        <v>0</v>
      </c>
      <c r="E10" s="1">
        <f>ACOS((ra^2+C10^2-rb^2)/(2*C10*ra))</f>
        <v>0.25677862727096334</v>
      </c>
      <c r="F10" s="1">
        <f>ACOS((rb^2+C10^2-ra^2)/(2*C10*rb))</f>
        <v>0.24858188301319384</v>
      </c>
      <c r="G10" s="1">
        <f t="shared" si="2"/>
        <v>14.712331611789063</v>
      </c>
      <c r="H10" s="1">
        <f t="shared" si="3"/>
        <v>28.955024371859842</v>
      </c>
    </row>
    <row r="11" spans="1:8" x14ac:dyDescent="0.25">
      <c r="A11">
        <v>20</v>
      </c>
      <c r="B11">
        <v>1</v>
      </c>
      <c r="C11" s="1">
        <f t="shared" si="0"/>
        <v>20.024984394500787</v>
      </c>
      <c r="D11" s="1">
        <f t="shared" si="1"/>
        <v>4.9958395721945381E-2</v>
      </c>
      <c r="E11" s="1">
        <f>ACOS((ra^2+C11^2-rb^2)/(2*C11*ra))</f>
        <v>0.90129414763668536</v>
      </c>
      <c r="F11" s="1">
        <f>ACOS((rb^2+C11^2-ra^2)/(2*C11*rb))</f>
        <v>0.86273881501580707</v>
      </c>
      <c r="G11" s="1">
        <f t="shared" si="2"/>
        <v>54.50275598553489</v>
      </c>
      <c r="H11" s="1">
        <f t="shared" si="3"/>
        <v>101.0716436819466</v>
      </c>
    </row>
    <row r="12" spans="1:8" x14ac:dyDescent="0.25">
      <c r="A12">
        <v>25</v>
      </c>
      <c r="B12">
        <v>10</v>
      </c>
      <c r="C12" s="1">
        <f t="shared" si="0"/>
        <v>26.92582403567252</v>
      </c>
      <c r="D12" s="1">
        <f t="shared" si="1"/>
        <v>0.3805063771123649</v>
      </c>
      <c r="E12" s="1">
        <f>ACOS((ra^2+C12^2-rb^2)/(2*C12*ra))</f>
        <v>0.55536902630563811</v>
      </c>
      <c r="F12" s="1">
        <f>ACOS((rb^2+C12^2-ra^2)/(2*C12*rb))</f>
        <v>0.53609196884010624</v>
      </c>
      <c r="G12" s="1">
        <f t="shared" si="2"/>
        <v>53.621710765954873</v>
      </c>
      <c r="H12" s="1">
        <f t="shared" si="3"/>
        <v>62.536108524999982</v>
      </c>
    </row>
    <row r="13" spans="1:8" x14ac:dyDescent="0.25">
      <c r="A13">
        <v>15</v>
      </c>
      <c r="B13">
        <v>15</v>
      </c>
      <c r="C13" s="1">
        <f t="shared" si="0"/>
        <v>21.213203435596427</v>
      </c>
      <c r="D13" s="1">
        <f t="shared" si="1"/>
        <v>0.78539816339744828</v>
      </c>
      <c r="E13" s="1">
        <f>ACOS((ra^2+C13^2-rb^2)/(2*C13*ra))</f>
        <v>0.8495162586563223</v>
      </c>
      <c r="F13" s="1">
        <f>ACOS((rb^2+C13^2-ra^2)/(2*C13*rb))</f>
        <v>0.81466169333908001</v>
      </c>
      <c r="G13" s="1">
        <f t="shared" si="2"/>
        <v>93.673696248751256</v>
      </c>
      <c r="H13" s="1">
        <f t="shared" si="3"/>
        <v>95.350373008061467</v>
      </c>
    </row>
    <row r="14" spans="1:8" x14ac:dyDescent="0.25">
      <c r="A14">
        <v>3</v>
      </c>
      <c r="B14">
        <v>4</v>
      </c>
      <c r="C14" s="1">
        <f t="shared" si="0"/>
        <v>5</v>
      </c>
      <c r="D14" s="1">
        <f t="shared" si="1"/>
        <v>0.92729521800161219</v>
      </c>
      <c r="E14" s="1">
        <f>ACOS((ra^2+C14^2-rb^2)/(2*C14*ra))</f>
        <v>1.5110834280794045</v>
      </c>
      <c r="F14" s="1">
        <f>ACOS((rb^2+C14^2-ra^2)/(2*C14*rb))</f>
        <v>1.3132717939491165</v>
      </c>
      <c r="G14" s="1">
        <f t="shared" si="2"/>
        <v>139.70880527526614</v>
      </c>
      <c r="H14" s="1">
        <f t="shared" si="3"/>
        <v>161.82363406796881</v>
      </c>
    </row>
    <row r="15" spans="1:8" x14ac:dyDescent="0.25">
      <c r="A15">
        <v>12</v>
      </c>
      <c r="B15">
        <v>5</v>
      </c>
      <c r="C15" s="1">
        <f t="shared" si="0"/>
        <v>13</v>
      </c>
      <c r="D15" s="1">
        <f t="shared" si="1"/>
        <v>0.39479111969976133</v>
      </c>
      <c r="E15" s="1">
        <f>ACOS((ra^2+C15^2-rb^2)/(2*C15*ra))</f>
        <v>1.1807049239507017</v>
      </c>
      <c r="F15" s="1">
        <f>ACOS((rb^2+C15^2-ra^2)/(2*C15*rb))</f>
        <v>1.1106150011949176</v>
      </c>
      <c r="G15" s="1">
        <f t="shared" si="2"/>
        <v>90.269273940730457</v>
      </c>
      <c r="H15" s="1">
        <f t="shared" si="3"/>
        <v>131.2829612250757</v>
      </c>
    </row>
    <row r="16" spans="1:8" x14ac:dyDescent="0.25">
      <c r="A16">
        <v>5</v>
      </c>
      <c r="B16">
        <v>5</v>
      </c>
      <c r="C16" s="1">
        <f t="shared" si="0"/>
        <v>7.0710678118654755</v>
      </c>
      <c r="D16" s="1">
        <f t="shared" si="1"/>
        <v>0.78539816339744828</v>
      </c>
      <c r="E16" s="1">
        <f>ACOS((ra^2+C16^2-rb^2)/(2*C16*ra))</f>
        <v>1.4139056945253543</v>
      </c>
      <c r="F16" s="1">
        <f>ACOS((rb^2+C16^2-ra^2)/(2*C16*rb))</f>
        <v>1.2759668458567641</v>
      </c>
      <c r="G16" s="1">
        <f t="shared" si="2"/>
        <v>126.01082892581623</v>
      </c>
      <c r="H16" s="1">
        <f t="shared" si="3"/>
        <v>154.11834399202849</v>
      </c>
    </row>
    <row r="17" spans="1:8" x14ac:dyDescent="0.25">
      <c r="A17">
        <v>10</v>
      </c>
      <c r="B17">
        <v>10</v>
      </c>
      <c r="C17" s="1">
        <f t="shared" si="0"/>
        <v>14.142135623730951</v>
      </c>
      <c r="D17" s="1">
        <f t="shared" si="1"/>
        <v>0.78539816339744828</v>
      </c>
      <c r="E17" s="1">
        <f>ACOS((ra^2+C17^2-rb^2)/(2*C17*ra))</f>
        <v>1.1370508981117891</v>
      </c>
      <c r="F17" s="1">
        <f>ACOS((rb^2+C17^2-ra^2)/(2*C17*rb))</f>
        <v>1.0738486428248128</v>
      </c>
      <c r="G17" s="1">
        <f t="shared" si="2"/>
        <v>110.1482175533653</v>
      </c>
      <c r="H17" s="1">
        <f t="shared" si="3"/>
        <v>126.67521262307845</v>
      </c>
    </row>
    <row r="18" spans="1:8" x14ac:dyDescent="0.25">
      <c r="A18">
        <v>20</v>
      </c>
      <c r="B18">
        <v>20</v>
      </c>
      <c r="C18" s="1">
        <f t="shared" si="0"/>
        <v>28.284271247461902</v>
      </c>
      <c r="D18" s="1">
        <f t="shared" si="1"/>
        <v>0.78539816339744828</v>
      </c>
      <c r="E18" s="1">
        <f>ACOS((ra^2+C18^2-rb^2)/(2*C18*ra))</f>
        <v>0.46363449996843364</v>
      </c>
      <c r="F18" s="1">
        <f>ACOS((rb^2+C18^2-ra^2)/(2*C18*rb))</f>
        <v>0.44806994425256286</v>
      </c>
      <c r="G18" s="1">
        <f t="shared" si="2"/>
        <v>71.564300084849549</v>
      </c>
      <c r="H18" s="1">
        <f t="shared" si="3"/>
        <v>52.236816817183474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ra</vt:lpstr>
      <vt:lpstr>rb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2014-08-13T12:35:10Z</dcterms:created>
  <dcterms:modified xsi:type="dcterms:W3CDTF">2014-08-13T12:46:05Z</dcterms:modified>
</cp:coreProperties>
</file>