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미래내일일경험 공유\python_lab\07. 한글 문서\"/>
    </mc:Choice>
  </mc:AlternateContent>
  <xr:revisionPtr revIDLastSave="0" documentId="13_ncr:1_{DE726629-FD72-43F7-BF61-8B70FE7A6E7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참여자명단" sheetId="1" r:id="rId1"/>
    <sheet name="참여자명단 (2)" sheetId="4" r:id="rId2"/>
    <sheet name="참여기업" sheetId="2" r:id="rId3"/>
    <sheet name="사전직무" sheetId="3" r:id="rId4"/>
  </sheets>
  <definedNames>
    <definedName name="_xlnm._FilterDatabase" localSheetId="0" hidden="1">참여자명단!$A$1:$X$1</definedName>
    <definedName name="_xlnm._FilterDatabase" localSheetId="1" hidden="1">'참여자명단 (2)'!$A$1:$X$35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/>
  <c r="W2" i="1"/>
  <c r="V2" i="1"/>
  <c r="U2" i="1"/>
  <c r="T2" i="1"/>
  <c r="S2" i="1"/>
  <c r="S3" i="4"/>
  <c r="T3" i="4"/>
  <c r="U3" i="4"/>
  <c r="V3" i="4"/>
  <c r="W3" i="4"/>
  <c r="X3" i="4"/>
  <c r="S4" i="4"/>
  <c r="T4" i="4"/>
  <c r="U4" i="4"/>
  <c r="V4" i="4"/>
  <c r="W4" i="4"/>
  <c r="X4" i="4"/>
  <c r="S5" i="4"/>
  <c r="T5" i="4"/>
  <c r="U5" i="4"/>
  <c r="V5" i="4"/>
  <c r="W5" i="4"/>
  <c r="X5" i="4"/>
  <c r="S6" i="4"/>
  <c r="T6" i="4"/>
  <c r="U6" i="4"/>
  <c r="V6" i="4"/>
  <c r="W6" i="4"/>
  <c r="X6" i="4"/>
  <c r="S7" i="4"/>
  <c r="T7" i="4"/>
  <c r="U7" i="4"/>
  <c r="V7" i="4"/>
  <c r="W7" i="4"/>
  <c r="X7" i="4"/>
  <c r="S8" i="4"/>
  <c r="T8" i="4"/>
  <c r="U8" i="4"/>
  <c r="V8" i="4"/>
  <c r="W8" i="4"/>
  <c r="X8" i="4"/>
  <c r="S9" i="4"/>
  <c r="T9" i="4"/>
  <c r="U9" i="4"/>
  <c r="V9" i="4"/>
  <c r="W9" i="4"/>
  <c r="X9" i="4"/>
  <c r="S10" i="4"/>
  <c r="T10" i="4"/>
  <c r="U10" i="4"/>
  <c r="V10" i="4"/>
  <c r="W10" i="4"/>
  <c r="X10" i="4"/>
  <c r="S11" i="4"/>
  <c r="T11" i="4"/>
  <c r="U11" i="4"/>
  <c r="V11" i="4"/>
  <c r="W11" i="4"/>
  <c r="X11" i="4"/>
  <c r="S12" i="4"/>
  <c r="T12" i="4"/>
  <c r="U12" i="4"/>
  <c r="V12" i="4"/>
  <c r="W12" i="4"/>
  <c r="X12" i="4"/>
  <c r="S13" i="4"/>
  <c r="T13" i="4"/>
  <c r="U13" i="4"/>
  <c r="V13" i="4"/>
  <c r="W13" i="4"/>
  <c r="X13" i="4"/>
  <c r="S14" i="4"/>
  <c r="T14" i="4"/>
  <c r="U14" i="4"/>
  <c r="V14" i="4"/>
  <c r="W14" i="4"/>
  <c r="X14" i="4"/>
  <c r="S15" i="4"/>
  <c r="T15" i="4"/>
  <c r="U15" i="4"/>
  <c r="V15" i="4"/>
  <c r="W15" i="4"/>
  <c r="X15" i="4"/>
  <c r="S16" i="4"/>
  <c r="T16" i="4"/>
  <c r="U16" i="4"/>
  <c r="V16" i="4"/>
  <c r="W16" i="4"/>
  <c r="X16" i="4"/>
  <c r="S17" i="4"/>
  <c r="T17" i="4"/>
  <c r="U17" i="4"/>
  <c r="V17" i="4"/>
  <c r="W17" i="4"/>
  <c r="X17" i="4"/>
  <c r="S18" i="4"/>
  <c r="T18" i="4"/>
  <c r="U18" i="4"/>
  <c r="V18" i="4"/>
  <c r="W18" i="4"/>
  <c r="X18" i="4"/>
  <c r="S19" i="4"/>
  <c r="T19" i="4"/>
  <c r="U19" i="4"/>
  <c r="V19" i="4"/>
  <c r="W19" i="4"/>
  <c r="X19" i="4"/>
  <c r="S20" i="4"/>
  <c r="T20" i="4"/>
  <c r="U20" i="4"/>
  <c r="V20" i="4"/>
  <c r="W20" i="4"/>
  <c r="X20" i="4"/>
  <c r="S21" i="4"/>
  <c r="T21" i="4"/>
  <c r="U21" i="4"/>
  <c r="V21" i="4"/>
  <c r="W21" i="4"/>
  <c r="X21" i="4"/>
  <c r="S22" i="4"/>
  <c r="T22" i="4"/>
  <c r="U22" i="4"/>
  <c r="V22" i="4"/>
  <c r="W22" i="4"/>
  <c r="X22" i="4"/>
  <c r="S23" i="4"/>
  <c r="T23" i="4"/>
  <c r="U23" i="4"/>
  <c r="V23" i="4"/>
  <c r="W23" i="4"/>
  <c r="X23" i="4"/>
  <c r="S24" i="4"/>
  <c r="T24" i="4"/>
  <c r="U24" i="4"/>
  <c r="V24" i="4"/>
  <c r="W24" i="4"/>
  <c r="X24" i="4"/>
  <c r="S25" i="4"/>
  <c r="T25" i="4"/>
  <c r="U25" i="4"/>
  <c r="V25" i="4"/>
  <c r="W25" i="4"/>
  <c r="X25" i="4"/>
  <c r="S26" i="4"/>
  <c r="T26" i="4"/>
  <c r="U26" i="4"/>
  <c r="V26" i="4"/>
  <c r="W26" i="4"/>
  <c r="X26" i="4"/>
  <c r="S27" i="4"/>
  <c r="T27" i="4"/>
  <c r="U27" i="4"/>
  <c r="V27" i="4"/>
  <c r="W27" i="4"/>
  <c r="X27" i="4"/>
  <c r="S28" i="4"/>
  <c r="T28" i="4"/>
  <c r="U28" i="4"/>
  <c r="V28" i="4"/>
  <c r="W28" i="4"/>
  <c r="X28" i="4"/>
  <c r="S29" i="4"/>
  <c r="T29" i="4"/>
  <c r="U29" i="4"/>
  <c r="V29" i="4"/>
  <c r="W29" i="4"/>
  <c r="X29" i="4"/>
  <c r="S30" i="4"/>
  <c r="T30" i="4"/>
  <c r="U30" i="4"/>
  <c r="V30" i="4"/>
  <c r="W30" i="4"/>
  <c r="X30" i="4"/>
  <c r="S31" i="4"/>
  <c r="T31" i="4"/>
  <c r="U31" i="4"/>
  <c r="V31" i="4"/>
  <c r="W31" i="4"/>
  <c r="X31" i="4"/>
  <c r="S32" i="4"/>
  <c r="T32" i="4"/>
  <c r="U32" i="4"/>
  <c r="V32" i="4"/>
  <c r="W32" i="4"/>
  <c r="X32" i="4"/>
  <c r="S33" i="4"/>
  <c r="T33" i="4"/>
  <c r="U33" i="4"/>
  <c r="V33" i="4"/>
  <c r="W33" i="4"/>
  <c r="X33" i="4"/>
  <c r="S34" i="4"/>
  <c r="T34" i="4"/>
  <c r="U34" i="4"/>
  <c r="V34" i="4"/>
  <c r="W34" i="4"/>
  <c r="X34" i="4"/>
  <c r="S35" i="4"/>
  <c r="T35" i="4"/>
  <c r="U35" i="4"/>
  <c r="V35" i="4"/>
  <c r="W35" i="4"/>
  <c r="X35" i="4"/>
  <c r="X2" i="4"/>
  <c r="W2" i="4"/>
  <c r="V2" i="4"/>
  <c r="U2" i="4"/>
  <c r="T2" i="4"/>
  <c r="S2" i="4"/>
  <c r="C26" i="3"/>
  <c r="C25" i="3"/>
  <c r="C10" i="3"/>
</calcChain>
</file>

<file path=xl/sharedStrings.xml><?xml version="1.0" encoding="utf-8"?>
<sst xmlns="http://schemas.openxmlformats.org/spreadsheetml/2006/main" count="705" uniqueCount="418">
  <si>
    <t>특이사항 기재</t>
  </si>
  <si>
    <t>순번</t>
  </si>
  <si>
    <t>프로그램명</t>
  </si>
  <si>
    <t>성명</t>
  </si>
  <si>
    <t>학년</t>
  </si>
  <si>
    <t>최종학과</t>
  </si>
  <si>
    <t>은행</t>
  </si>
  <si>
    <t>계좌번호
(실제 인턴비 받을 계좌, 번복 불가)</t>
  </si>
  <si>
    <t>은행명 / 계좌번호</t>
  </si>
  <si>
    <t>성별</t>
  </si>
  <si>
    <t>생년월일</t>
  </si>
  <si>
    <t>출생연도</t>
  </si>
  <si>
    <t>지역</t>
  </si>
  <si>
    <t>졸업</t>
  </si>
  <si>
    <t>신한은행</t>
  </si>
  <si>
    <t>국민은행</t>
  </si>
  <si>
    <t>경영학과</t>
  </si>
  <si>
    <t>컴퓨터공학과</t>
  </si>
  <si>
    <t>대학교_4년제</t>
  </si>
  <si>
    <t>부산대학교</t>
  </si>
  <si>
    <t>우리은행</t>
  </si>
  <si>
    <t>재학</t>
  </si>
  <si>
    <t>대학교_2/3년제</t>
  </si>
  <si>
    <t>작성날짜</t>
    <phoneticPr fontId="2" type="noConversion"/>
  </si>
  <si>
    <t>직무</t>
    <phoneticPr fontId="3" type="noConversion"/>
  </si>
  <si>
    <t>주민등록번호</t>
    <phoneticPr fontId="2" type="noConversion"/>
  </si>
  <si>
    <t>연락처</t>
    <phoneticPr fontId="2" type="noConversion"/>
  </si>
  <si>
    <t>이메일</t>
    <phoneticPr fontId="2" type="noConversion"/>
  </si>
  <si>
    <t>최종학력구분</t>
    <phoneticPr fontId="3" type="noConversion"/>
  </si>
  <si>
    <t>최종학력상태</t>
    <phoneticPr fontId="3" type="noConversion"/>
  </si>
  <si>
    <t>최종학교명</t>
    <phoneticPr fontId="2" type="noConversion"/>
  </si>
  <si>
    <t>주소</t>
    <phoneticPr fontId="2" type="noConversion"/>
  </si>
  <si>
    <t>만나이</t>
    <phoneticPr fontId="2" type="noConversion"/>
  </si>
  <si>
    <t>광고 마케팅</t>
    <phoneticPr fontId="3" type="noConversion"/>
  </si>
  <si>
    <r>
      <rPr>
        <b/>
        <sz val="20"/>
        <color theme="1"/>
        <rFont val="Arial"/>
        <family val="3"/>
        <charset val="129"/>
        <scheme val="minor"/>
      </rPr>
      <t>참여기업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및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일경험정보</t>
    </r>
    <phoneticPr fontId="3" type="noConversion"/>
  </si>
  <si>
    <r>
      <rPr>
        <b/>
        <sz val="14"/>
        <color theme="1"/>
        <rFont val="Arial"/>
        <family val="3"/>
        <charset val="129"/>
        <scheme val="minor"/>
      </rPr>
      <t>단위명</t>
    </r>
    <phoneticPr fontId="3" type="noConversion"/>
  </si>
  <si>
    <r>
      <rPr>
        <b/>
        <sz val="14"/>
        <color theme="1"/>
        <rFont val="Arial"/>
        <family val="3"/>
        <charset val="129"/>
        <scheme val="minor"/>
      </rPr>
      <t>필드</t>
    </r>
    <phoneticPr fontId="3" type="noConversion"/>
  </si>
  <si>
    <r>
      <rPr>
        <b/>
        <sz val="14"/>
        <color theme="1"/>
        <rFont val="Arial"/>
        <family val="3"/>
        <charset val="129"/>
        <scheme val="minor"/>
      </rPr>
      <t>입력</t>
    </r>
    <phoneticPr fontId="3" type="noConversion"/>
  </si>
  <si>
    <t>참여기업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</si>
  <si>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사업장명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</si>
  <si>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㈜노마드</t>
    </r>
    <phoneticPr fontId="3" type="noConversion"/>
  </si>
  <si>
    <t>작성날짜</t>
    <phoneticPr fontId="3" type="noConversion"/>
  </si>
  <si>
    <t>홍길동</t>
  </si>
  <si>
    <t>연락처</t>
    <phoneticPr fontId="3" type="noConversion"/>
  </si>
  <si>
    <t>051)111-1111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</si>
  <si>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사업자등록번호</t>
    </r>
    <phoneticPr fontId="3" type="noConversion"/>
  </si>
  <si>
    <t>111-11-11111</t>
    <phoneticPr fontId="3" type="noConversion"/>
  </si>
  <si>
    <t>법인번호</t>
    <phoneticPr fontId="3" type="noConversion"/>
  </si>
  <si>
    <t>222-22-22222-2</t>
  </si>
  <si>
    <r>
      <rPr>
        <b/>
        <sz val="12"/>
        <color theme="1"/>
        <rFont val="Arial"/>
        <family val="2"/>
        <charset val="129"/>
        <scheme val="minor"/>
      </rPr>
      <t>사업장주소</t>
    </r>
    <r>
      <rPr>
        <b/>
        <sz val="12"/>
        <color theme="1"/>
        <rFont val="Arial"/>
        <family val="2"/>
        <scheme val="minor"/>
      </rPr>
      <t>(</t>
    </r>
    <r>
      <rPr>
        <b/>
        <sz val="12"/>
        <color theme="1"/>
        <rFont val="Arial"/>
        <family val="2"/>
        <charset val="129"/>
        <scheme val="minor"/>
      </rPr>
      <t>본사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</si>
  <si>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부산</t>
    </r>
    <r>
      <rPr>
        <sz val="12"/>
        <color theme="1"/>
        <rFont val="Arial"/>
        <family val="2"/>
        <charset val="129"/>
        <scheme val="minor"/>
      </rPr>
      <t>광역시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연제구</t>
    </r>
    <phoneticPr fontId="3" type="noConversion"/>
  </si>
  <si>
    <r>
      <rPr>
        <b/>
        <sz val="12"/>
        <color theme="1"/>
        <rFont val="맑은 고딕"/>
        <family val="3"/>
        <charset val="129"/>
      </rPr>
      <t>사업장주소</t>
    </r>
    <r>
      <rPr>
        <b/>
        <sz val="12"/>
        <color theme="1"/>
        <rFont val="Arial"/>
        <family val="2"/>
        <scheme val="minor"/>
      </rPr>
      <t>(</t>
    </r>
    <r>
      <rPr>
        <b/>
        <sz val="12"/>
        <color theme="1"/>
        <rFont val="맑은 고딕"/>
        <family val="3"/>
        <charset val="129"/>
      </rPr>
      <t>일경험 장소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</si>
  <si>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피보험자수</t>
    </r>
    <phoneticPr fontId="3" type="noConversion"/>
  </si>
  <si>
    <r>
      <t>00</t>
    </r>
    <r>
      <rPr>
        <sz val="12"/>
        <color theme="1"/>
        <rFont val="Arial"/>
        <family val="2"/>
        <charset val="129"/>
        <scheme val="minor"/>
      </rPr>
      <t>명</t>
    </r>
    <phoneticPr fontId="3" type="noConversion"/>
  </si>
  <si>
    <t>업종</t>
    <phoneticPr fontId="3" type="noConversion"/>
  </si>
  <si>
    <r>
      <t>00</t>
    </r>
    <r>
      <rPr>
        <sz val="12"/>
        <color theme="1"/>
        <rFont val="Arial"/>
        <family val="2"/>
        <charset val="129"/>
        <scheme val="minor"/>
      </rPr>
      <t>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외</t>
    </r>
    <phoneticPr fontId="3" type="noConversion"/>
  </si>
  <si>
    <t>중소기업</t>
  </si>
  <si>
    <t>홈페이지</t>
    <phoneticPr fontId="3" type="noConversion"/>
  </si>
  <si>
    <t>디자인</t>
  </si>
  <si>
    <r>
      <rPr>
        <b/>
        <sz val="12"/>
        <color theme="1"/>
        <rFont val="맑은 고딕"/>
        <family val="3"/>
        <charset val="129"/>
      </rPr>
      <t>회사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소개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주요사업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</si>
  <si>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은행명</t>
    </r>
    <phoneticPr fontId="3" type="noConversion"/>
  </si>
  <si>
    <r>
      <t>00</t>
    </r>
    <r>
      <rPr>
        <sz val="12"/>
        <color theme="1"/>
        <rFont val="Arial"/>
        <family val="2"/>
        <charset val="129"/>
        <scheme val="minor"/>
      </rPr>
      <t>은행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</si>
  <si>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계좌번호</t>
    </r>
    <phoneticPr fontId="3" type="noConversion"/>
  </si>
  <si>
    <t>00-000-0000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</si>
  <si>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예금주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</si>
  <si>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홍홍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</si>
  <si>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대표자명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</si>
  <si>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고용보험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사업장</t>
    </r>
    <r>
      <rPr>
        <b/>
        <sz val="12"/>
        <color theme="1"/>
        <rFont val="Arial"/>
        <family val="2"/>
        <scheme val="minor"/>
      </rPr>
      <t xml:space="preserve"> 
</t>
    </r>
    <r>
      <rPr>
        <b/>
        <sz val="12"/>
        <color theme="1"/>
        <rFont val="Arial"/>
        <family val="3"/>
        <charset val="129"/>
        <scheme val="minor"/>
      </rPr>
      <t>관리번호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</si>
  <si>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기업구분</t>
    </r>
    <r>
      <rPr>
        <b/>
        <sz val="12"/>
        <color theme="1"/>
        <rFont val="Arial"/>
        <family val="2"/>
        <scheme val="minor"/>
      </rPr>
      <t xml:space="preserve"> </t>
    </r>
    <phoneticPr fontId="3" type="noConversion"/>
  </si>
  <si>
    <r>
      <rPr>
        <u/>
        <sz val="20"/>
        <color rgb="FF000000"/>
        <rFont val="Arial"/>
        <family val="2"/>
        <charset val="129"/>
        <scheme val="minor"/>
      </rPr>
      <t>참여기업</t>
    </r>
    <r>
      <rPr>
        <u/>
        <sz val="20"/>
        <color rgb="FF000000"/>
        <rFont val="Arial"/>
        <family val="2"/>
        <scheme val="minor"/>
      </rPr>
      <t xml:space="preserve"> 
</t>
    </r>
    <r>
      <rPr>
        <u/>
        <sz val="20"/>
        <color rgb="FF000000"/>
        <rFont val="Arial"/>
        <family val="2"/>
        <charset val="129"/>
        <scheme val="minor"/>
      </rPr>
      <t>담당자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</si>
  <si>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수행업무</t>
    </r>
    <r>
      <rPr>
        <b/>
        <sz val="12"/>
        <color theme="1"/>
        <rFont val="Arial"/>
        <family val="2"/>
        <scheme val="minor"/>
      </rPr>
      <t>(</t>
    </r>
    <r>
      <rPr>
        <b/>
        <sz val="12"/>
        <color theme="1"/>
        <rFont val="Arial"/>
        <family val="3"/>
        <charset val="129"/>
        <scheme val="minor"/>
      </rPr>
      <t>직무</t>
    </r>
    <r>
      <rPr>
        <b/>
        <sz val="12"/>
        <color theme="1"/>
        <rFont val="Arial"/>
        <family val="2"/>
        <scheme val="minor"/>
      </rPr>
      <t>)</t>
    </r>
  </si>
  <si>
    <r>
      <rPr>
        <sz val="12"/>
        <color theme="1"/>
        <rFont val="Arial"/>
        <family val="3"/>
        <charset val="129"/>
        <scheme val="minor"/>
      </rPr>
      <t>디자인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</si>
  <si>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참여자자격요건</t>
    </r>
    <phoneticPr fontId="3" type="noConversion"/>
  </si>
  <si>
    <t>없음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</si>
  <si>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담당자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</si>
  <si>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이순신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</si>
  <si>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직위</t>
    </r>
  </si>
  <si>
    <t>프로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</si>
  <si>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부서명</t>
    </r>
    <phoneticPr fontId="3" type="noConversion"/>
  </si>
  <si>
    <t>마케팅팀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</si>
  <si>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연락처</t>
    </r>
  </si>
  <si>
    <t>010-0000-0000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</si>
  <si>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이메일</t>
    </r>
  </si>
  <si>
    <t>work@kseta.or.kr</t>
  </si>
  <si>
    <r>
      <rPr>
        <b/>
        <sz val="12"/>
        <color theme="1"/>
        <rFont val="Arial"/>
        <family val="2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팩스번호</t>
    </r>
    <phoneticPr fontId="3" type="noConversion"/>
  </si>
  <si>
    <r>
      <t xml:space="preserve"> </t>
    </r>
    <r>
      <rPr>
        <u/>
        <sz val="20"/>
        <color rgb="FF000000"/>
        <rFont val="Arial"/>
        <family val="3"/>
        <charset val="129"/>
        <scheme val="minor"/>
      </rPr>
      <t>참여기업
멘토</t>
    </r>
    <phoneticPr fontId="3" type="noConversion"/>
  </si>
  <si>
    <r>
      <rPr>
        <b/>
        <sz val="12"/>
        <color theme="1"/>
        <rFont val="맑은 고딕"/>
        <family val="3"/>
        <charset val="129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명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</si>
  <si>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세종대왕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</si>
  <si>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광개토대왕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</si>
  <si>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부서명</t>
    </r>
    <phoneticPr fontId="3" type="noConversion"/>
  </si>
  <si>
    <t>연구 1팀</t>
  </si>
  <si>
    <r>
      <rPr>
        <sz val="12"/>
        <color theme="1"/>
        <rFont val="Arial"/>
        <family val="3"/>
        <charset val="129"/>
        <scheme val="minor"/>
      </rPr>
      <t>연구</t>
    </r>
    <r>
      <rPr>
        <sz val="12"/>
        <color theme="1"/>
        <rFont val="Arial"/>
        <family val="2"/>
        <scheme val="minor"/>
      </rPr>
      <t xml:space="preserve"> 2</t>
    </r>
    <r>
      <rPr>
        <sz val="12"/>
        <color theme="1"/>
        <rFont val="Arial"/>
        <family val="3"/>
        <charset val="129"/>
        <scheme val="minor"/>
      </rPr>
      <t>팀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</si>
  <si>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직위</t>
    </r>
  </si>
  <si>
    <r>
      <rPr>
        <sz val="12"/>
        <color theme="1"/>
        <rFont val="맑은 고딕"/>
        <family val="3"/>
        <charset val="129"/>
      </rPr>
      <t>프로</t>
    </r>
    <r>
      <rPr>
        <sz val="12"/>
        <color theme="1"/>
        <rFont val="Arial"/>
        <family val="2"/>
        <scheme val="minor"/>
      </rPr>
      <t>1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</si>
  <si>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연락처</t>
    </r>
  </si>
  <si>
    <t>010-0000-0001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</si>
  <si>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이메일</t>
    </r>
  </si>
  <si>
    <t>example1@nate.com</t>
    <phoneticPr fontId="3" type="noConversion"/>
  </si>
  <si>
    <t>example2@nate.com</t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</si>
  <si>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팩스번호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</si>
  <si>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주민등록번호</t>
    </r>
    <phoneticPr fontId="3" type="noConversion"/>
  </si>
  <si>
    <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주민등록번호</t>
    </r>
  </si>
  <si>
    <t>멘토 은행명</t>
    <phoneticPr fontId="3" type="noConversion"/>
  </si>
  <si>
    <t>멘토 계좌번호</t>
    <phoneticPr fontId="3" type="noConversion"/>
  </si>
  <si>
    <r>
      <rPr>
        <u/>
        <sz val="20"/>
        <color rgb="FF000000"/>
        <rFont val="맑은 고딕"/>
        <family val="3"/>
        <charset val="129"/>
      </rPr>
      <t>사전직무</t>
    </r>
    <r>
      <rPr>
        <u/>
        <sz val="20"/>
        <color rgb="FF000000"/>
        <rFont val="Arial"/>
        <family val="2"/>
        <scheme val="major"/>
      </rPr>
      <t xml:space="preserve"> 
</t>
    </r>
    <r>
      <rPr>
        <u/>
        <sz val="20"/>
        <color rgb="FF000000"/>
        <rFont val="맑은 고딕"/>
        <family val="3"/>
        <charset val="129"/>
      </rPr>
      <t>운영</t>
    </r>
    <r>
      <rPr>
        <u/>
        <sz val="20"/>
        <color rgb="FF000000"/>
        <rFont val="Arial"/>
        <family val="2"/>
        <scheme val="major"/>
      </rPr>
      <t xml:space="preserve"> </t>
    </r>
    <r>
      <rPr>
        <u/>
        <sz val="20"/>
        <color rgb="FF000000"/>
        <rFont val="맑은 고딕"/>
        <family val="3"/>
        <charset val="129"/>
      </rPr>
      <t>계획서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</si>
  <si>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운영기관명</t>
    </r>
    <phoneticPr fontId="3" type="noConversion"/>
  </si>
  <si>
    <t>한국무선인터넷솔루션협회</t>
    <phoneticPr fontId="3" type="noConversion"/>
  </si>
  <si>
    <t>담당자</t>
    <phoneticPr fontId="3" type="noConversion"/>
  </si>
  <si>
    <t>김민재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</si>
  <si>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교육기관명</t>
    </r>
    <phoneticPr fontId="3" type="noConversion"/>
  </si>
  <si>
    <t>한국융합인재교육협회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</si>
  <si>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교육명</t>
    </r>
    <phoneticPr fontId="3" type="noConversion"/>
  </si>
  <si>
    <t>미래내일일경험 광고 마케팅</t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</si>
  <si>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교육인원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</si>
  <si>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교육장소</t>
    </r>
    <r>
      <rPr>
        <b/>
        <sz val="12"/>
        <color theme="1"/>
        <rFont val="Arial"/>
        <family val="2"/>
        <scheme val="minor"/>
      </rPr>
      <t>_</t>
    </r>
    <r>
      <rPr>
        <b/>
        <sz val="12"/>
        <color theme="1"/>
        <rFont val="Arial"/>
        <family val="2"/>
        <charset val="129"/>
        <scheme val="minor"/>
      </rPr>
      <t>주소</t>
    </r>
    <phoneticPr fontId="3" type="noConversion"/>
  </si>
  <si>
    <r>
      <rPr>
        <sz val="12"/>
        <color theme="1"/>
        <rFont val="Arial Unicode MS"/>
        <family val="2"/>
        <charset val="129"/>
      </rPr>
      <t>부산광역시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연제구 24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</si>
  <si>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직무분야</t>
    </r>
    <phoneticPr fontId="3" type="noConversion"/>
  </si>
  <si>
    <t>광고 마케팅</t>
  </si>
  <si>
    <r>
      <rPr>
        <b/>
        <sz val="12"/>
        <color theme="1"/>
        <rFont val="Arial"/>
        <family val="2"/>
        <charset val="129"/>
        <scheme val="minor"/>
      </rPr>
      <t>교육시작날짜</t>
    </r>
    <phoneticPr fontId="3" type="noConversion"/>
  </si>
  <si>
    <t>2024.12.23</t>
    <phoneticPr fontId="3" type="noConversion"/>
  </si>
  <si>
    <t>총시수</t>
    <phoneticPr fontId="3" type="noConversion"/>
  </si>
  <si>
    <r>
      <rPr>
        <b/>
        <sz val="12"/>
        <color rgb="FF000000"/>
        <rFont val="Arial"/>
        <family val="3"/>
        <charset val="129"/>
        <scheme val="minor"/>
      </rPr>
      <t>교육종료날짜</t>
    </r>
    <phoneticPr fontId="3" type="noConversion"/>
  </si>
  <si>
    <t>2024.12.30</t>
    <phoneticPr fontId="3" type="noConversion"/>
  </si>
  <si>
    <r>
      <rPr>
        <b/>
        <sz val="12"/>
        <color rgb="FF000000"/>
        <rFont val="Arial"/>
        <family val="3"/>
        <charset val="129"/>
        <scheme val="minor"/>
      </rPr>
      <t>교육기간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</si>
  <si>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교육목적</t>
    </r>
    <phoneticPr fontId="3" type="noConversion"/>
  </si>
  <si>
    <t>IT  분야 일경험 프로그램 수행을 위해 필수적인 기초 소양 배양</t>
  </si>
  <si>
    <r>
      <rPr>
        <u/>
        <sz val="20"/>
        <color rgb="FF000000"/>
        <rFont val="맑은 고딕"/>
        <family val="3"/>
        <charset val="129"/>
      </rPr>
      <t>일경험</t>
    </r>
    <r>
      <rPr>
        <u/>
        <sz val="20"/>
        <color rgb="FF000000"/>
        <rFont val="Arial"/>
        <family val="2"/>
        <scheme val="minor"/>
      </rPr>
      <t xml:space="preserve"> </t>
    </r>
    <r>
      <rPr>
        <u/>
        <sz val="20"/>
        <color rgb="FF000000"/>
        <rFont val="맑은 고딕"/>
        <family val="3"/>
        <charset val="129"/>
      </rPr>
      <t>정보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</si>
  <si>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매칭</t>
    </r>
    <r>
      <rPr>
        <b/>
        <sz val="12"/>
        <color theme="1"/>
        <rFont val="Arial"/>
        <family val="2"/>
        <scheme val="minor"/>
      </rPr>
      <t>-</t>
    </r>
    <r>
      <rPr>
        <b/>
        <sz val="12"/>
        <color theme="1"/>
        <rFont val="Arial"/>
        <family val="2"/>
        <charset val="129"/>
        <scheme val="minor"/>
      </rPr>
      <t>프로그램명</t>
    </r>
    <phoneticPr fontId="3" type="noConversion"/>
  </si>
  <si>
    <r>
      <t>[</t>
    </r>
    <r>
      <rPr>
        <sz val="12"/>
        <color theme="1"/>
        <rFont val="Arial"/>
        <family val="2"/>
        <charset val="129"/>
        <scheme val="minor"/>
      </rPr>
      <t>노마드랩</t>
    </r>
    <r>
      <rPr>
        <sz val="12"/>
        <color theme="1"/>
        <rFont val="Arial"/>
        <family val="2"/>
        <scheme val="minor"/>
      </rPr>
      <t xml:space="preserve">] </t>
    </r>
    <r>
      <rPr>
        <sz val="12"/>
        <color theme="1"/>
        <rFont val="Arial"/>
        <family val="2"/>
        <charset val="129"/>
        <scheme val="minor"/>
      </rPr>
      <t>빅데이터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활용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개발</t>
    </r>
    <phoneticPr fontId="3" type="noConversion"/>
  </si>
  <si>
    <r>
      <rPr>
        <b/>
        <sz val="12"/>
        <color theme="1"/>
        <rFont val="Arial Unicode MS"/>
        <family val="2"/>
        <charset val="129"/>
      </rPr>
      <t>일경험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Arial Unicode MS"/>
        <family val="2"/>
        <charset val="129"/>
      </rPr>
      <t>유형</t>
    </r>
    <phoneticPr fontId="3" type="noConversion"/>
  </si>
  <si>
    <t>인턴형</t>
    <phoneticPr fontId="3" type="noConversion"/>
  </si>
  <si>
    <t>인턴형 기간(개월수)</t>
    <phoneticPr fontId="3" type="noConversion"/>
  </si>
  <si>
    <t>일경험 장소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</si>
  <si>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직무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</si>
  <si>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근무부서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</si>
  <si>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주요업무</t>
    </r>
  </si>
  <si>
    <r>
      <rPr>
        <b/>
        <sz val="12"/>
        <color theme="1"/>
        <rFont val="Arial"/>
        <family val="3"/>
        <charset val="129"/>
        <scheme val="minor"/>
      </rPr>
      <t>일경험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기간</t>
    </r>
    <phoneticPr fontId="3" type="noConversion"/>
  </si>
  <si>
    <t>2024.11.18 ~ 2025.01.10</t>
    <phoneticPr fontId="3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</si>
  <si>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(1~4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3" type="noConversion"/>
  </si>
  <si>
    <t>2024.11.18 ~ 2024.12.13</t>
    <phoneticPr fontId="3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</si>
  <si>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(5~8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3" type="noConversion"/>
  </si>
  <si>
    <t>2024.12.16 ~ 2024.01.07</t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</si>
  <si>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(1~4</t>
    </r>
    <r>
      <rPr>
        <b/>
        <sz val="12"/>
        <color theme="1"/>
        <rFont val="Arial"/>
        <family val="2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</si>
  <si>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(5~8</t>
    </r>
    <r>
      <rPr>
        <b/>
        <sz val="12"/>
        <color theme="1"/>
        <rFont val="Arial"/>
        <family val="2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</si>
  <si>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t>1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</si>
  <si>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모바일 앱 개발 기초와 필수 도구 소개</t>
    <phoneticPr fontId="3" type="noConversion"/>
  </si>
  <si>
    <r>
      <t>2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</si>
  <si>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앱 화면 설계 및 사용자 경험(UX) 기초</t>
    <phoneticPr fontId="3" type="noConversion"/>
  </si>
  <si>
    <r>
      <t>3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</si>
  <si>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r>
      <t>4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</si>
  <si>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r>
      <t>5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</si>
  <si>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데이터 저장 및 관리 – SQLite와 로컬 데이터</t>
    <phoneticPr fontId="3" type="noConversion"/>
  </si>
  <si>
    <r>
      <t>6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</si>
  <si>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네트워크 통신 – API 활용 및 데이터 연동</t>
    <phoneticPr fontId="3" type="noConversion"/>
  </si>
  <si>
    <r>
      <t>7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</si>
  <si>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r>
      <t>8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</si>
  <si>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r>
      <rPr>
        <sz val="20"/>
        <color theme="1"/>
        <rFont val="맑은 고딕"/>
        <family val="3"/>
        <charset val="129"/>
      </rPr>
      <t>사전직무</t>
    </r>
    <r>
      <rPr>
        <sz val="20"/>
        <color theme="1"/>
        <rFont val="Arial"/>
        <family val="2"/>
      </rPr>
      <t xml:space="preserve"> </t>
    </r>
    <r>
      <rPr>
        <sz val="20"/>
        <color theme="1"/>
        <rFont val="Arial Unicode MS"/>
        <family val="3"/>
        <charset val="129"/>
      </rPr>
      <t>및</t>
    </r>
    <r>
      <rPr>
        <sz val="20"/>
        <color theme="1"/>
        <rFont val="Arial"/>
        <family val="2"/>
      </rPr>
      <t xml:space="preserve"> </t>
    </r>
    <r>
      <rPr>
        <sz val="20"/>
        <color theme="1"/>
        <rFont val="Arial Unicode MS"/>
        <family val="3"/>
        <charset val="129"/>
      </rPr>
      <t>일경험</t>
    </r>
    <r>
      <rPr>
        <sz val="20"/>
        <color theme="1"/>
        <rFont val="Arial"/>
        <family val="2"/>
      </rPr>
      <t xml:space="preserve"> </t>
    </r>
    <r>
      <rPr>
        <sz val="20"/>
        <color theme="1"/>
        <rFont val="Arial Unicode MS"/>
        <family val="3"/>
        <charset val="129"/>
      </rPr>
      <t>정보</t>
    </r>
    <phoneticPr fontId="3" type="noConversion"/>
  </si>
  <si>
    <t>1212-1212-6565-784</t>
    <phoneticPr fontId="3" type="noConversion"/>
  </si>
  <si>
    <t>멘토2은행</t>
    <phoneticPr fontId="3" type="noConversion"/>
  </si>
  <si>
    <t>멘토1은행</t>
    <phoneticPr fontId="3" type="noConversion"/>
  </si>
  <si>
    <t>IT</t>
    <phoneticPr fontId="3" type="noConversion"/>
  </si>
  <si>
    <t>개발팀</t>
    <phoneticPr fontId="3" type="noConversion"/>
  </si>
  <si>
    <t>소프트웨어 개발 업무에 대한 전반적인 기초 능력 배양 및 현업에 대한 경험</t>
    <phoneticPr fontId="3" type="noConversion"/>
  </si>
  <si>
    <t>앱 레이아웃 구성 – XML 및 기본 위젯 활용</t>
    <phoneticPr fontId="3" type="noConversion"/>
  </si>
  <si>
    <t>사용자 인터랙션 추가 – 이벤트 및 터치 기능</t>
    <phoneticPr fontId="3" type="noConversion"/>
  </si>
  <si>
    <t>앱 성능 최적화와 디버깅</t>
    <phoneticPr fontId="3" type="noConversion"/>
  </si>
  <si>
    <t>앱 배포 및 유지 관리 전략</t>
    <phoneticPr fontId="3" type="noConversion"/>
  </si>
  <si>
    <t>부산은행</t>
  </si>
  <si>
    <t>농협은행</t>
  </si>
  <si>
    <t>동서대학교</t>
  </si>
  <si>
    <t>동의대학교</t>
  </si>
  <si>
    <t>경성대학교</t>
  </si>
  <si>
    <t>운영기관명</t>
    <phoneticPr fontId="2" type="noConversion"/>
  </si>
  <si>
    <t>한국무선인터넷솔루션협회</t>
    <phoneticPr fontId="2" type="noConversion"/>
  </si>
  <si>
    <t>이소연</t>
  </si>
  <si>
    <t>장유진</t>
  </si>
  <si>
    <t>박재현</t>
  </si>
  <si>
    <t>노수진</t>
  </si>
  <si>
    <t>최서윤</t>
  </si>
  <si>
    <t>황연주</t>
  </si>
  <si>
    <t>한유정</t>
  </si>
  <si>
    <t>조수현</t>
  </si>
  <si>
    <t>김정우</t>
  </si>
  <si>
    <t>김완준</t>
  </si>
  <si>
    <t>박선규</t>
  </si>
  <si>
    <t>940506-2104111</t>
  </si>
  <si>
    <t>010-5190-1323</t>
  </si>
  <si>
    <t>thdus1323@naver.com</t>
  </si>
  <si>
    <t>식품영양학</t>
  </si>
  <si>
    <t>부산시 수영구 호암로 29번지 50, 102동 3403호</t>
  </si>
  <si>
    <t>112-2040-6925-04</t>
  </si>
  <si>
    <t>910219-2117214</t>
  </si>
  <si>
    <t>010-8763-4066</t>
  </si>
  <si>
    <t>j910219@gmail.com</t>
  </si>
  <si>
    <t>University of Wolverhampton</t>
  </si>
  <si>
    <t>메카트로닉스</t>
  </si>
  <si>
    <t>부산진구 중앙대로 821 삼한골든뷰센트럴파크 103동 2605호</t>
  </si>
  <si>
    <t>054-12-132071-4</t>
  </si>
  <si>
    <t>970218-1123120</t>
  </si>
  <si>
    <t>010-5302-3649</t>
  </si>
  <si>
    <t>luke218@naver.com</t>
  </si>
  <si>
    <t>부경대학교</t>
  </si>
  <si>
    <t>통계학과</t>
  </si>
  <si>
    <t>부산광역시 해운대구 해운대로 361</t>
  </si>
  <si>
    <t>939302-00-110542</t>
  </si>
  <si>
    <t>980421-2850627</t>
  </si>
  <si>
    <t>010-8987-8140</t>
  </si>
  <si>
    <t>mylullaby_@naver.com</t>
  </si>
  <si>
    <t>호남대학교</t>
  </si>
  <si>
    <t>물리치료학과</t>
  </si>
  <si>
    <t>부산광역시 남구 용소로46번길 24 401호</t>
  </si>
  <si>
    <t>카카오뱅크</t>
  </si>
  <si>
    <t>3333-16-1948708</t>
  </si>
  <si>
    <t>970912-2113115</t>
  </si>
  <si>
    <t>010-5286-0618</t>
  </si>
  <si>
    <t>wndjffl2@naver.com</t>
  </si>
  <si>
    <t>한국방송통신대학교</t>
  </si>
  <si>
    <t>통계 데이터과학과</t>
  </si>
  <si>
    <t>부산광역시 북구 시랑로106번길 17 (구포동)</t>
  </si>
  <si>
    <t>233-12-051088-8</t>
  </si>
  <si>
    <t>991024-2101212</t>
  </si>
  <si>
    <t>010-4902-0046</t>
  </si>
  <si>
    <t>yeonduhaeyo99@naver.com</t>
  </si>
  <si>
    <t>동아대학교</t>
  </si>
  <si>
    <t>부산광역시 해운대구 좌동순환로 252 대원아파트 103동 805호</t>
  </si>
  <si>
    <t>110-481-477953</t>
  </si>
  <si>
    <t>011125-4113912</t>
  </si>
  <si>
    <t>010-9136-2564</t>
  </si>
  <si>
    <t>jug112564@gmail.com</t>
  </si>
  <si>
    <t>(46963) 부산광역시 사상구 광장로37번길 66(괘법동, 파밀리아 괘법2차) 902호</t>
  </si>
  <si>
    <t>112-2078-8780-08</t>
  </si>
  <si>
    <t>040528-4865534</t>
  </si>
  <si>
    <t>010-6678-1488</t>
  </si>
  <si>
    <t>candy1488@naver.com</t>
  </si>
  <si>
    <t>미디어커뮤니케이션학과</t>
  </si>
  <si>
    <t>부산 남구 수영로 294 대연동일스위트 1411호</t>
  </si>
  <si>
    <t>985602-00-016580</t>
  </si>
  <si>
    <t>051117-3124212</t>
  </si>
  <si>
    <t>010-3490-4125</t>
  </si>
  <si>
    <t>kjw051117@gmail.com</t>
  </si>
  <si>
    <t>한국음악학과</t>
  </si>
  <si>
    <t>부산 금정구 부산대학로 10, 112동 902호</t>
  </si>
  <si>
    <t>939302-01-535591</t>
  </si>
  <si>
    <t>951015-1113324</t>
  </si>
  <si>
    <t>010-5179-5474</t>
  </si>
  <si>
    <t>tkffkels93@gmail.com</t>
  </si>
  <si>
    <t>부산광역시 북구 금곡대로 166, 402동 2205호</t>
  </si>
  <si>
    <t>217802-04-458555</t>
  </si>
  <si>
    <t>000425-3035516</t>
  </si>
  <si>
    <t>010-7419-2425</t>
  </si>
  <si>
    <t>yeeun0118s@naver.com</t>
  </si>
  <si>
    <t>장원사이버 평생 교육원</t>
  </si>
  <si>
    <t>정보처리과</t>
  </si>
  <si>
    <t>부산시 금정구 금강로 379번길 50, 104동 703호</t>
  </si>
  <si>
    <t>324701-04-108762</t>
  </si>
  <si>
    <t>박시현</t>
  </si>
  <si>
    <t>정문필</t>
  </si>
  <si>
    <t>신운교</t>
  </si>
  <si>
    <t>김주영</t>
  </si>
  <si>
    <t>변지아</t>
  </si>
  <si>
    <t>박나현</t>
  </si>
  <si>
    <t>장예진</t>
  </si>
  <si>
    <t>이송희</t>
  </si>
  <si>
    <t>안수민</t>
  </si>
  <si>
    <t>박미지</t>
  </si>
  <si>
    <t>000725-4890213</t>
  </si>
  <si>
    <t>010-8510-4235</t>
  </si>
  <si>
    <t>phyeon00@naver.com</t>
  </si>
  <si>
    <t>구미대학교</t>
  </si>
  <si>
    <t>의료미용학과</t>
  </si>
  <si>
    <t>경남 진주시 금산면 금산로 130 금호맨션 511호</t>
  </si>
  <si>
    <t>3333-25-7420523</t>
  </si>
  <si>
    <t>040217-4652611</t>
  </si>
  <si>
    <t>010-7324-4640</t>
  </si>
  <si>
    <t>jung04217@gmail.com</t>
  </si>
  <si>
    <t>화장품학과</t>
  </si>
  <si>
    <t>부산시 수영구 광안동 1042-27 2층</t>
  </si>
  <si>
    <t>112-2295-3209-03</t>
  </si>
  <si>
    <t>020329-4122215</t>
  </si>
  <si>
    <t>010-8548-5633</t>
  </si>
  <si>
    <t>dnsryek@naver.com</t>
  </si>
  <si>
    <t>졸업예정자</t>
  </si>
  <si>
    <t>서울특별시 종로구 대학로5가길 20, 3층 302호</t>
  </si>
  <si>
    <t>562102-01-375858</t>
  </si>
  <si>
    <t>040526-4067612</t>
  </si>
  <si>
    <t>010-2289-6164</t>
  </si>
  <si>
    <t>junny6164@naver.com</t>
  </si>
  <si>
    <t>부산시 북구 금곡대로 166, 108동 301호</t>
  </si>
  <si>
    <t>3333-24-3902013</t>
  </si>
  <si>
    <t>020204-4123017</t>
  </si>
  <si>
    <t>010-2852-4461</t>
  </si>
  <si>
    <t>woll32470@ks.ac.kr</t>
  </si>
  <si>
    <t>부산광역시 남구 수영로 324, B동 602호</t>
  </si>
  <si>
    <t>NH농협</t>
  </si>
  <si>
    <t>352-0982-4466-63</t>
  </si>
  <si>
    <t>041215-4553413</t>
  </si>
  <si>
    <t>010-5243-4863</t>
  </si>
  <si>
    <t>bastmtgel@gmail.com</t>
  </si>
  <si>
    <t>부산광역시 기장군 기장읍 차성로 441번길7 태영아파트 4동 701호</t>
  </si>
  <si>
    <t>1002-564-517806</t>
  </si>
  <si>
    <t>020821-4114412</t>
  </si>
  <si>
    <t>010-5806-0145</t>
  </si>
  <si>
    <t>jyj08210@naver.com</t>
  </si>
  <si>
    <t>경상남도 양산시 동면 금오16길 100 308동 505호 (양산이지더원 리버포레)</t>
  </si>
  <si>
    <t>112-2220-0227-00</t>
  </si>
  <si>
    <t>040109-4405211</t>
  </si>
  <si>
    <t>010-9890-6335</t>
  </si>
  <si>
    <t>lesohe0109@naver.com</t>
  </si>
  <si>
    <t>대전 중구 수침로 138 104동 2102호</t>
  </si>
  <si>
    <t>480402-04-164434</t>
  </si>
  <si>
    <t>050215-4095113</t>
  </si>
  <si>
    <t>010-2358-7484</t>
  </si>
  <si>
    <t>sumin050215@naver.com</t>
  </si>
  <si>
    <t>부산 사하구 감천로32 (백산아파트 1103호)</t>
  </si>
  <si>
    <t>101-2001-1352-07</t>
  </si>
  <si>
    <t>030223-4623115</t>
  </si>
  <si>
    <t>010-8283-4102</t>
  </si>
  <si>
    <t>psw4102icloud@gmail.com</t>
  </si>
  <si>
    <t>제주시 애월읍 하광로515-16 라데팡스2차10</t>
  </si>
  <si>
    <t>302-2288-4102-31</t>
  </si>
  <si>
    <t>2024년 10월 31일</t>
    <phoneticPr fontId="2" type="noConversion"/>
  </si>
  <si>
    <t>2024년 10월 30일</t>
    <phoneticPr fontId="2" type="noConversion"/>
  </si>
  <si>
    <t>2024년 10월 29일</t>
    <phoneticPr fontId="2" type="noConversion"/>
  </si>
  <si>
    <t>2024년 10월 28일</t>
    <phoneticPr fontId="2" type="noConversion"/>
  </si>
  <si>
    <t>이도경</t>
  </si>
  <si>
    <t>이경민</t>
  </si>
  <si>
    <t>김채민</t>
  </si>
  <si>
    <t>김가령</t>
  </si>
  <si>
    <t>백유진</t>
  </si>
  <si>
    <t>권가온</t>
  </si>
  <si>
    <t>조은선</t>
  </si>
  <si>
    <t>최다움</t>
  </si>
  <si>
    <t>최은서</t>
  </si>
  <si>
    <t>황예은</t>
  </si>
  <si>
    <t>백지수</t>
  </si>
  <si>
    <t>김다현</t>
  </si>
  <si>
    <t>김두영</t>
  </si>
  <si>
    <t>990921-1914216</t>
  </si>
  <si>
    <t>010-5880-7835</t>
  </si>
  <si>
    <t>ehrud3513@naver.com</t>
  </si>
  <si>
    <t>경남정보대학교</t>
  </si>
  <si>
    <t>컴퓨터학과</t>
  </si>
  <si>
    <t>경남고성군 고성읍 동외로 37-3 대동남산아파트 605호</t>
  </si>
  <si>
    <t>3333-08-2480010</t>
  </si>
  <si>
    <t>990712-1113324</t>
  </si>
  <si>
    <t>010-5766-9072</t>
  </si>
  <si>
    <t>lkmm0712@gmail.com</t>
  </si>
  <si>
    <t>정보통신공학과</t>
  </si>
  <si>
    <t>부산광역시 기장군 모전로 43-1 202호</t>
  </si>
  <si>
    <t>939302-00-570997</t>
  </si>
  <si>
    <t>930216-2117710</t>
  </si>
  <si>
    <t>010-4126-9745</t>
  </si>
  <si>
    <t>jiwoonhyun@naver.com</t>
  </si>
  <si>
    <t>부산예술대학교</t>
  </si>
  <si>
    <t>실용음악과</t>
  </si>
  <si>
    <t>부산광역시 남구 신선로 337번길 63. 7동 302호(용당동, 미원빌라)</t>
  </si>
  <si>
    <t>930217-2103311</t>
  </si>
  <si>
    <t>010-9516-0855</t>
  </si>
  <si>
    <t>alwls3819@naver.com</t>
  </si>
  <si>
    <t>행정학과</t>
  </si>
  <si>
    <t>김해시 김해대로2517번길 18, 201</t>
  </si>
  <si>
    <t>112-2063-3819-04</t>
  </si>
  <si>
    <t>981228-2090910</t>
  </si>
  <si>
    <t>010-5265-0699</t>
  </si>
  <si>
    <t>dbwls469@naver.com</t>
  </si>
  <si>
    <t>부산가톨릭대학교</t>
  </si>
  <si>
    <t>부산광역시 수영구 수영로618번길43,401호</t>
  </si>
  <si>
    <t>040407-4111011</t>
  </si>
  <si>
    <t>010-6669-3368</t>
  </si>
  <si>
    <t>dhs040407@naver.com</t>
  </si>
  <si>
    <t>미디어콘텐츠학과</t>
  </si>
  <si>
    <t>부산 부산진구 신암로 4, 907호</t>
  </si>
  <si>
    <t>109801-04-317727</t>
  </si>
  <si>
    <t>030611-4951014</t>
  </si>
  <si>
    <t>010-2936-7928</t>
  </si>
  <si>
    <t>choes0611@naver.com</t>
  </si>
  <si>
    <t>부산광역시 남구 용소로34번길 6-6 더원팰리스 1004호</t>
  </si>
  <si>
    <t>302-1634-1060-51</t>
  </si>
  <si>
    <t>040103-4117333</t>
  </si>
  <si>
    <t>010-5911-5662</t>
  </si>
  <si>
    <t>daumi0103@naver.com</t>
  </si>
  <si>
    <t>부산광역시 남구 용소로 21번길 92 명동맨션 나동 303호</t>
  </si>
  <si>
    <t>3333-31-6150452</t>
  </si>
  <si>
    <t>041106-4110319</t>
  </si>
  <si>
    <t>010-8353-4083</t>
  </si>
  <si>
    <t>1123esther@naver.com</t>
  </si>
  <si>
    <t>양산시 물금읍 물금로 134 (106동 1501호)</t>
  </si>
  <si>
    <t>3333-26-3364563</t>
  </si>
  <si>
    <t>040712-4114320</t>
  </si>
  <si>
    <t>010-7137-8247</t>
  </si>
  <si>
    <t>apple8247@naver.com</t>
  </si>
  <si>
    <t>김해시 삼계로 218 한솔솔파크 407동 1102호</t>
  </si>
  <si>
    <t>960417-2095512</t>
  </si>
  <si>
    <t>010-6894-1770</t>
  </si>
  <si>
    <t>sugm2020@naver.com</t>
  </si>
  <si>
    <t>소프트웨어학과</t>
  </si>
  <si>
    <t>부산광역시 동래구 충렬대로321번길 31-3 원일빌라 B동 301호</t>
  </si>
  <si>
    <t>302-0886-1691-81</t>
  </si>
  <si>
    <t>971213-2124711</t>
  </si>
  <si>
    <t>010-2029-8234</t>
  </si>
  <si>
    <t>kimdahyun97@naver.com</t>
  </si>
  <si>
    <t>신라대학교</t>
  </si>
  <si>
    <t>부산광역시 연제구 해맞이로 23 거제유림아시아드 114동 603호</t>
  </si>
  <si>
    <t>112-2126-8049-00</t>
  </si>
  <si>
    <t>960919-1901315</t>
  </si>
  <si>
    <t>010-8346-2026</t>
  </si>
  <si>
    <t>dy9880@gmail.com</t>
  </si>
  <si>
    <t>컴퓨터소프트웨어공학</t>
  </si>
  <si>
    <t>경남 양산시 물금읍 오봉로 180 101동 1007호</t>
  </si>
  <si>
    <t>962702-01-338446</t>
  </si>
  <si>
    <t>2024년 11월 01일</t>
    <phoneticPr fontId="2" type="noConversion"/>
  </si>
  <si>
    <t>문성원</t>
  </si>
  <si>
    <t>000910-3114412</t>
  </si>
  <si>
    <t>010-5878-9266</t>
  </si>
  <si>
    <t>atd1205@naver.com</t>
  </si>
  <si>
    <t>영상애니메이션학부 영상학</t>
  </si>
  <si>
    <t>부산광역시 남구 용소로8번길 58-4</t>
  </si>
  <si>
    <t>112-2023-6492-01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</si>
</sst>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&quot;년&quot;\ m&quot;월&quot;\ d&quot;일&quot;"/>
    <numFmt numFmtId="178" formatCode="yyyy&quot;년&quot;\ m&quot;월&quot;\ d&quot;일&quot;;@"/>
  </numFmts>
  <fonts count="45">
    <font>
      <sz val="11"/>
      <color rgb="FF000000"/>
      <name val="맑은 고딕"/>
    </font>
    <font>
      <b/>
      <sz val="8"/>
      <color rgb="FF000000"/>
      <name val="Malgun Gothic"/>
      <family val="3"/>
      <charset val="129"/>
    </font>
    <font>
      <sz val="8"/>
      <name val="돋움"/>
      <family val="3"/>
      <charset val="129"/>
    </font>
    <font>
      <sz val="8"/>
      <name val="Arial"/>
      <family val="3"/>
      <charset val="129"/>
      <scheme val="minor"/>
    </font>
    <font>
      <b/>
      <sz val="11"/>
      <color rgb="FFFF0000"/>
      <name val="&quot;\&quot;Malgun Gothic\&quot;&quot;"/>
    </font>
    <font>
      <b/>
      <sz val="11"/>
      <color rgb="FFFF0000"/>
      <name val="새굴림"/>
      <family val="1"/>
      <charset val="129"/>
    </font>
    <font>
      <sz val="8"/>
      <color rgb="FF000000"/>
      <name val="Malgun Gothic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20"/>
      <color theme="1"/>
      <name val="Arial"/>
      <family val="3"/>
      <charset val="129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29"/>
      <scheme val="minor"/>
    </font>
    <font>
      <u/>
      <sz val="20"/>
      <color rgb="FF000000"/>
      <name val="Arial"/>
      <family val="2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  <charset val="129"/>
      <scheme val="minor"/>
    </font>
    <font>
      <sz val="12"/>
      <color theme="1"/>
      <name val="Arial"/>
      <family val="3"/>
      <charset val="129"/>
      <scheme val="minor"/>
    </font>
    <font>
      <u/>
      <sz val="20"/>
      <color rgb="FF000000"/>
      <name val="Arial"/>
      <family val="2"/>
      <charset val="129"/>
      <scheme val="minor"/>
    </font>
    <font>
      <sz val="12"/>
      <color rgb="FF000000"/>
      <name val="Arial"/>
      <family val="2"/>
      <scheme val="minor"/>
    </font>
    <font>
      <u/>
      <sz val="20"/>
      <color rgb="FF000000"/>
      <name val="Arial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20"/>
      <color rgb="FF000000"/>
      <name val="Arial"/>
      <family val="3"/>
      <charset val="129"/>
      <scheme val="major"/>
    </font>
    <font>
      <u/>
      <sz val="20"/>
      <color rgb="FF000000"/>
      <name val="Arial"/>
      <family val="2"/>
      <scheme val="major"/>
    </font>
    <font>
      <b/>
      <sz val="12"/>
      <color theme="1"/>
      <name val="Arial Unicode MS"/>
      <family val="2"/>
      <charset val="129"/>
    </font>
    <font>
      <sz val="12"/>
      <color theme="1"/>
      <name val="굴림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3"/>
      <charset val="129"/>
      <scheme val="minor"/>
    </font>
    <font>
      <b/>
      <sz val="12"/>
      <color theme="1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sz val="13"/>
      <name val="Arial"/>
      <family val="3"/>
      <charset val="129"/>
      <scheme val="minor"/>
    </font>
    <font>
      <sz val="20"/>
      <color theme="1"/>
      <name val="Arial Unicode MS"/>
      <family val="3"/>
      <charset val="129"/>
    </font>
    <font>
      <sz val="20"/>
      <color theme="1"/>
      <name val="Arial"/>
      <family val="2"/>
    </font>
    <font>
      <sz val="20"/>
      <color theme="1"/>
      <name val="맑은 고딕"/>
      <family val="3"/>
      <charset val="129"/>
    </font>
    <font>
      <sz val="20"/>
      <color theme="1"/>
      <name val="Arial"/>
      <family val="3"/>
      <charset val="129"/>
    </font>
    <font>
      <sz val="12"/>
      <color rgb="FF000000"/>
      <name val="Arial Unicode MS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12" xfId="1" applyFont="1" applyFill="1" applyBorder="1" applyAlignment="1">
      <alignment horizontal="left" vertical="center"/>
    </xf>
    <xf numFmtId="0" fontId="17" fillId="7" borderId="14" xfId="1" applyFont="1" applyFill="1" applyBorder="1" applyAlignment="1">
      <alignment horizontal="left" vertical="center"/>
    </xf>
    <xf numFmtId="177" fontId="17" fillId="7" borderId="15" xfId="1" applyNumberFormat="1" applyFont="1" applyFill="1" applyBorder="1" applyAlignment="1">
      <alignment horizontal="left" vertical="center"/>
    </xf>
    <xf numFmtId="0" fontId="17" fillId="7" borderId="7" xfId="1" applyFont="1" applyFill="1" applyBorder="1" applyAlignment="1">
      <alignment horizontal="left" vertical="center"/>
    </xf>
    <xf numFmtId="0" fontId="17" fillId="7" borderId="18" xfId="1" applyFont="1" applyFill="1" applyBorder="1" applyAlignment="1">
      <alignment horizontal="left" vertical="center"/>
    </xf>
    <xf numFmtId="177" fontId="17" fillId="7" borderId="19" xfId="1" applyNumberFormat="1" applyFont="1" applyFill="1" applyBorder="1" applyAlignment="1">
      <alignment horizontal="left" vertical="center"/>
    </xf>
    <xf numFmtId="0" fontId="17" fillId="7" borderId="23" xfId="1" applyFont="1" applyFill="1" applyBorder="1" applyAlignment="1">
      <alignment horizontal="left" vertical="center"/>
    </xf>
    <xf numFmtId="0" fontId="15" fillId="8" borderId="14" xfId="1" applyFont="1" applyFill="1" applyBorder="1" applyAlignment="1">
      <alignment vertical="center"/>
    </xf>
    <xf numFmtId="0" fontId="15" fillId="8" borderId="7" xfId="1" applyFont="1" applyFill="1" applyBorder="1" applyAlignment="1">
      <alignment vertical="center"/>
    </xf>
    <xf numFmtId="0" fontId="20" fillId="8" borderId="7" xfId="1" applyFont="1" applyFill="1" applyBorder="1" applyAlignment="1">
      <alignment vertical="center"/>
    </xf>
    <xf numFmtId="0" fontId="15" fillId="8" borderId="17" xfId="1" applyFont="1" applyFill="1" applyBorder="1" applyAlignment="1">
      <alignment vertical="center"/>
    </xf>
    <xf numFmtId="0" fontId="20" fillId="8" borderId="17" xfId="1" applyFont="1" applyFill="1" applyBorder="1" applyAlignment="1">
      <alignment vertical="center"/>
    </xf>
    <xf numFmtId="0" fontId="15" fillId="8" borderId="22" xfId="1" applyFont="1" applyFill="1" applyBorder="1" applyAlignment="1">
      <alignment vertical="center"/>
    </xf>
    <xf numFmtId="0" fontId="16" fillId="8" borderId="7" xfId="1" applyFont="1" applyFill="1" applyBorder="1" applyAlignment="1">
      <alignment vertical="center"/>
    </xf>
    <xf numFmtId="0" fontId="24" fillId="0" borderId="7" xfId="1" applyFont="1" applyBorder="1" applyAlignment="1">
      <alignment vertical="center"/>
    </xf>
    <xf numFmtId="0" fontId="24" fillId="0" borderId="24" xfId="1" applyFont="1" applyBorder="1" applyAlignment="1">
      <alignment horizontal="left" vertical="center"/>
    </xf>
    <xf numFmtId="0" fontId="17" fillId="7" borderId="7" xfId="1" applyFont="1" applyFill="1" applyBorder="1" applyAlignment="1">
      <alignment vertical="center"/>
    </xf>
    <xf numFmtId="177" fontId="17" fillId="7" borderId="7" xfId="1" applyNumberFormat="1" applyFont="1" applyFill="1" applyBorder="1" applyAlignment="1">
      <alignment horizontal="left" vertical="center"/>
    </xf>
    <xf numFmtId="177" fontId="17" fillId="7" borderId="8" xfId="1" applyNumberFormat="1" applyFont="1" applyFill="1" applyBorder="1" applyAlignment="1">
      <alignment horizontal="left" vertical="center"/>
    </xf>
    <xf numFmtId="177" fontId="17" fillId="7" borderId="22" xfId="1" applyNumberFormat="1" applyFont="1" applyFill="1" applyBorder="1" applyAlignment="1">
      <alignment horizontal="left" vertical="center"/>
    </xf>
    <xf numFmtId="0" fontId="17" fillId="7" borderId="22" xfId="1" applyFont="1" applyFill="1" applyBorder="1" applyAlignment="1">
      <alignment vertical="center"/>
    </xf>
    <xf numFmtId="177" fontId="17" fillId="7" borderId="18" xfId="1" applyNumberFormat="1" applyFont="1" applyFill="1" applyBorder="1" applyAlignment="1">
      <alignment horizontal="left" vertical="center"/>
    </xf>
    <xf numFmtId="177" fontId="22" fillId="7" borderId="18" xfId="1" applyNumberFormat="1" applyFont="1" applyFill="1" applyBorder="1" applyAlignment="1">
      <alignment horizontal="left" vertical="center"/>
    </xf>
    <xf numFmtId="0" fontId="24" fillId="0" borderId="7" xfId="1" applyFont="1" applyBorder="1"/>
    <xf numFmtId="0" fontId="24" fillId="0" borderId="18" xfId="1" applyFont="1" applyBorder="1"/>
    <xf numFmtId="177" fontId="17" fillId="7" borderId="21" xfId="1" applyNumberFormat="1" applyFont="1" applyFill="1" applyBorder="1" applyAlignment="1">
      <alignment horizontal="left" vertical="center"/>
    </xf>
    <xf numFmtId="177" fontId="17" fillId="7" borderId="25" xfId="1" applyNumberFormat="1" applyFont="1" applyFill="1" applyBorder="1" applyAlignment="1">
      <alignment horizontal="left" vertical="center"/>
    </xf>
    <xf numFmtId="0" fontId="15" fillId="8" borderId="8" xfId="1" applyFont="1" applyFill="1" applyBorder="1" applyAlignment="1">
      <alignment vertical="center"/>
    </xf>
    <xf numFmtId="0" fontId="15" fillId="8" borderId="21" xfId="1" applyFont="1" applyFill="1" applyBorder="1" applyAlignment="1">
      <alignment vertical="center"/>
    </xf>
    <xf numFmtId="0" fontId="26" fillId="7" borderId="17" xfId="0" applyFont="1" applyFill="1" applyBorder="1" applyAlignment="1">
      <alignment horizontal="left" vertical="center"/>
    </xf>
    <xf numFmtId="177" fontId="30" fillId="7" borderId="19" xfId="1" applyNumberFormat="1" applyFont="1" applyFill="1" applyBorder="1" applyAlignment="1">
      <alignment horizontal="left" vertical="center"/>
    </xf>
    <xf numFmtId="0" fontId="17" fillId="7" borderId="19" xfId="0" applyFont="1" applyFill="1" applyBorder="1" applyAlignment="1">
      <alignment horizontal="left" vertical="center"/>
    </xf>
    <xf numFmtId="0" fontId="17" fillId="7" borderId="17" xfId="0" applyFont="1" applyFill="1" applyBorder="1" applyAlignment="1">
      <alignment horizontal="left" vertical="center"/>
    </xf>
    <xf numFmtId="0" fontId="31" fillId="7" borderId="17" xfId="0" applyFont="1" applyFill="1" applyBorder="1" applyAlignment="1">
      <alignment horizontal="left" vertical="center"/>
    </xf>
    <xf numFmtId="0" fontId="26" fillId="7" borderId="7" xfId="0" applyFont="1" applyFill="1" applyBorder="1" applyAlignment="1">
      <alignment horizontal="left" vertical="center"/>
    </xf>
    <xf numFmtId="0" fontId="17" fillId="7" borderId="7" xfId="0" applyFont="1" applyFill="1" applyBorder="1" applyAlignment="1">
      <alignment horizontal="left" vertical="center"/>
    </xf>
    <xf numFmtId="0" fontId="24" fillId="0" borderId="18" xfId="1" applyFont="1" applyBorder="1" applyAlignment="1">
      <alignment horizontal="left"/>
    </xf>
    <xf numFmtId="0" fontId="9" fillId="0" borderId="0" xfId="1" applyAlignment="1">
      <alignment vertical="center"/>
    </xf>
    <xf numFmtId="0" fontId="9" fillId="0" borderId="0" xfId="1" applyAlignment="1">
      <alignment horizontal="left" vertical="center"/>
    </xf>
    <xf numFmtId="0" fontId="44" fillId="0" borderId="7" xfId="1" applyFont="1" applyBorder="1"/>
    <xf numFmtId="0" fontId="24" fillId="0" borderId="7" xfId="1" applyFont="1" applyBorder="1" applyAlignment="1">
      <alignment horizontal="left"/>
    </xf>
    <xf numFmtId="0" fontId="16" fillId="8" borderId="7" xfId="1" applyFont="1" applyFill="1" applyBorder="1" applyAlignment="1">
      <alignment horizontal="left" vertical="center"/>
    </xf>
    <xf numFmtId="0" fontId="44" fillId="0" borderId="18" xfId="1" applyFont="1" applyBorder="1"/>
    <xf numFmtId="0" fontId="25" fillId="6" borderId="8" xfId="1" applyFont="1" applyFill="1" applyBorder="1" applyAlignment="1">
      <alignment vertical="center" wrapText="1"/>
    </xf>
    <xf numFmtId="0" fontId="25" fillId="6" borderId="16" xfId="1" applyFont="1" applyFill="1" applyBorder="1" applyAlignment="1">
      <alignment vertical="center" wrapText="1"/>
    </xf>
    <xf numFmtId="0" fontId="25" fillId="6" borderId="21" xfId="1" applyFont="1" applyFill="1" applyBorder="1" applyAlignment="1">
      <alignment vertical="center" wrapText="1"/>
    </xf>
    <xf numFmtId="0" fontId="20" fillId="9" borderId="17" xfId="0" applyFont="1" applyFill="1" applyBorder="1" applyAlignment="1">
      <alignment vertical="center"/>
    </xf>
    <xf numFmtId="0" fontId="15" fillId="9" borderId="7" xfId="1" applyFont="1" applyFill="1" applyBorder="1" applyAlignment="1">
      <alignment vertical="center"/>
    </xf>
    <xf numFmtId="0" fontId="20" fillId="9" borderId="7" xfId="1" applyFont="1" applyFill="1" applyBorder="1" applyAlignment="1">
      <alignment vertical="center"/>
    </xf>
    <xf numFmtId="0" fontId="17" fillId="7" borderId="24" xfId="0" applyFont="1" applyFill="1" applyBorder="1" applyAlignment="1">
      <alignment horizontal="left" vertical="center"/>
    </xf>
    <xf numFmtId="0" fontId="29" fillId="9" borderId="24" xfId="1" applyFont="1" applyFill="1" applyBorder="1" applyAlignment="1">
      <alignment vertical="center"/>
    </xf>
    <xf numFmtId="178" fontId="37" fillId="7" borderId="27" xfId="1" applyNumberFormat="1" applyFont="1" applyFill="1" applyBorder="1" applyAlignment="1">
      <alignment horizontal="left" vertical="center"/>
    </xf>
    <xf numFmtId="0" fontId="38" fillId="9" borderId="27" xfId="1" applyFont="1" applyFill="1" applyBorder="1" applyAlignment="1">
      <alignment vertical="center"/>
    </xf>
    <xf numFmtId="0" fontId="15" fillId="8" borderId="18" xfId="0" applyFont="1" applyFill="1" applyBorder="1" applyAlignment="1">
      <alignment vertical="center"/>
    </xf>
    <xf numFmtId="0" fontId="15" fillId="8" borderId="18" xfId="1" applyFont="1" applyFill="1" applyBorder="1" applyAlignment="1">
      <alignment vertical="center"/>
    </xf>
    <xf numFmtId="0" fontId="29" fillId="8" borderId="18" xfId="1" applyFont="1" applyFill="1" applyBorder="1" applyAlignment="1">
      <alignment vertical="center"/>
    </xf>
    <xf numFmtId="0" fontId="15" fillId="8" borderId="18" xfId="1" applyFont="1" applyFill="1" applyBorder="1" applyAlignment="1">
      <alignment horizontal="left" vertical="center"/>
    </xf>
    <xf numFmtId="0" fontId="38" fillId="8" borderId="18" xfId="1" applyFont="1" applyFill="1" applyBorder="1" applyAlignment="1">
      <alignment vertical="center"/>
    </xf>
    <xf numFmtId="0" fontId="38" fillId="8" borderId="9" xfId="1" applyFont="1" applyFill="1" applyBorder="1" applyAlignment="1">
      <alignment vertical="center"/>
    </xf>
    <xf numFmtId="0" fontId="38" fillId="8" borderId="23" xfId="1" applyFont="1" applyFill="1" applyBorder="1" applyAlignment="1">
      <alignment vertical="center"/>
    </xf>
    <xf numFmtId="0" fontId="15" fillId="8" borderId="17" xfId="0" applyFont="1" applyFill="1" applyBorder="1" applyAlignment="1">
      <alignment vertical="center"/>
    </xf>
    <xf numFmtId="0" fontId="15" fillId="8" borderId="7" xfId="0" applyFont="1" applyFill="1" applyBorder="1" applyAlignment="1">
      <alignment vertical="center"/>
    </xf>
    <xf numFmtId="0" fontId="34" fillId="8" borderId="7" xfId="0" applyFont="1" applyFill="1" applyBorder="1" applyAlignment="1">
      <alignment vertical="center"/>
    </xf>
    <xf numFmtId="0" fontId="29" fillId="8" borderId="17" xfId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0" fillId="0" borderId="0" xfId="0" applyNumberFormat="1"/>
    <xf numFmtId="49" fontId="6" fillId="10" borderId="3" xfId="0" applyNumberFormat="1" applyFont="1" applyFill="1" applyBorder="1" applyAlignment="1">
      <alignment horizontal="center" vertical="center"/>
    </xf>
    <xf numFmtId="49" fontId="6" fillId="10" borderId="7" xfId="0" applyNumberFormat="1" applyFont="1" applyFill="1" applyBorder="1" applyAlignment="1">
      <alignment horizontal="center" vertical="center"/>
    </xf>
    <xf numFmtId="0" fontId="19" fillId="6" borderId="8" xfId="1" applyFont="1" applyFill="1" applyBorder="1" applyAlignment="1">
      <alignment horizontal="center" vertical="center" wrapText="1"/>
    </xf>
    <xf numFmtId="0" fontId="19" fillId="6" borderId="16" xfId="1" applyFont="1" applyFill="1" applyBorder="1" applyAlignment="1">
      <alignment horizontal="center" vertical="center" wrapText="1"/>
    </xf>
    <xf numFmtId="0" fontId="19" fillId="6" borderId="21" xfId="1" applyFont="1" applyFill="1" applyBorder="1" applyAlignment="1">
      <alignment horizontal="center" vertical="center" wrapText="1"/>
    </xf>
    <xf numFmtId="0" fontId="10" fillId="4" borderId="9" xfId="1" applyFont="1" applyFill="1" applyBorder="1" applyAlignment="1">
      <alignment horizontal="center" vertical="center"/>
    </xf>
    <xf numFmtId="0" fontId="10" fillId="4" borderId="10" xfId="1" applyFont="1" applyFill="1" applyBorder="1" applyAlignment="1">
      <alignment horizontal="center" vertical="center"/>
    </xf>
    <xf numFmtId="0" fontId="14" fillId="6" borderId="13" xfId="1" applyFont="1" applyFill="1" applyBorder="1" applyAlignment="1">
      <alignment horizontal="center" vertical="center"/>
    </xf>
    <xf numFmtId="0" fontId="19" fillId="6" borderId="16" xfId="1" applyFont="1" applyFill="1" applyBorder="1" applyAlignment="1">
      <alignment horizontal="center" vertical="center"/>
    </xf>
    <xf numFmtId="0" fontId="19" fillId="6" borderId="21" xfId="1" applyFont="1" applyFill="1" applyBorder="1" applyAlignment="1">
      <alignment horizontal="center" vertical="center"/>
    </xf>
    <xf numFmtId="0" fontId="16" fillId="8" borderId="8" xfId="1" applyFont="1" applyFill="1" applyBorder="1" applyAlignment="1">
      <alignment horizontal="left" vertical="center" wrapText="1"/>
    </xf>
    <xf numFmtId="0" fontId="16" fillId="8" borderId="17" xfId="1" applyFont="1" applyFill="1" applyBorder="1" applyAlignment="1">
      <alignment horizontal="left" vertical="center" wrapText="1"/>
    </xf>
    <xf numFmtId="0" fontId="17" fillId="7" borderId="9" xfId="1" applyFont="1" applyFill="1" applyBorder="1" applyAlignment="1">
      <alignment horizontal="center" vertical="center"/>
    </xf>
    <xf numFmtId="0" fontId="17" fillId="7" borderId="10" xfId="1" applyFont="1" applyFill="1" applyBorder="1" applyAlignment="1">
      <alignment horizontal="center" vertical="center"/>
    </xf>
    <xf numFmtId="0" fontId="17" fillId="7" borderId="19" xfId="1" applyFont="1" applyFill="1" applyBorder="1" applyAlignment="1">
      <alignment horizontal="center" vertical="center"/>
    </xf>
    <xf numFmtId="0" fontId="17" fillId="7" borderId="20" xfId="1" applyFont="1" applyFill="1" applyBorder="1" applyAlignment="1">
      <alignment horizontal="center" vertical="center"/>
    </xf>
    <xf numFmtId="0" fontId="15" fillId="8" borderId="8" xfId="1" applyFont="1" applyFill="1" applyBorder="1" applyAlignment="1">
      <alignment horizontal="left" vertical="center"/>
    </xf>
    <xf numFmtId="0" fontId="15" fillId="8" borderId="21" xfId="1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7" borderId="25" xfId="0" applyFont="1" applyFill="1" applyBorder="1" applyAlignment="1">
      <alignment horizontal="center" vertical="center"/>
    </xf>
    <xf numFmtId="0" fontId="17" fillId="7" borderId="26" xfId="0" applyFont="1" applyFill="1" applyBorder="1" applyAlignment="1">
      <alignment horizontal="center" vertical="center"/>
    </xf>
    <xf numFmtId="0" fontId="27" fillId="6" borderId="16" xfId="1" applyFont="1" applyFill="1" applyBorder="1" applyAlignment="1">
      <alignment horizontal="center" vertical="center" wrapText="1"/>
    </xf>
    <xf numFmtId="0" fontId="27" fillId="6" borderId="21" xfId="1" applyFont="1" applyFill="1" applyBorder="1" applyAlignment="1">
      <alignment horizontal="center" vertical="center" wrapText="1"/>
    </xf>
    <xf numFmtId="0" fontId="43" fillId="4" borderId="23" xfId="1" applyFont="1" applyFill="1" applyBorder="1" applyAlignment="1">
      <alignment horizontal="center" vertical="center"/>
    </xf>
    <xf numFmtId="0" fontId="41" fillId="4" borderId="27" xfId="1" applyFont="1" applyFill="1" applyBorder="1" applyAlignment="1">
      <alignment horizontal="center" vertical="center"/>
    </xf>
  </cellXfs>
  <cellStyles count="2">
    <cellStyle name="표준" xfId="0" builtinId="0"/>
    <cellStyle name="표준 3" xfId="1" xr:uid="{B096432B-CCB6-4C9D-987D-447E2CAB2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"/>
  <sheetViews>
    <sheetView tabSelected="1" workbookViewId="0">
      <selection activeCell="K3" sqref="K3"/>
    </sheetView>
  </sheetViews>
  <sheetFormatPr defaultRowHeight="16.5"/>
  <cols>
    <col min="1" max="1" width="12.875" bestFit="1" customWidth="1"/>
    <col min="2" max="2" width="8.875" bestFit="1" customWidth="1"/>
    <col min="3" max="3" width="10.25" bestFit="1" customWidth="1"/>
    <col min="4" max="4" width="4.25" bestFit="1" customWidth="1"/>
    <col min="5" max="5" width="18.875" bestFit="1" customWidth="1"/>
    <col min="6" max="6" width="17.875" bestFit="1" customWidth="1"/>
    <col min="7" max="7" width="5.625" bestFit="1" customWidth="1"/>
    <col min="8" max="8" width="12.125" bestFit="1" customWidth="1"/>
    <col min="9" max="9" width="11.125" bestFit="1" customWidth="1"/>
    <col min="10" max="10" width="14" bestFit="1" customWidth="1"/>
    <col min="11" max="11" width="11.125" bestFit="1" customWidth="1"/>
    <col min="12" max="12" width="4.25" bestFit="1" customWidth="1"/>
    <col min="13" max="13" width="9.75" bestFit="1" customWidth="1"/>
    <col min="14" max="14" width="15.875" bestFit="1" customWidth="1"/>
    <col min="15" max="15" width="9.75" bestFit="1" customWidth="1"/>
    <col min="16" max="16" width="53.25" bestFit="1" customWidth="1"/>
    <col min="17" max="17" width="8" bestFit="1" customWidth="1"/>
    <col min="18" max="18" width="30.75" style="86" bestFit="1" customWidth="1"/>
    <col min="19" max="19" width="25.75" bestFit="1" customWidth="1"/>
    <col min="20" max="20" width="5.25" bestFit="1" customWidth="1"/>
    <col min="23" max="23" width="7.75" bestFit="1" customWidth="1"/>
    <col min="24" max="24" width="7.125" bestFit="1" customWidth="1"/>
  </cols>
  <sheetData>
    <row r="1" spans="1:24">
      <c r="A1" s="1" t="s">
        <v>23</v>
      </c>
      <c r="B1" s="1" t="s">
        <v>24</v>
      </c>
      <c r="C1" s="2" t="s">
        <v>0</v>
      </c>
      <c r="D1" s="2" t="s">
        <v>1</v>
      </c>
      <c r="E1" s="2" t="s">
        <v>172</v>
      </c>
      <c r="F1" s="2" t="s">
        <v>2</v>
      </c>
      <c r="G1" s="2" t="s">
        <v>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4</v>
      </c>
      <c r="M1" s="2" t="s">
        <v>29</v>
      </c>
      <c r="N1" s="2" t="s">
        <v>30</v>
      </c>
      <c r="O1" s="2" t="s">
        <v>5</v>
      </c>
      <c r="P1" s="3" t="s">
        <v>31</v>
      </c>
      <c r="Q1" s="3" t="s">
        <v>6</v>
      </c>
      <c r="R1" s="84" t="s">
        <v>7</v>
      </c>
      <c r="S1" s="4" t="s">
        <v>8</v>
      </c>
      <c r="T1" s="5" t="s">
        <v>9</v>
      </c>
      <c r="U1" s="6" t="s">
        <v>10</v>
      </c>
      <c r="V1" s="6" t="s">
        <v>11</v>
      </c>
      <c r="W1" s="7" t="s">
        <v>32</v>
      </c>
      <c r="X1" s="5" t="s">
        <v>12</v>
      </c>
    </row>
    <row r="2" spans="1:24">
      <c r="A2" s="8" t="s">
        <v>323</v>
      </c>
      <c r="B2" s="8" t="s">
        <v>33</v>
      </c>
      <c r="C2" s="17"/>
      <c r="D2" s="10">
        <v>35</v>
      </c>
      <c r="E2" s="10" t="s">
        <v>173</v>
      </c>
      <c r="F2" s="11"/>
      <c r="G2" s="88" t="s">
        <v>411</v>
      </c>
      <c r="H2" s="18" t="s">
        <v>412</v>
      </c>
      <c r="I2" s="11" t="s">
        <v>413</v>
      </c>
      <c r="J2" s="18" t="s">
        <v>414</v>
      </c>
      <c r="K2" s="18" t="s">
        <v>18</v>
      </c>
      <c r="L2" s="12" t="s">
        <v>13</v>
      </c>
      <c r="M2" s="12" t="s">
        <v>13</v>
      </c>
      <c r="N2" s="12" t="s">
        <v>171</v>
      </c>
      <c r="O2" s="13" t="s">
        <v>415</v>
      </c>
      <c r="P2" s="15" t="s">
        <v>416</v>
      </c>
      <c r="Q2" s="15" t="s">
        <v>167</v>
      </c>
      <c r="R2" s="85" t="s">
        <v>417</v>
      </c>
      <c r="S2" s="16" t="str">
        <f t="shared" ref="S2" si="0">Q2&amp; "/" &amp;R2</f>
        <v>부산은행/112-2023-6492-01</v>
      </c>
      <c r="T2" s="16" t="str">
        <f t="shared" ref="T2" si="1">IF(OR(MID(H2, 8, 1) = "3", MOD(MID(H2, 8, 1), 2) = 1), "남", "여")</f>
        <v>남</v>
      </c>
      <c r="U2" s="16" t="str">
        <f t="shared" ref="U2" si="2">LEFT(H2, 6)</f>
        <v>000910</v>
      </c>
      <c r="V2" s="16" t="str">
        <f t="shared" ref="V2" si="3">IF(VALUE(MID(H2, 8, 1)) &lt;= 2, "19" &amp; LEFT(H2, 2), "20" &amp; LEFT(H2, 2))</f>
        <v>2000</v>
      </c>
      <c r="W2" s="16">
        <f t="shared" ref="W2" ca="1" si="4">YEAR(TODAY()) - VALUE(IF(VALUE(MID(H2, 8, 1)) &lt;= 2, "19" &amp; LEFT(H2, 2), "20" &amp; LEFT(H2, 2)))</f>
        <v>25</v>
      </c>
      <c r="X2" s="16" t="str">
        <f t="shared" ref="X2" si="5">IF(OR(ISNUMBER(SEARCH("서울", P2)), ISNUMBER(SEARCH("인천", P2)), ISNUMBER(SEARCH("경기", P2))), "수도권",
   IF(OR(ISNUMBER(SEARCH("부산", P2)), ISNUMBER(SEARCH("대구", P2)), ISNUMBER(SEARCH("울산", P2)), ISNUMBER(SEARCH("경북", P2)), ISNUMBER(SEARCH("경남", P2)), ISNUMBER(SEARCH("양산", P2)), ISNUMBER(SEARCH("김해", P2)), ISNUMBER(SEARCH("창원", P2)), ISNUMBER(SEARCH("경상북도", P2)), ISNUMBER(SEARCH("경상남도", P2))), "경상권",
   IF(OR(ISNUMBER(SEARCH("광주", P2)), ISNUMBER(SEARCH("전북", P2)), ISNUMBER(SEARCH("전남", P2)), ISNUMBER(SEARCH("전라북도", P2)), ISNUMBER(SEARCH("전라남도", P2))), "호남권",
   IF(OR(ISNUMBER(SEARCH("대전", P2)), ISNUMBER(SEARCH("충북", P2)), ISNUMBER(SEARCH("세종", P2)), ISNUMBER(SEARCH("충남", P2)), ISNUMBER(SEARCH("충청북도", P2)), ISNUMBER(SEARCH("충청남도", P2))), "충청권",
   IF(ISNUMBER(SEARCH("강원", P2)), "강원권",
   IF(ISNUMBER(SEARCH("제주", P2)), "제주"))))))</f>
        <v>경상권</v>
      </c>
    </row>
  </sheetData>
  <autoFilter ref="A1:X1" xr:uid="{00000000-0001-0000-0000-000000000000}">
    <sortState xmlns:xlrd2="http://schemas.microsoft.com/office/spreadsheetml/2017/richdata2" ref="A2:X1">
      <sortCondition ref="D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6AED-9F7A-40B7-8AAD-5C1AB147172B}">
  <dimension ref="A1:X35"/>
  <sheetViews>
    <sheetView workbookViewId="0">
      <selection activeCell="F18" sqref="F18"/>
    </sheetView>
  </sheetViews>
  <sheetFormatPr defaultRowHeight="16.5"/>
  <cols>
    <col min="1" max="1" width="12.875" bestFit="1" customWidth="1"/>
    <col min="2" max="2" width="8.875" bestFit="1" customWidth="1"/>
    <col min="3" max="3" width="10.25" bestFit="1" customWidth="1"/>
    <col min="4" max="4" width="4.25" bestFit="1" customWidth="1"/>
    <col min="5" max="5" width="18.875" bestFit="1" customWidth="1"/>
    <col min="6" max="6" width="17.875" bestFit="1" customWidth="1"/>
    <col min="7" max="7" width="5.625" bestFit="1" customWidth="1"/>
    <col min="8" max="8" width="12.125" bestFit="1" customWidth="1"/>
    <col min="9" max="9" width="11.125" bestFit="1" customWidth="1"/>
    <col min="10" max="10" width="14" bestFit="1" customWidth="1"/>
    <col min="11" max="11" width="11.125" bestFit="1" customWidth="1"/>
    <col min="12" max="12" width="4.25" bestFit="1" customWidth="1"/>
    <col min="13" max="13" width="9.75" bestFit="1" customWidth="1"/>
    <col min="14" max="14" width="15.875" bestFit="1" customWidth="1"/>
    <col min="15" max="15" width="9.75" bestFit="1" customWidth="1"/>
    <col min="16" max="16" width="53.25" bestFit="1" customWidth="1"/>
    <col min="17" max="17" width="8" bestFit="1" customWidth="1"/>
    <col min="18" max="18" width="30.75" style="86" bestFit="1" customWidth="1"/>
    <col min="19" max="19" width="25.75" bestFit="1" customWidth="1"/>
    <col min="20" max="20" width="5.25" bestFit="1" customWidth="1"/>
    <col min="23" max="23" width="7.75" bestFit="1" customWidth="1"/>
    <col min="24" max="24" width="7.125" bestFit="1" customWidth="1"/>
  </cols>
  <sheetData>
    <row r="1" spans="1:24">
      <c r="A1" s="1" t="s">
        <v>23</v>
      </c>
      <c r="B1" s="1" t="s">
        <v>24</v>
      </c>
      <c r="C1" s="2" t="s">
        <v>0</v>
      </c>
      <c r="D1" s="2" t="s">
        <v>1</v>
      </c>
      <c r="E1" s="2" t="s">
        <v>172</v>
      </c>
      <c r="F1" s="2" t="s">
        <v>2</v>
      </c>
      <c r="G1" s="2" t="s">
        <v>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4</v>
      </c>
      <c r="M1" s="2" t="s">
        <v>29</v>
      </c>
      <c r="N1" s="2" t="s">
        <v>30</v>
      </c>
      <c r="O1" s="2" t="s">
        <v>5</v>
      </c>
      <c r="P1" s="3" t="s">
        <v>31</v>
      </c>
      <c r="Q1" s="3" t="s">
        <v>6</v>
      </c>
      <c r="R1" s="84" t="s">
        <v>7</v>
      </c>
      <c r="S1" s="4" t="s">
        <v>8</v>
      </c>
      <c r="T1" s="5" t="s">
        <v>9</v>
      </c>
      <c r="U1" s="6" t="s">
        <v>10</v>
      </c>
      <c r="V1" s="6" t="s">
        <v>11</v>
      </c>
      <c r="W1" s="7" t="s">
        <v>32</v>
      </c>
      <c r="X1" s="5" t="s">
        <v>12</v>
      </c>
    </row>
    <row r="2" spans="1:24">
      <c r="A2" s="8" t="s">
        <v>320</v>
      </c>
      <c r="B2" s="8" t="s">
        <v>160</v>
      </c>
      <c r="C2" s="9"/>
      <c r="D2" s="10">
        <v>1</v>
      </c>
      <c r="E2" s="10" t="s">
        <v>173</v>
      </c>
      <c r="F2" s="11"/>
      <c r="G2" s="87" t="s">
        <v>174</v>
      </c>
      <c r="H2" s="11" t="s">
        <v>185</v>
      </c>
      <c r="I2" s="11" t="s">
        <v>186</v>
      </c>
      <c r="J2" s="11" t="s">
        <v>187</v>
      </c>
      <c r="K2" s="11" t="s">
        <v>18</v>
      </c>
      <c r="L2" s="12" t="s">
        <v>13</v>
      </c>
      <c r="M2" s="12" t="s">
        <v>13</v>
      </c>
      <c r="N2" s="12" t="s">
        <v>171</v>
      </c>
      <c r="O2" s="13" t="s">
        <v>188</v>
      </c>
      <c r="P2" s="14" t="s">
        <v>189</v>
      </c>
      <c r="Q2" s="15" t="s">
        <v>167</v>
      </c>
      <c r="R2" s="85" t="s">
        <v>190</v>
      </c>
      <c r="S2" s="16" t="str">
        <f t="shared" ref="S2:S35" si="0">Q2&amp; "/" &amp;R2</f>
        <v>부산은행/112-2040-6925-04</v>
      </c>
      <c r="T2" s="16" t="str">
        <f t="shared" ref="T2:T35" si="1">IF(OR(MID(H2, 8, 1) = "3", MOD(MID(H2, 8, 1), 2) = 1), "남", "여")</f>
        <v>여</v>
      </c>
      <c r="U2" s="16" t="str">
        <f t="shared" ref="U2:U35" si="2">LEFT(H2, 6)</f>
        <v>940506</v>
      </c>
      <c r="V2" s="16" t="str">
        <f t="shared" ref="V2:V35" si="3">IF(VALUE(MID(H2, 8, 1)) &lt;= 2, "19" &amp; LEFT(H2, 2), "20" &amp; LEFT(H2, 2))</f>
        <v>1994</v>
      </c>
      <c r="W2" s="16">
        <f t="shared" ref="W2:W35" ca="1" si="4">YEAR(TODAY()) - VALUE(IF(VALUE(MID(H2, 8, 1)) &lt;= 2, "19" &amp; LEFT(H2, 2), "20" &amp; LEFT(H2, 2)))</f>
        <v>31</v>
      </c>
      <c r="X2" s="16" t="str">
        <f t="shared" ref="X2:X35" si="5">IF(OR(ISNUMBER(SEARCH("서울", P2)), ISNUMBER(SEARCH("인천", P2)), ISNUMBER(SEARCH("경기", P2))), "수도권",
   IF(OR(ISNUMBER(SEARCH("부산", P2)), ISNUMBER(SEARCH("대구", P2)), ISNUMBER(SEARCH("울산", P2)), ISNUMBER(SEARCH("경북", P2)), ISNUMBER(SEARCH("경남", P2)), ISNUMBER(SEARCH("양산", P2)), ISNUMBER(SEARCH("김해", P2)), ISNUMBER(SEARCH("창원", P2)), ISNUMBER(SEARCH("경상북도", P2)), ISNUMBER(SEARCH("경상남도", P2))), "경상권",
   IF(OR(ISNUMBER(SEARCH("광주", P2)), ISNUMBER(SEARCH("전북", P2)), ISNUMBER(SEARCH("전남", P2)), ISNUMBER(SEARCH("전라북도", P2)), ISNUMBER(SEARCH("전라남도", P2))), "호남권",
   IF(OR(ISNUMBER(SEARCH("대전", P2)), ISNUMBER(SEARCH("충북", P2)), ISNUMBER(SEARCH("세종", P2)), ISNUMBER(SEARCH("충남", P2)), ISNUMBER(SEARCH("충청북도", P2)), ISNUMBER(SEARCH("충청남도", P2))), "충청권",
   IF(ISNUMBER(SEARCH("강원", P2)), "강원권",
   IF(ISNUMBER(SEARCH("제주", P2)), "제주"))))))</f>
        <v>경상권</v>
      </c>
    </row>
    <row r="3" spans="1:24">
      <c r="A3" s="8" t="s">
        <v>321</v>
      </c>
      <c r="B3" s="8" t="s">
        <v>160</v>
      </c>
      <c r="C3" s="17"/>
      <c r="D3" s="10">
        <v>2</v>
      </c>
      <c r="E3" s="10" t="s">
        <v>173</v>
      </c>
      <c r="F3" s="11"/>
      <c r="G3" s="88" t="s">
        <v>175</v>
      </c>
      <c r="H3" s="18" t="s">
        <v>191</v>
      </c>
      <c r="I3" s="11" t="s">
        <v>192</v>
      </c>
      <c r="J3" s="18" t="s">
        <v>193</v>
      </c>
      <c r="K3" s="18" t="s">
        <v>18</v>
      </c>
      <c r="L3" s="12" t="s">
        <v>13</v>
      </c>
      <c r="M3" s="12" t="s">
        <v>13</v>
      </c>
      <c r="N3" s="12" t="s">
        <v>194</v>
      </c>
      <c r="O3" s="13" t="s">
        <v>195</v>
      </c>
      <c r="P3" s="14" t="s">
        <v>196</v>
      </c>
      <c r="Q3" s="15" t="s">
        <v>167</v>
      </c>
      <c r="R3" s="85" t="s">
        <v>197</v>
      </c>
      <c r="S3" s="16" t="str">
        <f t="shared" si="0"/>
        <v>부산은행/054-12-132071-4</v>
      </c>
      <c r="T3" s="16" t="str">
        <f t="shared" si="1"/>
        <v>여</v>
      </c>
      <c r="U3" s="16" t="str">
        <f t="shared" si="2"/>
        <v>910219</v>
      </c>
      <c r="V3" s="16" t="str">
        <f t="shared" si="3"/>
        <v>1991</v>
      </c>
      <c r="W3" s="16">
        <f t="shared" ca="1" si="4"/>
        <v>34</v>
      </c>
      <c r="X3" s="16" t="str">
        <f t="shared" si="5"/>
        <v>경상권</v>
      </c>
    </row>
    <row r="4" spans="1:24">
      <c r="A4" s="8" t="s">
        <v>320</v>
      </c>
      <c r="B4" s="8" t="s">
        <v>160</v>
      </c>
      <c r="C4" s="17"/>
      <c r="D4" s="10">
        <v>3</v>
      </c>
      <c r="E4" s="10" t="s">
        <v>173</v>
      </c>
      <c r="F4" s="11"/>
      <c r="G4" s="88" t="s">
        <v>176</v>
      </c>
      <c r="H4" s="18" t="s">
        <v>198</v>
      </c>
      <c r="I4" s="11" t="s">
        <v>199</v>
      </c>
      <c r="J4" s="18" t="s">
        <v>200</v>
      </c>
      <c r="K4" s="18" t="s">
        <v>18</v>
      </c>
      <c r="L4" s="12" t="s">
        <v>13</v>
      </c>
      <c r="M4" s="12" t="s">
        <v>13</v>
      </c>
      <c r="N4" s="12" t="s">
        <v>201</v>
      </c>
      <c r="O4" s="13" t="s">
        <v>202</v>
      </c>
      <c r="P4" s="14" t="s">
        <v>203</v>
      </c>
      <c r="Q4" s="15" t="s">
        <v>15</v>
      </c>
      <c r="R4" s="85" t="s">
        <v>204</v>
      </c>
      <c r="S4" s="16" t="str">
        <f t="shared" si="0"/>
        <v>국민은행/939302-00-110542</v>
      </c>
      <c r="T4" s="16" t="str">
        <f t="shared" si="1"/>
        <v>남</v>
      </c>
      <c r="U4" s="16" t="str">
        <f t="shared" si="2"/>
        <v>970218</v>
      </c>
      <c r="V4" s="16" t="str">
        <f t="shared" si="3"/>
        <v>1997</v>
      </c>
      <c r="W4" s="16">
        <f t="shared" ca="1" si="4"/>
        <v>28</v>
      </c>
      <c r="X4" s="16" t="str">
        <f t="shared" si="5"/>
        <v>경상권</v>
      </c>
    </row>
    <row r="5" spans="1:24">
      <c r="A5" s="8" t="s">
        <v>321</v>
      </c>
      <c r="B5" s="8" t="s">
        <v>160</v>
      </c>
      <c r="C5" s="17"/>
      <c r="D5" s="10">
        <v>4</v>
      </c>
      <c r="E5" s="10" t="s">
        <v>173</v>
      </c>
      <c r="F5" s="11"/>
      <c r="G5" s="88" t="s">
        <v>177</v>
      </c>
      <c r="H5" s="18" t="s">
        <v>205</v>
      </c>
      <c r="I5" s="11" t="s">
        <v>206</v>
      </c>
      <c r="J5" s="18" t="s">
        <v>207</v>
      </c>
      <c r="K5" s="18" t="s">
        <v>18</v>
      </c>
      <c r="L5" s="12" t="s">
        <v>13</v>
      </c>
      <c r="M5" s="12" t="s">
        <v>13</v>
      </c>
      <c r="N5" s="12" t="s">
        <v>208</v>
      </c>
      <c r="O5" s="13" t="s">
        <v>209</v>
      </c>
      <c r="P5" s="14" t="s">
        <v>210</v>
      </c>
      <c r="Q5" s="15" t="s">
        <v>211</v>
      </c>
      <c r="R5" s="85" t="s">
        <v>212</v>
      </c>
      <c r="S5" s="16" t="str">
        <f t="shared" si="0"/>
        <v>카카오뱅크/3333-16-1948708</v>
      </c>
      <c r="T5" s="16" t="str">
        <f t="shared" si="1"/>
        <v>여</v>
      </c>
      <c r="U5" s="16" t="str">
        <f t="shared" si="2"/>
        <v>980421</v>
      </c>
      <c r="V5" s="16" t="str">
        <f t="shared" si="3"/>
        <v>1998</v>
      </c>
      <c r="W5" s="16">
        <f t="shared" ca="1" si="4"/>
        <v>27</v>
      </c>
      <c r="X5" s="16" t="str">
        <f t="shared" si="5"/>
        <v>경상권</v>
      </c>
    </row>
    <row r="6" spans="1:24">
      <c r="A6" s="8" t="s">
        <v>320</v>
      </c>
      <c r="B6" s="8" t="s">
        <v>160</v>
      </c>
      <c r="C6" s="17"/>
      <c r="D6" s="10">
        <v>5</v>
      </c>
      <c r="E6" s="10" t="s">
        <v>173</v>
      </c>
      <c r="F6" s="11"/>
      <c r="G6" s="88" t="s">
        <v>178</v>
      </c>
      <c r="H6" s="18" t="s">
        <v>213</v>
      </c>
      <c r="I6" s="11" t="s">
        <v>214</v>
      </c>
      <c r="J6" s="18" t="s">
        <v>215</v>
      </c>
      <c r="K6" s="18" t="s">
        <v>18</v>
      </c>
      <c r="L6" s="12" t="s">
        <v>13</v>
      </c>
      <c r="M6" s="12" t="s">
        <v>13</v>
      </c>
      <c r="N6" s="12" t="s">
        <v>216</v>
      </c>
      <c r="O6" s="13" t="s">
        <v>217</v>
      </c>
      <c r="P6" s="14" t="s">
        <v>218</v>
      </c>
      <c r="Q6" s="15" t="s">
        <v>167</v>
      </c>
      <c r="R6" s="85" t="s">
        <v>219</v>
      </c>
      <c r="S6" s="16" t="str">
        <f t="shared" si="0"/>
        <v>부산은행/233-12-051088-8</v>
      </c>
      <c r="T6" s="16" t="str">
        <f t="shared" si="1"/>
        <v>여</v>
      </c>
      <c r="U6" s="16" t="str">
        <f t="shared" si="2"/>
        <v>970912</v>
      </c>
      <c r="V6" s="16" t="str">
        <f t="shared" si="3"/>
        <v>1997</v>
      </c>
      <c r="W6" s="16">
        <f t="shared" ca="1" si="4"/>
        <v>28</v>
      </c>
      <c r="X6" s="16" t="str">
        <f t="shared" si="5"/>
        <v>경상권</v>
      </c>
    </row>
    <row r="7" spans="1:24">
      <c r="A7" s="8" t="s">
        <v>321</v>
      </c>
      <c r="B7" s="8" t="s">
        <v>160</v>
      </c>
      <c r="C7" s="17"/>
      <c r="D7" s="10">
        <v>6</v>
      </c>
      <c r="E7" s="10" t="s">
        <v>173</v>
      </c>
      <c r="F7" s="11"/>
      <c r="G7" s="88" t="s">
        <v>179</v>
      </c>
      <c r="H7" s="18" t="s">
        <v>220</v>
      </c>
      <c r="I7" s="11" t="s">
        <v>221</v>
      </c>
      <c r="J7" s="18" t="s">
        <v>222</v>
      </c>
      <c r="K7" s="18" t="s">
        <v>18</v>
      </c>
      <c r="L7" s="12" t="s">
        <v>13</v>
      </c>
      <c r="M7" s="12" t="s">
        <v>13</v>
      </c>
      <c r="N7" s="12" t="s">
        <v>223</v>
      </c>
      <c r="O7" s="13" t="s">
        <v>17</v>
      </c>
      <c r="P7" s="14" t="s">
        <v>224</v>
      </c>
      <c r="Q7" s="15" t="s">
        <v>14</v>
      </c>
      <c r="R7" s="85" t="s">
        <v>225</v>
      </c>
      <c r="S7" s="16" t="str">
        <f t="shared" si="0"/>
        <v>신한은행/110-481-477953</v>
      </c>
      <c r="T7" s="16" t="str">
        <f t="shared" si="1"/>
        <v>여</v>
      </c>
      <c r="U7" s="16" t="str">
        <f t="shared" si="2"/>
        <v>991024</v>
      </c>
      <c r="V7" s="16" t="str">
        <f t="shared" si="3"/>
        <v>1999</v>
      </c>
      <c r="W7" s="16">
        <f t="shared" ca="1" si="4"/>
        <v>26</v>
      </c>
      <c r="X7" s="16" t="str">
        <f t="shared" si="5"/>
        <v>경상권</v>
      </c>
    </row>
    <row r="8" spans="1:24">
      <c r="A8" s="8" t="s">
        <v>322</v>
      </c>
      <c r="B8" s="8" t="s">
        <v>160</v>
      </c>
      <c r="C8" s="17"/>
      <c r="D8" s="10">
        <v>7</v>
      </c>
      <c r="E8" s="10" t="s">
        <v>173</v>
      </c>
      <c r="F8" s="11"/>
      <c r="G8" s="88" t="s">
        <v>180</v>
      </c>
      <c r="H8" s="18" t="s">
        <v>226</v>
      </c>
      <c r="I8" s="11" t="s">
        <v>227</v>
      </c>
      <c r="J8" s="18" t="s">
        <v>228</v>
      </c>
      <c r="K8" s="18" t="s">
        <v>18</v>
      </c>
      <c r="L8" s="12" t="s">
        <v>13</v>
      </c>
      <c r="M8" s="12" t="s">
        <v>13</v>
      </c>
      <c r="N8" s="12" t="s">
        <v>170</v>
      </c>
      <c r="O8" s="13" t="s">
        <v>17</v>
      </c>
      <c r="P8" s="14" t="s">
        <v>229</v>
      </c>
      <c r="Q8" s="15" t="s">
        <v>167</v>
      </c>
      <c r="R8" s="85" t="s">
        <v>230</v>
      </c>
      <c r="S8" s="16" t="str">
        <f t="shared" si="0"/>
        <v>부산은행/112-2078-8780-08</v>
      </c>
      <c r="T8" s="16" t="str">
        <f t="shared" si="1"/>
        <v>여</v>
      </c>
      <c r="U8" s="16" t="str">
        <f t="shared" si="2"/>
        <v>011125</v>
      </c>
      <c r="V8" s="16" t="str">
        <f t="shared" si="3"/>
        <v>2001</v>
      </c>
      <c r="W8" s="16">
        <f t="shared" ca="1" si="4"/>
        <v>24</v>
      </c>
      <c r="X8" s="16" t="str">
        <f t="shared" si="5"/>
        <v>경상권</v>
      </c>
    </row>
    <row r="9" spans="1:24">
      <c r="A9" s="8" t="s">
        <v>322</v>
      </c>
      <c r="B9" s="8" t="s">
        <v>160</v>
      </c>
      <c r="C9" s="17"/>
      <c r="D9" s="10">
        <v>8</v>
      </c>
      <c r="E9" s="10" t="s">
        <v>173</v>
      </c>
      <c r="F9" s="11"/>
      <c r="G9" s="88" t="s">
        <v>181</v>
      </c>
      <c r="H9" s="18" t="s">
        <v>231</v>
      </c>
      <c r="I9" s="11" t="s">
        <v>232</v>
      </c>
      <c r="J9" s="18" t="s">
        <v>233</v>
      </c>
      <c r="K9" s="18" t="s">
        <v>18</v>
      </c>
      <c r="L9" s="12">
        <v>2</v>
      </c>
      <c r="M9" s="12" t="s">
        <v>21</v>
      </c>
      <c r="N9" s="12" t="s">
        <v>171</v>
      </c>
      <c r="O9" s="13" t="s">
        <v>234</v>
      </c>
      <c r="P9" s="14" t="s">
        <v>235</v>
      </c>
      <c r="Q9" s="15" t="s">
        <v>15</v>
      </c>
      <c r="R9" s="85" t="s">
        <v>236</v>
      </c>
      <c r="S9" s="16" t="str">
        <f t="shared" si="0"/>
        <v>국민은행/985602-00-016580</v>
      </c>
      <c r="T9" s="16" t="str">
        <f t="shared" si="1"/>
        <v>여</v>
      </c>
      <c r="U9" s="16" t="str">
        <f t="shared" si="2"/>
        <v>040528</v>
      </c>
      <c r="V9" s="16" t="str">
        <f t="shared" si="3"/>
        <v>2004</v>
      </c>
      <c r="W9" s="16">
        <f t="shared" ca="1" si="4"/>
        <v>21</v>
      </c>
      <c r="X9" s="16" t="str">
        <f t="shared" si="5"/>
        <v>경상권</v>
      </c>
    </row>
    <row r="10" spans="1:24">
      <c r="A10" s="8" t="s">
        <v>322</v>
      </c>
      <c r="B10" s="8" t="s">
        <v>160</v>
      </c>
      <c r="C10" s="17"/>
      <c r="D10" s="10">
        <v>9</v>
      </c>
      <c r="E10" s="10" t="s">
        <v>173</v>
      </c>
      <c r="F10" s="11"/>
      <c r="G10" s="88" t="s">
        <v>182</v>
      </c>
      <c r="H10" s="18" t="s">
        <v>237</v>
      </c>
      <c r="I10" s="11" t="s">
        <v>238</v>
      </c>
      <c r="J10" s="18" t="s">
        <v>239</v>
      </c>
      <c r="K10" s="18" t="s">
        <v>18</v>
      </c>
      <c r="L10" s="12">
        <v>1</v>
      </c>
      <c r="M10" s="12" t="s">
        <v>21</v>
      </c>
      <c r="N10" s="12" t="s">
        <v>19</v>
      </c>
      <c r="O10" s="13" t="s">
        <v>240</v>
      </c>
      <c r="P10" s="14" t="s">
        <v>241</v>
      </c>
      <c r="Q10" s="15" t="s">
        <v>15</v>
      </c>
      <c r="R10" s="85" t="s">
        <v>242</v>
      </c>
      <c r="S10" s="16" t="str">
        <f t="shared" si="0"/>
        <v>국민은행/939302-01-535591</v>
      </c>
      <c r="T10" s="16" t="str">
        <f t="shared" si="1"/>
        <v>남</v>
      </c>
      <c r="U10" s="16" t="str">
        <f t="shared" si="2"/>
        <v>051117</v>
      </c>
      <c r="V10" s="16" t="str">
        <f t="shared" si="3"/>
        <v>2005</v>
      </c>
      <c r="W10" s="16">
        <f t="shared" ca="1" si="4"/>
        <v>20</v>
      </c>
      <c r="X10" s="16" t="str">
        <f t="shared" si="5"/>
        <v>경상권</v>
      </c>
    </row>
    <row r="11" spans="1:24">
      <c r="A11" s="8" t="s">
        <v>322</v>
      </c>
      <c r="B11" s="8" t="s">
        <v>160</v>
      </c>
      <c r="C11" s="17"/>
      <c r="D11" s="10">
        <v>10</v>
      </c>
      <c r="E11" s="10" t="s">
        <v>173</v>
      </c>
      <c r="F11" s="11"/>
      <c r="G11" s="88" t="s">
        <v>183</v>
      </c>
      <c r="H11" s="18" t="s">
        <v>243</v>
      </c>
      <c r="I11" s="11" t="s">
        <v>244</v>
      </c>
      <c r="J11" s="18" t="s">
        <v>245</v>
      </c>
      <c r="K11" s="18" t="s">
        <v>18</v>
      </c>
      <c r="L11" s="12" t="s">
        <v>13</v>
      </c>
      <c r="M11" s="12" t="s">
        <v>13</v>
      </c>
      <c r="N11" s="12" t="s">
        <v>169</v>
      </c>
      <c r="O11" s="13" t="s">
        <v>17</v>
      </c>
      <c r="P11" s="14" t="s">
        <v>246</v>
      </c>
      <c r="Q11" s="15" t="s">
        <v>15</v>
      </c>
      <c r="R11" s="85" t="s">
        <v>247</v>
      </c>
      <c r="S11" s="16" t="str">
        <f t="shared" si="0"/>
        <v>국민은행/217802-04-458555</v>
      </c>
      <c r="T11" s="16" t="str">
        <f t="shared" si="1"/>
        <v>남</v>
      </c>
      <c r="U11" s="16" t="str">
        <f t="shared" si="2"/>
        <v>951015</v>
      </c>
      <c r="V11" s="16" t="str">
        <f t="shared" si="3"/>
        <v>1995</v>
      </c>
      <c r="W11" s="16">
        <f t="shared" ca="1" si="4"/>
        <v>30</v>
      </c>
      <c r="X11" s="16" t="str">
        <f t="shared" si="5"/>
        <v>경상권</v>
      </c>
    </row>
    <row r="12" spans="1:24">
      <c r="A12" s="8" t="s">
        <v>322</v>
      </c>
      <c r="B12" s="8" t="s">
        <v>160</v>
      </c>
      <c r="C12" s="17"/>
      <c r="D12" s="10">
        <v>11</v>
      </c>
      <c r="E12" s="10" t="s">
        <v>173</v>
      </c>
      <c r="F12" s="11"/>
      <c r="G12" s="88" t="s">
        <v>184</v>
      </c>
      <c r="H12" s="18" t="s">
        <v>248</v>
      </c>
      <c r="I12" s="11" t="s">
        <v>249</v>
      </c>
      <c r="J12" s="18" t="s">
        <v>250</v>
      </c>
      <c r="K12" s="18" t="s">
        <v>22</v>
      </c>
      <c r="L12" s="12">
        <v>1</v>
      </c>
      <c r="M12" s="12" t="s">
        <v>21</v>
      </c>
      <c r="N12" s="12" t="s">
        <v>251</v>
      </c>
      <c r="O12" s="13" t="s">
        <v>252</v>
      </c>
      <c r="P12" s="15" t="s">
        <v>253</v>
      </c>
      <c r="Q12" s="15" t="s">
        <v>15</v>
      </c>
      <c r="R12" s="85" t="s">
        <v>254</v>
      </c>
      <c r="S12" s="16" t="str">
        <f t="shared" si="0"/>
        <v>국민은행/324701-04-108762</v>
      </c>
      <c r="T12" s="16" t="str">
        <f t="shared" si="1"/>
        <v>남</v>
      </c>
      <c r="U12" s="16" t="str">
        <f t="shared" si="2"/>
        <v>000425</v>
      </c>
      <c r="V12" s="16" t="str">
        <f t="shared" si="3"/>
        <v>2000</v>
      </c>
      <c r="W12" s="16">
        <f t="shared" ca="1" si="4"/>
        <v>25</v>
      </c>
      <c r="X12" s="16" t="str">
        <f t="shared" si="5"/>
        <v>경상권</v>
      </c>
    </row>
    <row r="13" spans="1:24">
      <c r="A13" s="8" t="s">
        <v>320</v>
      </c>
      <c r="B13" s="8" t="s">
        <v>33</v>
      </c>
      <c r="C13" s="17"/>
      <c r="D13" s="10">
        <v>12</v>
      </c>
      <c r="E13" s="10" t="s">
        <v>173</v>
      </c>
      <c r="F13" s="11"/>
      <c r="G13" s="88" t="s">
        <v>255</v>
      </c>
      <c r="H13" s="18" t="s">
        <v>265</v>
      </c>
      <c r="I13" s="11" t="s">
        <v>266</v>
      </c>
      <c r="J13" s="18" t="s">
        <v>267</v>
      </c>
      <c r="K13" s="18" t="s">
        <v>18</v>
      </c>
      <c r="L13" s="12" t="s">
        <v>13</v>
      </c>
      <c r="M13" s="12" t="s">
        <v>13</v>
      </c>
      <c r="N13" s="12" t="s">
        <v>268</v>
      </c>
      <c r="O13" s="13" t="s">
        <v>269</v>
      </c>
      <c r="P13" s="15" t="s">
        <v>270</v>
      </c>
      <c r="Q13" s="15" t="s">
        <v>211</v>
      </c>
      <c r="R13" s="85" t="s">
        <v>271</v>
      </c>
      <c r="S13" s="16" t="str">
        <f t="shared" si="0"/>
        <v>카카오뱅크/3333-25-7420523</v>
      </c>
      <c r="T13" s="16" t="str">
        <f t="shared" si="1"/>
        <v>여</v>
      </c>
      <c r="U13" s="16" t="str">
        <f t="shared" si="2"/>
        <v>000725</v>
      </c>
      <c r="V13" s="16" t="str">
        <f t="shared" si="3"/>
        <v>2000</v>
      </c>
      <c r="W13" s="16">
        <f t="shared" ca="1" si="4"/>
        <v>25</v>
      </c>
      <c r="X13" s="16" t="str">
        <f t="shared" si="5"/>
        <v>경상권</v>
      </c>
    </row>
    <row r="14" spans="1:24">
      <c r="A14" s="8" t="s">
        <v>321</v>
      </c>
      <c r="B14" s="8" t="s">
        <v>33</v>
      </c>
      <c r="C14" s="17"/>
      <c r="D14" s="10">
        <v>13</v>
      </c>
      <c r="E14" s="10" t="s">
        <v>173</v>
      </c>
      <c r="F14" s="11"/>
      <c r="G14" s="88" t="s">
        <v>256</v>
      </c>
      <c r="H14" s="18" t="s">
        <v>272</v>
      </c>
      <c r="I14" s="11" t="s">
        <v>273</v>
      </c>
      <c r="J14" s="18" t="s">
        <v>274</v>
      </c>
      <c r="K14" s="18" t="s">
        <v>18</v>
      </c>
      <c r="L14" s="12">
        <v>2</v>
      </c>
      <c r="M14" s="12" t="s">
        <v>21</v>
      </c>
      <c r="N14" s="12" t="s">
        <v>171</v>
      </c>
      <c r="O14" s="13" t="s">
        <v>275</v>
      </c>
      <c r="P14" s="15" t="s">
        <v>276</v>
      </c>
      <c r="Q14" s="15" t="s">
        <v>167</v>
      </c>
      <c r="R14" s="85" t="s">
        <v>277</v>
      </c>
      <c r="S14" s="16" t="str">
        <f t="shared" si="0"/>
        <v>부산은행/112-2295-3209-03</v>
      </c>
      <c r="T14" s="16" t="str">
        <f t="shared" si="1"/>
        <v>여</v>
      </c>
      <c r="U14" s="16" t="str">
        <f t="shared" si="2"/>
        <v>040217</v>
      </c>
      <c r="V14" s="16" t="str">
        <f t="shared" si="3"/>
        <v>2004</v>
      </c>
      <c r="W14" s="16">
        <f t="shared" ca="1" si="4"/>
        <v>21</v>
      </c>
      <c r="X14" s="16" t="str">
        <f t="shared" si="5"/>
        <v>경상권</v>
      </c>
    </row>
    <row r="15" spans="1:24">
      <c r="A15" s="8" t="s">
        <v>320</v>
      </c>
      <c r="B15" s="8" t="s">
        <v>33</v>
      </c>
      <c r="C15" s="17"/>
      <c r="D15" s="10">
        <v>14</v>
      </c>
      <c r="E15" s="10" t="s">
        <v>173</v>
      </c>
      <c r="F15" s="11"/>
      <c r="G15" s="88" t="s">
        <v>257</v>
      </c>
      <c r="H15" s="18" t="s">
        <v>278</v>
      </c>
      <c r="I15" s="11" t="s">
        <v>279</v>
      </c>
      <c r="J15" s="18" t="s">
        <v>280</v>
      </c>
      <c r="K15" s="18" t="s">
        <v>18</v>
      </c>
      <c r="L15" s="12" t="s">
        <v>13</v>
      </c>
      <c r="M15" s="12" t="s">
        <v>281</v>
      </c>
      <c r="N15" s="12" t="s">
        <v>171</v>
      </c>
      <c r="O15" s="13" t="s">
        <v>275</v>
      </c>
      <c r="P15" s="15" t="s">
        <v>282</v>
      </c>
      <c r="Q15" s="15" t="s">
        <v>15</v>
      </c>
      <c r="R15" s="85" t="s">
        <v>283</v>
      </c>
      <c r="S15" s="16" t="str">
        <f t="shared" si="0"/>
        <v>국민은행/562102-01-375858</v>
      </c>
      <c r="T15" s="16" t="str">
        <f t="shared" si="1"/>
        <v>여</v>
      </c>
      <c r="U15" s="16" t="str">
        <f t="shared" si="2"/>
        <v>020329</v>
      </c>
      <c r="V15" s="16" t="str">
        <f t="shared" si="3"/>
        <v>2002</v>
      </c>
      <c r="W15" s="16">
        <f t="shared" ca="1" si="4"/>
        <v>23</v>
      </c>
      <c r="X15" s="16" t="str">
        <f t="shared" si="5"/>
        <v>수도권</v>
      </c>
    </row>
    <row r="16" spans="1:24">
      <c r="A16" s="8" t="s">
        <v>321</v>
      </c>
      <c r="B16" s="8" t="s">
        <v>33</v>
      </c>
      <c r="C16" s="17"/>
      <c r="D16" s="10">
        <v>15</v>
      </c>
      <c r="E16" s="10" t="s">
        <v>173</v>
      </c>
      <c r="F16" s="11"/>
      <c r="G16" s="88" t="s">
        <v>258</v>
      </c>
      <c r="H16" s="18" t="s">
        <v>284</v>
      </c>
      <c r="I16" s="11" t="s">
        <v>285</v>
      </c>
      <c r="J16" s="18" t="s">
        <v>286</v>
      </c>
      <c r="K16" s="18" t="s">
        <v>18</v>
      </c>
      <c r="L16" s="12">
        <v>2</v>
      </c>
      <c r="M16" s="12" t="s">
        <v>21</v>
      </c>
      <c r="N16" s="12" t="s">
        <v>171</v>
      </c>
      <c r="O16" s="13" t="s">
        <v>275</v>
      </c>
      <c r="P16" s="15" t="s">
        <v>287</v>
      </c>
      <c r="Q16" s="15" t="s">
        <v>211</v>
      </c>
      <c r="R16" s="85" t="s">
        <v>288</v>
      </c>
      <c r="S16" s="16" t="str">
        <f t="shared" si="0"/>
        <v>카카오뱅크/3333-24-3902013</v>
      </c>
      <c r="T16" s="16" t="str">
        <f t="shared" si="1"/>
        <v>여</v>
      </c>
      <c r="U16" s="16" t="str">
        <f t="shared" si="2"/>
        <v>040526</v>
      </c>
      <c r="V16" s="16" t="str">
        <f t="shared" si="3"/>
        <v>2004</v>
      </c>
      <c r="W16" s="16">
        <f t="shared" ca="1" si="4"/>
        <v>21</v>
      </c>
      <c r="X16" s="16" t="str">
        <f t="shared" si="5"/>
        <v>경상권</v>
      </c>
    </row>
    <row r="17" spans="1:24">
      <c r="A17" s="8" t="s">
        <v>320</v>
      </c>
      <c r="B17" s="8" t="s">
        <v>33</v>
      </c>
      <c r="C17" s="17"/>
      <c r="D17" s="10">
        <v>16</v>
      </c>
      <c r="E17" s="10" t="s">
        <v>173</v>
      </c>
      <c r="F17" s="11"/>
      <c r="G17" s="88" t="s">
        <v>259</v>
      </c>
      <c r="H17" s="18" t="s">
        <v>289</v>
      </c>
      <c r="I17" s="11" t="s">
        <v>290</v>
      </c>
      <c r="J17" s="18" t="s">
        <v>291</v>
      </c>
      <c r="K17" s="18" t="s">
        <v>18</v>
      </c>
      <c r="L17" s="12" t="s">
        <v>13</v>
      </c>
      <c r="M17" s="12" t="s">
        <v>21</v>
      </c>
      <c r="N17" s="12" t="s">
        <v>171</v>
      </c>
      <c r="O17" s="13" t="s">
        <v>275</v>
      </c>
      <c r="P17" s="15" t="s">
        <v>292</v>
      </c>
      <c r="Q17" s="15" t="s">
        <v>293</v>
      </c>
      <c r="R17" s="85" t="s">
        <v>294</v>
      </c>
      <c r="S17" s="16" t="str">
        <f t="shared" si="0"/>
        <v>NH농협/352-0982-4466-63</v>
      </c>
      <c r="T17" s="16" t="str">
        <f t="shared" si="1"/>
        <v>여</v>
      </c>
      <c r="U17" s="16" t="str">
        <f t="shared" si="2"/>
        <v>020204</v>
      </c>
      <c r="V17" s="16" t="str">
        <f t="shared" si="3"/>
        <v>2002</v>
      </c>
      <c r="W17" s="16">
        <f t="shared" ca="1" si="4"/>
        <v>23</v>
      </c>
      <c r="X17" s="16" t="str">
        <f t="shared" si="5"/>
        <v>경상권</v>
      </c>
    </row>
    <row r="18" spans="1:24">
      <c r="A18" s="8" t="s">
        <v>321</v>
      </c>
      <c r="B18" s="8" t="s">
        <v>33</v>
      </c>
      <c r="C18" s="17"/>
      <c r="D18" s="10">
        <v>17</v>
      </c>
      <c r="E18" s="10" t="s">
        <v>173</v>
      </c>
      <c r="F18" s="11"/>
      <c r="G18" s="88" t="s">
        <v>260</v>
      </c>
      <c r="H18" s="18" t="s">
        <v>295</v>
      </c>
      <c r="I18" s="11" t="s">
        <v>296</v>
      </c>
      <c r="J18" s="18" t="s">
        <v>297</v>
      </c>
      <c r="K18" s="18" t="s">
        <v>18</v>
      </c>
      <c r="L18" s="12">
        <v>2</v>
      </c>
      <c r="M18" s="12" t="s">
        <v>21</v>
      </c>
      <c r="N18" s="12" t="s">
        <v>171</v>
      </c>
      <c r="O18" s="13" t="s">
        <v>275</v>
      </c>
      <c r="P18" s="15" t="s">
        <v>298</v>
      </c>
      <c r="Q18" s="15" t="s">
        <v>20</v>
      </c>
      <c r="R18" s="85" t="s">
        <v>299</v>
      </c>
      <c r="S18" s="16" t="str">
        <f t="shared" si="0"/>
        <v>우리은행/1002-564-517806</v>
      </c>
      <c r="T18" s="16" t="str">
        <f t="shared" si="1"/>
        <v>여</v>
      </c>
      <c r="U18" s="16" t="str">
        <f t="shared" si="2"/>
        <v>041215</v>
      </c>
      <c r="V18" s="16" t="str">
        <f t="shared" si="3"/>
        <v>2004</v>
      </c>
      <c r="W18" s="16">
        <f t="shared" ca="1" si="4"/>
        <v>21</v>
      </c>
      <c r="X18" s="16" t="str">
        <f t="shared" si="5"/>
        <v>경상권</v>
      </c>
    </row>
    <row r="19" spans="1:24">
      <c r="A19" s="8" t="s">
        <v>322</v>
      </c>
      <c r="B19" s="8" t="s">
        <v>33</v>
      </c>
      <c r="C19" s="17"/>
      <c r="D19" s="10">
        <v>18</v>
      </c>
      <c r="E19" s="10" t="s">
        <v>173</v>
      </c>
      <c r="F19" s="11"/>
      <c r="G19" s="88" t="s">
        <v>261</v>
      </c>
      <c r="H19" s="18" t="s">
        <v>300</v>
      </c>
      <c r="I19" s="11" t="s">
        <v>301</v>
      </c>
      <c r="J19" s="18" t="s">
        <v>302</v>
      </c>
      <c r="K19" s="18" t="s">
        <v>18</v>
      </c>
      <c r="L19" s="12" t="s">
        <v>13</v>
      </c>
      <c r="M19" s="12" t="s">
        <v>21</v>
      </c>
      <c r="N19" s="12" t="s">
        <v>171</v>
      </c>
      <c r="O19" s="13" t="s">
        <v>275</v>
      </c>
      <c r="P19" s="15" t="s">
        <v>303</v>
      </c>
      <c r="Q19" s="15" t="s">
        <v>167</v>
      </c>
      <c r="R19" s="85" t="s">
        <v>304</v>
      </c>
      <c r="S19" s="16" t="str">
        <f t="shared" si="0"/>
        <v>부산은행/112-2220-0227-00</v>
      </c>
      <c r="T19" s="16" t="str">
        <f t="shared" si="1"/>
        <v>여</v>
      </c>
      <c r="U19" s="16" t="str">
        <f t="shared" si="2"/>
        <v>020821</v>
      </c>
      <c r="V19" s="16" t="str">
        <f t="shared" si="3"/>
        <v>2002</v>
      </c>
      <c r="W19" s="16">
        <f t="shared" ca="1" si="4"/>
        <v>23</v>
      </c>
      <c r="X19" s="16" t="str">
        <f t="shared" si="5"/>
        <v>경상권</v>
      </c>
    </row>
    <row r="20" spans="1:24">
      <c r="A20" s="8" t="s">
        <v>322</v>
      </c>
      <c r="B20" s="8" t="s">
        <v>33</v>
      </c>
      <c r="C20" s="17"/>
      <c r="D20" s="10">
        <v>19</v>
      </c>
      <c r="E20" s="10" t="s">
        <v>173</v>
      </c>
      <c r="F20" s="11"/>
      <c r="G20" s="88" t="s">
        <v>262</v>
      </c>
      <c r="H20" s="18" t="s">
        <v>305</v>
      </c>
      <c r="I20" s="11" t="s">
        <v>306</v>
      </c>
      <c r="J20" s="18" t="s">
        <v>307</v>
      </c>
      <c r="K20" s="18" t="s">
        <v>18</v>
      </c>
      <c r="L20" s="12">
        <v>2</v>
      </c>
      <c r="M20" s="12" t="s">
        <v>21</v>
      </c>
      <c r="N20" s="12" t="s">
        <v>171</v>
      </c>
      <c r="O20" s="13" t="s">
        <v>275</v>
      </c>
      <c r="P20" s="15" t="s">
        <v>308</v>
      </c>
      <c r="Q20" s="15" t="s">
        <v>15</v>
      </c>
      <c r="R20" s="85" t="s">
        <v>309</v>
      </c>
      <c r="S20" s="16" t="str">
        <f t="shared" si="0"/>
        <v>국민은행/480402-04-164434</v>
      </c>
      <c r="T20" s="16" t="str">
        <f t="shared" si="1"/>
        <v>여</v>
      </c>
      <c r="U20" s="16" t="str">
        <f t="shared" si="2"/>
        <v>040109</v>
      </c>
      <c r="V20" s="16" t="str">
        <f t="shared" si="3"/>
        <v>2004</v>
      </c>
      <c r="W20" s="16">
        <f t="shared" ca="1" si="4"/>
        <v>21</v>
      </c>
      <c r="X20" s="16" t="str">
        <f t="shared" si="5"/>
        <v>충청권</v>
      </c>
    </row>
    <row r="21" spans="1:24">
      <c r="A21" s="8" t="s">
        <v>322</v>
      </c>
      <c r="B21" s="8" t="s">
        <v>33</v>
      </c>
      <c r="C21" s="17"/>
      <c r="D21" s="10">
        <v>20</v>
      </c>
      <c r="E21" s="10" t="s">
        <v>173</v>
      </c>
      <c r="F21" s="11"/>
      <c r="G21" s="88" t="s">
        <v>263</v>
      </c>
      <c r="H21" s="18" t="s">
        <v>310</v>
      </c>
      <c r="I21" s="11" t="s">
        <v>311</v>
      </c>
      <c r="J21" s="18" t="s">
        <v>312</v>
      </c>
      <c r="K21" s="18" t="s">
        <v>18</v>
      </c>
      <c r="L21" s="12">
        <v>1</v>
      </c>
      <c r="M21" s="12" t="s">
        <v>21</v>
      </c>
      <c r="N21" s="12" t="s">
        <v>21</v>
      </c>
      <c r="O21" s="13" t="s">
        <v>275</v>
      </c>
      <c r="P21" s="15" t="s">
        <v>313</v>
      </c>
      <c r="Q21" s="15" t="s">
        <v>167</v>
      </c>
      <c r="R21" s="85" t="s">
        <v>314</v>
      </c>
      <c r="S21" s="16" t="str">
        <f t="shared" si="0"/>
        <v>부산은행/101-2001-1352-07</v>
      </c>
      <c r="T21" s="16" t="str">
        <f t="shared" si="1"/>
        <v>여</v>
      </c>
      <c r="U21" s="16" t="str">
        <f t="shared" si="2"/>
        <v>050215</v>
      </c>
      <c r="V21" s="16" t="str">
        <f t="shared" si="3"/>
        <v>2005</v>
      </c>
      <c r="W21" s="16">
        <f t="shared" ca="1" si="4"/>
        <v>20</v>
      </c>
      <c r="X21" s="16" t="str">
        <f t="shared" si="5"/>
        <v>경상권</v>
      </c>
    </row>
    <row r="22" spans="1:24">
      <c r="A22" s="8" t="s">
        <v>323</v>
      </c>
      <c r="B22" s="8" t="s">
        <v>33</v>
      </c>
      <c r="C22" s="17"/>
      <c r="D22" s="10">
        <v>21</v>
      </c>
      <c r="E22" s="10" t="s">
        <v>173</v>
      </c>
      <c r="F22" s="11"/>
      <c r="G22" s="88" t="s">
        <v>264</v>
      </c>
      <c r="H22" s="18" t="s">
        <v>315</v>
      </c>
      <c r="I22" s="11" t="s">
        <v>316</v>
      </c>
      <c r="J22" s="18" t="s">
        <v>317</v>
      </c>
      <c r="K22" s="18" t="s">
        <v>18</v>
      </c>
      <c r="L22" s="12">
        <v>3</v>
      </c>
      <c r="M22" s="12" t="s">
        <v>21</v>
      </c>
      <c r="N22" s="12" t="s">
        <v>171</v>
      </c>
      <c r="O22" s="13" t="s">
        <v>275</v>
      </c>
      <c r="P22" s="15" t="s">
        <v>318</v>
      </c>
      <c r="Q22" s="15" t="s">
        <v>293</v>
      </c>
      <c r="R22" s="85" t="s">
        <v>319</v>
      </c>
      <c r="S22" s="16" t="str">
        <f t="shared" si="0"/>
        <v>NH농협/302-2288-4102-31</v>
      </c>
      <c r="T22" s="16" t="str">
        <f t="shared" si="1"/>
        <v>여</v>
      </c>
      <c r="U22" s="16" t="str">
        <f t="shared" si="2"/>
        <v>030223</v>
      </c>
      <c r="V22" s="16" t="str">
        <f t="shared" si="3"/>
        <v>2003</v>
      </c>
      <c r="W22" s="16">
        <f t="shared" ca="1" si="4"/>
        <v>22</v>
      </c>
      <c r="X22" s="16" t="str">
        <f t="shared" si="5"/>
        <v>제주</v>
      </c>
    </row>
    <row r="23" spans="1:24">
      <c r="A23" s="8" t="s">
        <v>321</v>
      </c>
      <c r="B23" s="8" t="s">
        <v>160</v>
      </c>
      <c r="C23" s="17"/>
      <c r="D23" s="10">
        <v>22</v>
      </c>
      <c r="E23" s="10" t="s">
        <v>173</v>
      </c>
      <c r="F23" s="11"/>
      <c r="G23" s="88" t="s">
        <v>324</v>
      </c>
      <c r="H23" s="18" t="s">
        <v>337</v>
      </c>
      <c r="I23" s="11" t="s">
        <v>338</v>
      </c>
      <c r="J23" s="18" t="s">
        <v>339</v>
      </c>
      <c r="K23" s="18" t="s">
        <v>22</v>
      </c>
      <c r="L23" s="12">
        <v>2</v>
      </c>
      <c r="M23" s="12" t="s">
        <v>13</v>
      </c>
      <c r="N23" s="12" t="s">
        <v>340</v>
      </c>
      <c r="O23" s="13" t="s">
        <v>341</v>
      </c>
      <c r="P23" s="15" t="s">
        <v>342</v>
      </c>
      <c r="Q23" s="15" t="s">
        <v>211</v>
      </c>
      <c r="R23" s="85" t="s">
        <v>343</v>
      </c>
      <c r="S23" s="16" t="str">
        <f t="shared" si="0"/>
        <v>카카오뱅크/3333-08-2480010</v>
      </c>
      <c r="T23" s="16" t="str">
        <f t="shared" si="1"/>
        <v>남</v>
      </c>
      <c r="U23" s="16" t="str">
        <f t="shared" si="2"/>
        <v>990921</v>
      </c>
      <c r="V23" s="16" t="str">
        <f t="shared" si="3"/>
        <v>1999</v>
      </c>
      <c r="W23" s="16">
        <f t="shared" ca="1" si="4"/>
        <v>26</v>
      </c>
      <c r="X23" s="16" t="str">
        <f t="shared" si="5"/>
        <v>경상권</v>
      </c>
    </row>
    <row r="24" spans="1:24">
      <c r="A24" s="8" t="s">
        <v>321</v>
      </c>
      <c r="B24" s="8" t="s">
        <v>160</v>
      </c>
      <c r="C24" s="17"/>
      <c r="D24" s="10">
        <v>23</v>
      </c>
      <c r="E24" s="10" t="s">
        <v>173</v>
      </c>
      <c r="F24" s="11"/>
      <c r="G24" s="88" t="s">
        <v>325</v>
      </c>
      <c r="H24" s="18" t="s">
        <v>344</v>
      </c>
      <c r="I24" s="11" t="s">
        <v>345</v>
      </c>
      <c r="J24" s="18" t="s">
        <v>346</v>
      </c>
      <c r="K24" s="18" t="s">
        <v>18</v>
      </c>
      <c r="L24" s="12" t="s">
        <v>13</v>
      </c>
      <c r="M24" s="12" t="s">
        <v>13</v>
      </c>
      <c r="N24" s="12" t="s">
        <v>171</v>
      </c>
      <c r="O24" s="13" t="s">
        <v>347</v>
      </c>
      <c r="P24" s="15" t="s">
        <v>348</v>
      </c>
      <c r="Q24" s="15" t="s">
        <v>15</v>
      </c>
      <c r="R24" s="85" t="s">
        <v>349</v>
      </c>
      <c r="S24" s="16" t="str">
        <f t="shared" si="0"/>
        <v>국민은행/939302-00-570997</v>
      </c>
      <c r="T24" s="16" t="str">
        <f t="shared" si="1"/>
        <v>남</v>
      </c>
      <c r="U24" s="16" t="str">
        <f t="shared" si="2"/>
        <v>990712</v>
      </c>
      <c r="V24" s="16" t="str">
        <f t="shared" si="3"/>
        <v>1999</v>
      </c>
      <c r="W24" s="16">
        <f t="shared" ca="1" si="4"/>
        <v>26</v>
      </c>
      <c r="X24" s="16" t="str">
        <f t="shared" si="5"/>
        <v>경상권</v>
      </c>
    </row>
    <row r="25" spans="1:24">
      <c r="A25" s="8" t="s">
        <v>321</v>
      </c>
      <c r="B25" s="8" t="s">
        <v>160</v>
      </c>
      <c r="C25" s="17"/>
      <c r="D25" s="10">
        <v>24</v>
      </c>
      <c r="E25" s="10" t="s">
        <v>173</v>
      </c>
      <c r="F25" s="11"/>
      <c r="G25" s="88" t="s">
        <v>326</v>
      </c>
      <c r="H25" s="18" t="s">
        <v>350</v>
      </c>
      <c r="I25" s="11" t="s">
        <v>351</v>
      </c>
      <c r="J25" s="18" t="s">
        <v>352</v>
      </c>
      <c r="K25" s="18" t="s">
        <v>22</v>
      </c>
      <c r="L25" s="12" t="s">
        <v>13</v>
      </c>
      <c r="M25" s="12" t="s">
        <v>13</v>
      </c>
      <c r="N25" s="12" t="s">
        <v>353</v>
      </c>
      <c r="O25" s="13" t="s">
        <v>354</v>
      </c>
      <c r="P25" s="15" t="s">
        <v>355</v>
      </c>
      <c r="Q25" s="15" t="s">
        <v>15</v>
      </c>
      <c r="R25" s="85">
        <v>55660201760437</v>
      </c>
      <c r="S25" s="16" t="str">
        <f t="shared" si="0"/>
        <v>국민은행/55660201760437</v>
      </c>
      <c r="T25" s="16" t="str">
        <f t="shared" si="1"/>
        <v>여</v>
      </c>
      <c r="U25" s="16" t="str">
        <f t="shared" si="2"/>
        <v>930216</v>
      </c>
      <c r="V25" s="16" t="str">
        <f t="shared" si="3"/>
        <v>1993</v>
      </c>
      <c r="W25" s="16">
        <f t="shared" ca="1" si="4"/>
        <v>32</v>
      </c>
      <c r="X25" s="16" t="str">
        <f t="shared" si="5"/>
        <v>경상권</v>
      </c>
    </row>
    <row r="26" spans="1:24">
      <c r="A26" s="8" t="s">
        <v>321</v>
      </c>
      <c r="B26" s="8" t="s">
        <v>160</v>
      </c>
      <c r="C26" s="17"/>
      <c r="D26" s="10">
        <v>25</v>
      </c>
      <c r="E26" s="10" t="s">
        <v>173</v>
      </c>
      <c r="F26" s="11"/>
      <c r="G26" s="88" t="s">
        <v>327</v>
      </c>
      <c r="H26" s="18" t="s">
        <v>356</v>
      </c>
      <c r="I26" s="11" t="s">
        <v>357</v>
      </c>
      <c r="J26" s="18" t="s">
        <v>358</v>
      </c>
      <c r="K26" s="18" t="s">
        <v>18</v>
      </c>
      <c r="L26" s="12" t="s">
        <v>13</v>
      </c>
      <c r="M26" s="12" t="s">
        <v>13</v>
      </c>
      <c r="N26" s="12" t="s">
        <v>170</v>
      </c>
      <c r="O26" s="13" t="s">
        <v>359</v>
      </c>
      <c r="P26" s="15" t="s">
        <v>360</v>
      </c>
      <c r="Q26" s="15" t="s">
        <v>167</v>
      </c>
      <c r="R26" s="85" t="s">
        <v>361</v>
      </c>
      <c r="S26" s="16" t="str">
        <f t="shared" si="0"/>
        <v>부산은행/112-2063-3819-04</v>
      </c>
      <c r="T26" s="16" t="str">
        <f t="shared" si="1"/>
        <v>여</v>
      </c>
      <c r="U26" s="16" t="str">
        <f t="shared" si="2"/>
        <v>930217</v>
      </c>
      <c r="V26" s="16" t="str">
        <f t="shared" si="3"/>
        <v>1993</v>
      </c>
      <c r="W26" s="16">
        <f t="shared" ca="1" si="4"/>
        <v>32</v>
      </c>
      <c r="X26" s="16" t="str">
        <f t="shared" si="5"/>
        <v>경상권</v>
      </c>
    </row>
    <row r="27" spans="1:24">
      <c r="A27" s="8" t="s">
        <v>320</v>
      </c>
      <c r="B27" s="8" t="s">
        <v>160</v>
      </c>
      <c r="C27" s="17"/>
      <c r="D27" s="10">
        <v>26</v>
      </c>
      <c r="E27" s="10" t="s">
        <v>173</v>
      </c>
      <c r="F27" s="11"/>
      <c r="G27" s="88" t="s">
        <v>328</v>
      </c>
      <c r="H27" s="18" t="s">
        <v>362</v>
      </c>
      <c r="I27" s="11" t="s">
        <v>363</v>
      </c>
      <c r="J27" s="18" t="s">
        <v>364</v>
      </c>
      <c r="K27" s="18" t="s">
        <v>18</v>
      </c>
      <c r="L27" s="12" t="s">
        <v>13</v>
      </c>
      <c r="M27" s="12" t="s">
        <v>13</v>
      </c>
      <c r="N27" s="12" t="s">
        <v>365</v>
      </c>
      <c r="O27" s="13" t="s">
        <v>16</v>
      </c>
      <c r="P27" s="15" t="s">
        <v>366</v>
      </c>
      <c r="Q27" s="15" t="s">
        <v>20</v>
      </c>
      <c r="R27" s="85">
        <v>1002546036292</v>
      </c>
      <c r="S27" s="16" t="str">
        <f t="shared" si="0"/>
        <v>우리은행/1002546036292</v>
      </c>
      <c r="T27" s="16" t="str">
        <f t="shared" si="1"/>
        <v>여</v>
      </c>
      <c r="U27" s="16" t="str">
        <f t="shared" si="2"/>
        <v>981228</v>
      </c>
      <c r="V27" s="16" t="str">
        <f t="shared" si="3"/>
        <v>1998</v>
      </c>
      <c r="W27" s="16">
        <f t="shared" ca="1" si="4"/>
        <v>27</v>
      </c>
      <c r="X27" s="16" t="str">
        <f t="shared" si="5"/>
        <v>경상권</v>
      </c>
    </row>
    <row r="28" spans="1:24">
      <c r="A28" s="8" t="s">
        <v>321</v>
      </c>
      <c r="B28" s="8" t="s">
        <v>160</v>
      </c>
      <c r="C28" s="17"/>
      <c r="D28" s="10">
        <v>27</v>
      </c>
      <c r="E28" s="10" t="s">
        <v>173</v>
      </c>
      <c r="F28" s="11"/>
      <c r="G28" s="88" t="s">
        <v>329</v>
      </c>
      <c r="H28" s="18" t="s">
        <v>367</v>
      </c>
      <c r="I28" s="11" t="s">
        <v>368</v>
      </c>
      <c r="J28" s="18" t="s">
        <v>369</v>
      </c>
      <c r="K28" s="18" t="s">
        <v>18</v>
      </c>
      <c r="L28" s="12">
        <v>2</v>
      </c>
      <c r="M28" s="12" t="s">
        <v>13</v>
      </c>
      <c r="N28" s="12" t="s">
        <v>171</v>
      </c>
      <c r="O28" s="13" t="s">
        <v>370</v>
      </c>
      <c r="P28" s="15" t="s">
        <v>371</v>
      </c>
      <c r="Q28" s="15" t="s">
        <v>15</v>
      </c>
      <c r="R28" s="85" t="s">
        <v>372</v>
      </c>
      <c r="S28" s="16" t="str">
        <f t="shared" si="0"/>
        <v>국민은행/109801-04-317727</v>
      </c>
      <c r="T28" s="16" t="str">
        <f t="shared" si="1"/>
        <v>여</v>
      </c>
      <c r="U28" s="16" t="str">
        <f t="shared" si="2"/>
        <v>040407</v>
      </c>
      <c r="V28" s="16" t="str">
        <f t="shared" si="3"/>
        <v>2004</v>
      </c>
      <c r="W28" s="16">
        <f t="shared" ca="1" si="4"/>
        <v>21</v>
      </c>
      <c r="X28" s="16" t="str">
        <f t="shared" si="5"/>
        <v>경상권</v>
      </c>
    </row>
    <row r="29" spans="1:24">
      <c r="A29" s="8" t="s">
        <v>321</v>
      </c>
      <c r="B29" s="8" t="s">
        <v>160</v>
      </c>
      <c r="C29" s="17"/>
      <c r="D29" s="10">
        <v>28</v>
      </c>
      <c r="E29" s="10" t="s">
        <v>173</v>
      </c>
      <c r="F29" s="11"/>
      <c r="G29" s="88" t="s">
        <v>330</v>
      </c>
      <c r="H29" s="18" t="s">
        <v>373</v>
      </c>
      <c r="I29" s="11" t="s">
        <v>374</v>
      </c>
      <c r="J29" s="18" t="s">
        <v>375</v>
      </c>
      <c r="K29" s="18" t="s">
        <v>18</v>
      </c>
      <c r="L29" s="12">
        <v>3</v>
      </c>
      <c r="M29" s="12" t="s">
        <v>21</v>
      </c>
      <c r="N29" s="12" t="s">
        <v>171</v>
      </c>
      <c r="O29" s="13" t="s">
        <v>370</v>
      </c>
      <c r="P29" s="15" t="s">
        <v>376</v>
      </c>
      <c r="Q29" s="15" t="s">
        <v>293</v>
      </c>
      <c r="R29" s="85" t="s">
        <v>377</v>
      </c>
      <c r="S29" s="16" t="str">
        <f t="shared" si="0"/>
        <v>NH농협/302-1634-1060-51</v>
      </c>
      <c r="T29" s="16" t="str">
        <f t="shared" si="1"/>
        <v>여</v>
      </c>
      <c r="U29" s="16" t="str">
        <f t="shared" si="2"/>
        <v>030611</v>
      </c>
      <c r="V29" s="16" t="str">
        <f t="shared" si="3"/>
        <v>2003</v>
      </c>
      <c r="W29" s="16">
        <f t="shared" ca="1" si="4"/>
        <v>22</v>
      </c>
      <c r="X29" s="16" t="str">
        <f t="shared" si="5"/>
        <v>경상권</v>
      </c>
    </row>
    <row r="30" spans="1:24">
      <c r="A30" s="8" t="s">
        <v>410</v>
      </c>
      <c r="B30" s="8" t="s">
        <v>160</v>
      </c>
      <c r="C30" s="17"/>
      <c r="D30" s="10">
        <v>29</v>
      </c>
      <c r="E30" s="10" t="s">
        <v>173</v>
      </c>
      <c r="F30" s="11"/>
      <c r="G30" s="88" t="s">
        <v>331</v>
      </c>
      <c r="H30" s="18" t="s">
        <v>378</v>
      </c>
      <c r="I30" s="11" t="s">
        <v>379</v>
      </c>
      <c r="J30" s="18" t="s">
        <v>380</v>
      </c>
      <c r="K30" s="18" t="s">
        <v>18</v>
      </c>
      <c r="L30" s="12">
        <v>2</v>
      </c>
      <c r="M30" s="12" t="s">
        <v>21</v>
      </c>
      <c r="N30" s="12" t="s">
        <v>171</v>
      </c>
      <c r="O30" s="13" t="s">
        <v>370</v>
      </c>
      <c r="P30" s="15" t="s">
        <v>381</v>
      </c>
      <c r="Q30" s="15" t="s">
        <v>211</v>
      </c>
      <c r="R30" s="85" t="s">
        <v>382</v>
      </c>
      <c r="S30" s="16" t="str">
        <f t="shared" si="0"/>
        <v>카카오뱅크/3333-31-6150452</v>
      </c>
      <c r="T30" s="16" t="str">
        <f t="shared" si="1"/>
        <v>여</v>
      </c>
      <c r="U30" s="16" t="str">
        <f t="shared" si="2"/>
        <v>040103</v>
      </c>
      <c r="V30" s="16" t="str">
        <f t="shared" si="3"/>
        <v>2004</v>
      </c>
      <c r="W30" s="16">
        <f t="shared" ca="1" si="4"/>
        <v>21</v>
      </c>
      <c r="X30" s="16" t="str">
        <f t="shared" si="5"/>
        <v>경상권</v>
      </c>
    </row>
    <row r="31" spans="1:24">
      <c r="A31" s="8" t="s">
        <v>410</v>
      </c>
      <c r="B31" s="8" t="s">
        <v>160</v>
      </c>
      <c r="C31" s="17"/>
      <c r="D31" s="10">
        <v>30</v>
      </c>
      <c r="E31" s="10" t="s">
        <v>173</v>
      </c>
      <c r="F31" s="11"/>
      <c r="G31" s="88" t="s">
        <v>332</v>
      </c>
      <c r="H31" s="18" t="s">
        <v>383</v>
      </c>
      <c r="I31" s="11" t="s">
        <v>384</v>
      </c>
      <c r="J31" s="18" t="s">
        <v>385</v>
      </c>
      <c r="K31" s="18" t="s">
        <v>18</v>
      </c>
      <c r="L31" s="12">
        <v>2</v>
      </c>
      <c r="M31" s="12" t="s">
        <v>21</v>
      </c>
      <c r="N31" s="12" t="s">
        <v>171</v>
      </c>
      <c r="O31" s="13" t="s">
        <v>370</v>
      </c>
      <c r="P31" s="15" t="s">
        <v>386</v>
      </c>
      <c r="Q31" s="15" t="s">
        <v>211</v>
      </c>
      <c r="R31" s="85" t="s">
        <v>387</v>
      </c>
      <c r="S31" s="16" t="str">
        <f t="shared" si="0"/>
        <v>카카오뱅크/3333-26-3364563</v>
      </c>
      <c r="T31" s="16" t="str">
        <f t="shared" si="1"/>
        <v>여</v>
      </c>
      <c r="U31" s="16" t="str">
        <f t="shared" si="2"/>
        <v>041106</v>
      </c>
      <c r="V31" s="16" t="str">
        <f t="shared" si="3"/>
        <v>2004</v>
      </c>
      <c r="W31" s="16">
        <f t="shared" ca="1" si="4"/>
        <v>21</v>
      </c>
      <c r="X31" s="16" t="str">
        <f t="shared" si="5"/>
        <v>경상권</v>
      </c>
    </row>
    <row r="32" spans="1:24">
      <c r="A32" s="8" t="s">
        <v>410</v>
      </c>
      <c r="B32" s="8" t="s">
        <v>160</v>
      </c>
      <c r="C32" s="17"/>
      <c r="D32" s="10">
        <v>31</v>
      </c>
      <c r="E32" s="10" t="s">
        <v>173</v>
      </c>
      <c r="F32" s="11"/>
      <c r="G32" s="88" t="s">
        <v>333</v>
      </c>
      <c r="H32" s="18" t="s">
        <v>388</v>
      </c>
      <c r="I32" s="11" t="s">
        <v>389</v>
      </c>
      <c r="J32" s="18" t="s">
        <v>390</v>
      </c>
      <c r="K32" s="18" t="s">
        <v>18</v>
      </c>
      <c r="L32" s="12">
        <v>2</v>
      </c>
      <c r="M32" s="12" t="s">
        <v>21</v>
      </c>
      <c r="N32" s="12" t="s">
        <v>171</v>
      </c>
      <c r="O32" s="13" t="s">
        <v>370</v>
      </c>
      <c r="P32" s="15" t="s">
        <v>391</v>
      </c>
      <c r="Q32" s="15" t="s">
        <v>15</v>
      </c>
      <c r="R32" s="85">
        <v>65560104482551</v>
      </c>
      <c r="S32" s="16" t="str">
        <f t="shared" si="0"/>
        <v>국민은행/65560104482551</v>
      </c>
      <c r="T32" s="16" t="str">
        <f t="shared" si="1"/>
        <v>여</v>
      </c>
      <c r="U32" s="16" t="str">
        <f t="shared" si="2"/>
        <v>040712</v>
      </c>
      <c r="V32" s="16" t="str">
        <f t="shared" si="3"/>
        <v>2004</v>
      </c>
      <c r="W32" s="16">
        <f t="shared" ca="1" si="4"/>
        <v>21</v>
      </c>
      <c r="X32" s="16" t="str">
        <f t="shared" si="5"/>
        <v>경상권</v>
      </c>
    </row>
    <row r="33" spans="1:24">
      <c r="A33" s="8" t="s">
        <v>410</v>
      </c>
      <c r="B33" s="8" t="s">
        <v>160</v>
      </c>
      <c r="C33" s="17"/>
      <c r="D33" s="10">
        <v>32</v>
      </c>
      <c r="E33" s="10" t="s">
        <v>173</v>
      </c>
      <c r="F33" s="11"/>
      <c r="G33" s="88" t="s">
        <v>334</v>
      </c>
      <c r="H33" s="18" t="s">
        <v>392</v>
      </c>
      <c r="I33" s="11" t="s">
        <v>393</v>
      </c>
      <c r="J33" s="18" t="s">
        <v>394</v>
      </c>
      <c r="K33" s="18" t="s">
        <v>18</v>
      </c>
      <c r="L33" s="12" t="s">
        <v>13</v>
      </c>
      <c r="M33" s="12" t="s">
        <v>13</v>
      </c>
      <c r="N33" s="12" t="s">
        <v>365</v>
      </c>
      <c r="O33" s="13" t="s">
        <v>395</v>
      </c>
      <c r="P33" s="15" t="s">
        <v>396</v>
      </c>
      <c r="Q33" s="15" t="s">
        <v>168</v>
      </c>
      <c r="R33" s="85" t="s">
        <v>397</v>
      </c>
      <c r="S33" s="16" t="str">
        <f t="shared" si="0"/>
        <v>농협은행/302-0886-1691-81</v>
      </c>
      <c r="T33" s="16" t="str">
        <f t="shared" si="1"/>
        <v>여</v>
      </c>
      <c r="U33" s="16" t="str">
        <f t="shared" si="2"/>
        <v>960417</v>
      </c>
      <c r="V33" s="16" t="str">
        <f t="shared" si="3"/>
        <v>1996</v>
      </c>
      <c r="W33" s="16">
        <f t="shared" ca="1" si="4"/>
        <v>29</v>
      </c>
      <c r="X33" s="16" t="str">
        <f t="shared" si="5"/>
        <v>경상권</v>
      </c>
    </row>
    <row r="34" spans="1:24">
      <c r="A34" s="8" t="s">
        <v>410</v>
      </c>
      <c r="B34" s="8" t="s">
        <v>160</v>
      </c>
      <c r="C34" s="17"/>
      <c r="D34" s="10">
        <v>33</v>
      </c>
      <c r="E34" s="10" t="s">
        <v>173</v>
      </c>
      <c r="F34" s="11"/>
      <c r="G34" s="88" t="s">
        <v>335</v>
      </c>
      <c r="H34" s="18" t="s">
        <v>398</v>
      </c>
      <c r="I34" s="11" t="s">
        <v>399</v>
      </c>
      <c r="J34" s="18" t="s">
        <v>400</v>
      </c>
      <c r="K34" s="18" t="s">
        <v>18</v>
      </c>
      <c r="L34" s="12" t="s">
        <v>13</v>
      </c>
      <c r="M34" s="12" t="s">
        <v>13</v>
      </c>
      <c r="N34" s="12" t="s">
        <v>401</v>
      </c>
      <c r="O34" s="13" t="s">
        <v>16</v>
      </c>
      <c r="P34" s="15" t="s">
        <v>402</v>
      </c>
      <c r="Q34" s="15" t="s">
        <v>167</v>
      </c>
      <c r="R34" s="85" t="s">
        <v>403</v>
      </c>
      <c r="S34" s="16" t="str">
        <f t="shared" si="0"/>
        <v>부산은행/112-2126-8049-00</v>
      </c>
      <c r="T34" s="16" t="str">
        <f t="shared" si="1"/>
        <v>여</v>
      </c>
      <c r="U34" s="16" t="str">
        <f t="shared" si="2"/>
        <v>971213</v>
      </c>
      <c r="V34" s="16" t="str">
        <f t="shared" si="3"/>
        <v>1997</v>
      </c>
      <c r="W34" s="16">
        <f t="shared" ca="1" si="4"/>
        <v>28</v>
      </c>
      <c r="X34" s="16" t="str">
        <f t="shared" si="5"/>
        <v>경상권</v>
      </c>
    </row>
    <row r="35" spans="1:24">
      <c r="A35" s="8" t="s">
        <v>410</v>
      </c>
      <c r="B35" s="8" t="s">
        <v>160</v>
      </c>
      <c r="C35" s="17"/>
      <c r="D35" s="10">
        <v>34</v>
      </c>
      <c r="E35" s="10" t="s">
        <v>173</v>
      </c>
      <c r="F35" s="11"/>
      <c r="G35" s="88" t="s">
        <v>336</v>
      </c>
      <c r="H35" s="18" t="s">
        <v>404</v>
      </c>
      <c r="I35" s="11" t="s">
        <v>405</v>
      </c>
      <c r="J35" s="18" t="s">
        <v>406</v>
      </c>
      <c r="K35" s="18" t="s">
        <v>18</v>
      </c>
      <c r="L35" s="12" t="s">
        <v>13</v>
      </c>
      <c r="M35" s="12" t="s">
        <v>13</v>
      </c>
      <c r="N35" s="12" t="s">
        <v>170</v>
      </c>
      <c r="O35" s="13" t="s">
        <v>407</v>
      </c>
      <c r="P35" s="15" t="s">
        <v>408</v>
      </c>
      <c r="Q35" s="15" t="s">
        <v>15</v>
      </c>
      <c r="R35" s="85" t="s">
        <v>409</v>
      </c>
      <c r="S35" s="16" t="str">
        <f t="shared" si="0"/>
        <v>국민은행/962702-01-338446</v>
      </c>
      <c r="T35" s="16" t="str">
        <f t="shared" si="1"/>
        <v>남</v>
      </c>
      <c r="U35" s="16" t="str">
        <f t="shared" si="2"/>
        <v>960919</v>
      </c>
      <c r="V35" s="16" t="str">
        <f t="shared" si="3"/>
        <v>1996</v>
      </c>
      <c r="W35" s="16">
        <f t="shared" ca="1" si="4"/>
        <v>29</v>
      </c>
      <c r="X35" s="16" t="str">
        <f t="shared" si="5"/>
        <v>경상권</v>
      </c>
    </row>
  </sheetData>
  <autoFilter ref="A1:X35" xr:uid="{00000000-0001-0000-0000-000000000000}">
    <sortState xmlns:xlrd2="http://schemas.microsoft.com/office/spreadsheetml/2017/richdata2" ref="A2:X35">
      <sortCondition ref="D1:D35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5022-DAC0-4DA2-9CDC-4B4F6DAF85D5}">
  <dimension ref="A1:E42"/>
  <sheetViews>
    <sheetView showGridLines="0" workbookViewId="0">
      <selection activeCell="C3" sqref="C3"/>
    </sheetView>
  </sheetViews>
  <sheetFormatPr defaultRowHeight="16.5"/>
  <cols>
    <col min="1" max="1" width="16" bestFit="1" customWidth="1"/>
    <col min="2" max="2" width="25.5" customWidth="1"/>
    <col min="3" max="3" width="21.375" bestFit="1" customWidth="1"/>
    <col min="4" max="4" width="25.75" bestFit="1" customWidth="1"/>
    <col min="5" max="5" width="21.375" bestFit="1" customWidth="1"/>
  </cols>
  <sheetData>
    <row r="1" spans="1:5" ht="26.25">
      <c r="A1" s="92" t="s">
        <v>34</v>
      </c>
      <c r="B1" s="93"/>
      <c r="C1" s="93"/>
      <c r="D1" s="93"/>
      <c r="E1" s="93"/>
    </row>
    <row r="2" spans="1:5" ht="18.75" thickBot="1">
      <c r="A2" s="19" t="s">
        <v>35</v>
      </c>
      <c r="B2" s="19" t="s">
        <v>36</v>
      </c>
      <c r="C2" s="19" t="s">
        <v>37</v>
      </c>
      <c r="D2" s="19" t="s">
        <v>36</v>
      </c>
      <c r="E2" s="20" t="s">
        <v>37</v>
      </c>
    </row>
    <row r="3" spans="1:5" ht="17.25" thickTop="1">
      <c r="A3" s="94" t="s">
        <v>38</v>
      </c>
      <c r="B3" s="27" t="s">
        <v>39</v>
      </c>
      <c r="C3" s="21" t="s">
        <v>40</v>
      </c>
      <c r="D3" s="27" t="s">
        <v>41</v>
      </c>
      <c r="E3" s="22">
        <v>45455</v>
      </c>
    </row>
    <row r="4" spans="1:5">
      <c r="A4" s="95"/>
      <c r="B4" s="28" t="s">
        <v>66</v>
      </c>
      <c r="C4" s="23" t="s">
        <v>42</v>
      </c>
      <c r="D4" s="30"/>
      <c r="E4" s="24"/>
    </row>
    <row r="5" spans="1:5" ht="17.25">
      <c r="A5" s="95"/>
      <c r="B5" s="29" t="s">
        <v>43</v>
      </c>
      <c r="C5" s="23" t="s">
        <v>44</v>
      </c>
      <c r="D5" s="28"/>
      <c r="E5" s="24"/>
    </row>
    <row r="6" spans="1:5">
      <c r="A6" s="95"/>
      <c r="B6" s="28" t="s">
        <v>45</v>
      </c>
      <c r="C6" s="23" t="s">
        <v>46</v>
      </c>
      <c r="D6" s="30"/>
      <c r="E6" s="25"/>
    </row>
    <row r="7" spans="1:5" ht="17.25">
      <c r="A7" s="95"/>
      <c r="B7" s="30" t="s">
        <v>47</v>
      </c>
      <c r="C7" s="24">
        <v>222222222</v>
      </c>
      <c r="D7" s="31"/>
      <c r="E7" s="25"/>
    </row>
    <row r="8" spans="1:5">
      <c r="A8" s="95"/>
      <c r="B8" s="28" t="s">
        <v>67</v>
      </c>
      <c r="C8" s="23" t="s">
        <v>48</v>
      </c>
      <c r="D8" s="33"/>
      <c r="E8" s="24"/>
    </row>
    <row r="9" spans="1:5" ht="17.25">
      <c r="A9" s="95"/>
      <c r="B9" s="28" t="s">
        <v>49</v>
      </c>
      <c r="C9" s="23" t="s">
        <v>50</v>
      </c>
      <c r="D9" s="33" t="s">
        <v>51</v>
      </c>
      <c r="E9" s="24" t="s">
        <v>50</v>
      </c>
    </row>
    <row r="10" spans="1:5">
      <c r="A10" s="95"/>
      <c r="B10" s="30" t="s">
        <v>52</v>
      </c>
      <c r="C10" s="25" t="s">
        <v>53</v>
      </c>
      <c r="D10" s="30"/>
      <c r="E10" s="24"/>
    </row>
    <row r="11" spans="1:5" ht="17.25">
      <c r="A11" s="95"/>
      <c r="B11" s="31" t="s">
        <v>54</v>
      </c>
      <c r="C11" s="25" t="s">
        <v>55</v>
      </c>
      <c r="D11" s="30"/>
      <c r="E11" s="24"/>
    </row>
    <row r="12" spans="1:5" ht="17.25">
      <c r="A12" s="95"/>
      <c r="B12" s="28" t="s">
        <v>68</v>
      </c>
      <c r="C12" s="23" t="s">
        <v>56</v>
      </c>
      <c r="D12" s="31"/>
      <c r="E12" s="25"/>
    </row>
    <row r="13" spans="1:5" ht="17.25">
      <c r="A13" s="95"/>
      <c r="B13" s="29" t="s">
        <v>57</v>
      </c>
      <c r="C13" s="23" t="s">
        <v>58</v>
      </c>
      <c r="D13" s="30"/>
      <c r="E13" s="24"/>
    </row>
    <row r="14" spans="1:5" ht="17.25">
      <c r="A14" s="95"/>
      <c r="B14" s="31" t="s">
        <v>54</v>
      </c>
      <c r="C14" s="25" t="s">
        <v>55</v>
      </c>
      <c r="D14" s="30"/>
      <c r="E14" s="24"/>
    </row>
    <row r="15" spans="1:5" ht="16.5" customHeight="1">
      <c r="A15" s="95"/>
      <c r="B15" s="97" t="s">
        <v>59</v>
      </c>
      <c r="C15" s="99" t="s">
        <v>58</v>
      </c>
      <c r="D15" s="100"/>
      <c r="E15" s="100"/>
    </row>
    <row r="16" spans="1:5">
      <c r="A16" s="95"/>
      <c r="B16" s="98"/>
      <c r="C16" s="101"/>
      <c r="D16" s="102"/>
      <c r="E16" s="102"/>
    </row>
    <row r="17" spans="1:5">
      <c r="A17" s="95"/>
      <c r="B17" s="30" t="s">
        <v>60</v>
      </c>
      <c r="C17" s="24" t="s">
        <v>61</v>
      </c>
      <c r="D17" s="30"/>
      <c r="E17" s="24"/>
    </row>
    <row r="18" spans="1:5">
      <c r="A18" s="95"/>
      <c r="B18" s="30" t="s">
        <v>62</v>
      </c>
      <c r="C18" s="24" t="s">
        <v>63</v>
      </c>
      <c r="D18" s="30"/>
      <c r="E18" s="24"/>
    </row>
    <row r="19" spans="1:5">
      <c r="A19" s="95"/>
      <c r="B19" s="30" t="s">
        <v>64</v>
      </c>
      <c r="C19" s="24" t="s">
        <v>65</v>
      </c>
      <c r="D19" s="30"/>
      <c r="E19" s="24"/>
    </row>
    <row r="20" spans="1:5">
      <c r="A20" s="95"/>
      <c r="B20" s="30"/>
      <c r="C20" s="24"/>
      <c r="D20" s="30"/>
      <c r="E20" s="24"/>
    </row>
    <row r="21" spans="1:5" ht="17.25" thickBot="1">
      <c r="A21" s="96"/>
      <c r="B21" s="32"/>
      <c r="C21" s="26"/>
      <c r="D21" s="32"/>
      <c r="E21" s="26"/>
    </row>
    <row r="24" spans="1:5">
      <c r="A24" s="89" t="s">
        <v>69</v>
      </c>
      <c r="B24" s="28" t="s">
        <v>70</v>
      </c>
      <c r="C24" s="23" t="s">
        <v>71</v>
      </c>
      <c r="D24" s="34"/>
      <c r="E24" s="35"/>
    </row>
    <row r="25" spans="1:5">
      <c r="A25" s="90"/>
      <c r="B25" s="28" t="s">
        <v>72</v>
      </c>
      <c r="C25" s="23" t="s">
        <v>73</v>
      </c>
      <c r="D25" s="36"/>
      <c r="E25" s="24"/>
    </row>
    <row r="26" spans="1:5">
      <c r="A26" s="90"/>
      <c r="B26" s="28" t="s">
        <v>74</v>
      </c>
      <c r="C26" s="37" t="s">
        <v>75</v>
      </c>
      <c r="D26" s="36"/>
      <c r="E26" s="24"/>
    </row>
    <row r="27" spans="1:5">
      <c r="A27" s="90"/>
      <c r="B27" s="28" t="s">
        <v>76</v>
      </c>
      <c r="C27" s="37" t="s">
        <v>77</v>
      </c>
      <c r="D27" s="36"/>
      <c r="E27" s="24"/>
    </row>
    <row r="28" spans="1:5">
      <c r="A28" s="90"/>
      <c r="B28" s="28" t="s">
        <v>78</v>
      </c>
      <c r="C28" s="37" t="s">
        <v>79</v>
      </c>
      <c r="D28" s="36"/>
      <c r="E28" s="24"/>
    </row>
    <row r="29" spans="1:5">
      <c r="A29" s="90"/>
      <c r="B29" s="28" t="s">
        <v>80</v>
      </c>
      <c r="C29" s="37" t="s">
        <v>81</v>
      </c>
      <c r="D29" s="36"/>
      <c r="E29" s="24"/>
    </row>
    <row r="30" spans="1:5">
      <c r="A30" s="90"/>
      <c r="B30" s="47" t="s">
        <v>82</v>
      </c>
      <c r="C30" s="38" t="s">
        <v>83</v>
      </c>
      <c r="D30" s="36"/>
      <c r="E30" s="24"/>
    </row>
    <row r="31" spans="1:5" ht="17.25" thickBot="1">
      <c r="A31" s="91"/>
      <c r="B31" s="32" t="s">
        <v>84</v>
      </c>
      <c r="C31" s="39"/>
      <c r="D31" s="40"/>
      <c r="E31" s="26"/>
    </row>
    <row r="34" spans="1:5" ht="17.25">
      <c r="A34" s="89" t="s">
        <v>85</v>
      </c>
      <c r="B34" s="33" t="s">
        <v>86</v>
      </c>
      <c r="C34" s="37" t="s">
        <v>87</v>
      </c>
      <c r="D34" s="28" t="s">
        <v>86</v>
      </c>
      <c r="E34" s="41" t="s">
        <v>88</v>
      </c>
    </row>
    <row r="35" spans="1:5">
      <c r="A35" s="90"/>
      <c r="B35" s="28" t="s">
        <v>89</v>
      </c>
      <c r="C35" s="37" t="s">
        <v>90</v>
      </c>
      <c r="D35" s="28" t="s">
        <v>89</v>
      </c>
      <c r="E35" s="41" t="s">
        <v>91</v>
      </c>
    </row>
    <row r="36" spans="1:5" ht="17.25">
      <c r="A36" s="90"/>
      <c r="B36" s="28" t="s">
        <v>92</v>
      </c>
      <c r="C36" s="37" t="s">
        <v>77</v>
      </c>
      <c r="D36" s="28" t="s">
        <v>92</v>
      </c>
      <c r="E36" s="42" t="s">
        <v>93</v>
      </c>
    </row>
    <row r="37" spans="1:5">
      <c r="A37" s="90"/>
      <c r="B37" s="28" t="s">
        <v>94</v>
      </c>
      <c r="C37" s="37" t="s">
        <v>81</v>
      </c>
      <c r="D37" s="28" t="s">
        <v>94</v>
      </c>
      <c r="E37" s="41" t="s">
        <v>95</v>
      </c>
    </row>
    <row r="38" spans="1:5">
      <c r="A38" s="90"/>
      <c r="B38" s="28" t="s">
        <v>96</v>
      </c>
      <c r="C38" s="43" t="s">
        <v>97</v>
      </c>
      <c r="D38" s="28" t="s">
        <v>96</v>
      </c>
      <c r="E38" s="44" t="s">
        <v>98</v>
      </c>
    </row>
    <row r="39" spans="1:5">
      <c r="A39" s="90"/>
      <c r="B39" s="28" t="s">
        <v>99</v>
      </c>
      <c r="C39" s="43"/>
      <c r="D39" s="28" t="s">
        <v>99</v>
      </c>
      <c r="E39" s="44"/>
    </row>
    <row r="40" spans="1:5">
      <c r="A40" s="90"/>
      <c r="B40" s="28" t="s">
        <v>100</v>
      </c>
      <c r="C40" s="60">
        <v>999999</v>
      </c>
      <c r="D40" s="61" t="s">
        <v>101</v>
      </c>
      <c r="E40" s="56">
        <v>999999</v>
      </c>
    </row>
    <row r="41" spans="1:5">
      <c r="A41" s="90"/>
      <c r="B41" s="28" t="s">
        <v>102</v>
      </c>
      <c r="C41" s="59" t="s">
        <v>159</v>
      </c>
      <c r="D41" s="28" t="s">
        <v>102</v>
      </c>
      <c r="E41" s="62" t="s">
        <v>158</v>
      </c>
    </row>
    <row r="42" spans="1:5" ht="17.25" thickBot="1">
      <c r="A42" s="91"/>
      <c r="B42" s="48" t="s">
        <v>103</v>
      </c>
      <c r="C42" s="45" t="s">
        <v>157</v>
      </c>
      <c r="D42" s="30" t="s">
        <v>103</v>
      </c>
      <c r="E42" s="46" t="s">
        <v>157</v>
      </c>
    </row>
  </sheetData>
  <mergeCells count="6">
    <mergeCell ref="A34:A42"/>
    <mergeCell ref="A1:E1"/>
    <mergeCell ref="A3:A21"/>
    <mergeCell ref="B15:B16"/>
    <mergeCell ref="C15:E16"/>
    <mergeCell ref="A24:A31"/>
  </mergeCells>
  <phoneticPr fontId="3" type="noConversion"/>
  <dataValidations disablePrompts="1" count="4">
    <dataValidation type="list" allowBlank="1" showErrorMessage="1" sqref="E10" xr:uid="{DDCE7468-389F-48DE-84CA-263342FF0E11}">
      <formula1>"신기술·신성장유망기업,강소기업·청년친화강소기업,우수벤처기업,우수 중소기업(경영혁신형․기술혁신형 중소기업),사회적기업,기타 중소기업"</formula1>
    </dataValidation>
    <dataValidation type="list" allowBlank="1" showErrorMessage="1" sqref="C12" xr:uid="{4CA469BF-1A08-4E00-A573-28D339BDCA5A}">
      <formula1>"중소기업,중견기업,대기업,기타(비영리 법인 등)"</formula1>
    </dataValidation>
    <dataValidation allowBlank="1" showInputMessage="1" showErrorMessage="1" promptTitle="연락처" prompt="직통번호만 가능합니다._x000a_예)_x000a_1866-9999 (X)_x000a_051-000-0000 (0)_x000a_" sqref="C5" xr:uid="{7A0CBB50-1BE2-47F8-A368-3D9A263797B7}"/>
    <dataValidation type="list" allowBlank="1" showErrorMessage="1" sqref="C25" xr:uid="{1F4FBD0B-2451-42F9-B08A-C9B5D75291F2}">
      <formula1>"없음,있음"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A036-A738-4735-B900-5D4EBF9F9F0A}">
  <dimension ref="A1:E36"/>
  <sheetViews>
    <sheetView showGridLines="0" workbookViewId="0">
      <selection activeCell="C10" sqref="C10"/>
    </sheetView>
  </sheetViews>
  <sheetFormatPr defaultRowHeight="16.5"/>
  <cols>
    <col min="1" max="1" width="25.5" customWidth="1"/>
    <col min="2" max="2" width="17" bestFit="1" customWidth="1"/>
    <col min="3" max="3" width="43.75" bestFit="1" customWidth="1"/>
    <col min="4" max="4" width="23.375" bestFit="1" customWidth="1"/>
    <col min="5" max="5" width="7.75" bestFit="1" customWidth="1"/>
  </cols>
  <sheetData>
    <row r="1" spans="1:5" ht="32.25" thickBot="1">
      <c r="A1" s="111" t="s">
        <v>156</v>
      </c>
      <c r="B1" s="112"/>
      <c r="C1" s="112"/>
      <c r="D1" s="112"/>
      <c r="E1" s="112"/>
    </row>
    <row r="2" spans="1:5" ht="17.25">
      <c r="A2" s="109" t="s">
        <v>104</v>
      </c>
      <c r="B2" s="80" t="s">
        <v>105</v>
      </c>
      <c r="C2" s="49" t="s">
        <v>106</v>
      </c>
      <c r="D2" s="83" t="s">
        <v>107</v>
      </c>
      <c r="E2" s="50" t="s">
        <v>108</v>
      </c>
    </row>
    <row r="3" spans="1:5" ht="17.25">
      <c r="A3" s="109"/>
      <c r="B3" s="80" t="s">
        <v>109</v>
      </c>
      <c r="C3" s="49" t="s">
        <v>110</v>
      </c>
      <c r="D3" s="66"/>
      <c r="E3" s="51"/>
    </row>
    <row r="4" spans="1:5" ht="17.25">
      <c r="A4" s="109"/>
      <c r="B4" s="80" t="s">
        <v>111</v>
      </c>
      <c r="C4" s="49" t="s">
        <v>112</v>
      </c>
      <c r="D4" s="67"/>
      <c r="E4" s="42"/>
    </row>
    <row r="5" spans="1:5">
      <c r="A5" s="109"/>
      <c r="B5" s="80" t="s">
        <v>113</v>
      </c>
      <c r="C5" s="52">
        <v>10</v>
      </c>
      <c r="D5" s="67"/>
      <c r="E5" s="41"/>
    </row>
    <row r="6" spans="1:5">
      <c r="A6" s="109"/>
      <c r="B6" s="80" t="s">
        <v>114</v>
      </c>
      <c r="C6" s="53" t="s">
        <v>115</v>
      </c>
      <c r="D6" s="67"/>
      <c r="E6" s="44"/>
    </row>
    <row r="7" spans="1:5" ht="17.25">
      <c r="A7" s="109"/>
      <c r="B7" s="81" t="s">
        <v>116</v>
      </c>
      <c r="C7" s="54" t="s">
        <v>117</v>
      </c>
      <c r="D7" s="67"/>
      <c r="E7" s="44"/>
    </row>
    <row r="8" spans="1:5" ht="17.25">
      <c r="A8" s="109"/>
      <c r="B8" s="81" t="s">
        <v>118</v>
      </c>
      <c r="C8" s="55" t="s">
        <v>119</v>
      </c>
      <c r="D8" s="29" t="s">
        <v>120</v>
      </c>
      <c r="E8" s="56">
        <v>40</v>
      </c>
    </row>
    <row r="9" spans="1:5">
      <c r="A9" s="109"/>
      <c r="B9" s="82" t="s">
        <v>121</v>
      </c>
      <c r="C9" s="55" t="s">
        <v>122</v>
      </c>
      <c r="D9" s="67"/>
      <c r="E9" s="44"/>
    </row>
    <row r="10" spans="1:5" ht="17.25">
      <c r="A10" s="109"/>
      <c r="B10" s="82" t="s">
        <v>123</v>
      </c>
      <c r="C10" s="55" t="str">
        <f>C8&amp; "~" &amp; C9</f>
        <v>2024.12.23~2024.12.30</v>
      </c>
      <c r="D10" s="68"/>
      <c r="E10" s="56"/>
    </row>
    <row r="11" spans="1:5">
      <c r="A11" s="109"/>
      <c r="B11" s="103" t="s">
        <v>124</v>
      </c>
      <c r="C11" s="105" t="s">
        <v>125</v>
      </c>
      <c r="D11" s="106"/>
      <c r="E11" s="106"/>
    </row>
    <row r="12" spans="1:5" ht="17.25" thickBot="1">
      <c r="A12" s="110"/>
      <c r="B12" s="104"/>
      <c r="C12" s="107"/>
      <c r="D12" s="108"/>
      <c r="E12" s="108"/>
    </row>
    <row r="13" spans="1:5">
      <c r="A13" s="57"/>
      <c r="B13" s="57"/>
      <c r="C13" s="57"/>
      <c r="D13" s="57"/>
      <c r="E13" s="58"/>
    </row>
    <row r="14" spans="1:5">
      <c r="A14" s="57"/>
      <c r="B14" s="57"/>
      <c r="C14" s="57"/>
      <c r="D14" s="57"/>
      <c r="E14" s="58"/>
    </row>
    <row r="15" spans="1:5" ht="16.5" customHeight="1">
      <c r="A15" s="63" t="s">
        <v>126</v>
      </c>
      <c r="B15" s="73" t="s">
        <v>127</v>
      </c>
      <c r="C15" s="69" t="s">
        <v>128</v>
      </c>
      <c r="D15" s="70"/>
      <c r="E15" s="35"/>
    </row>
    <row r="16" spans="1:5" ht="16.5" customHeight="1">
      <c r="A16" s="64"/>
      <c r="B16" s="74" t="s">
        <v>129</v>
      </c>
      <c r="C16" s="69" t="s">
        <v>130</v>
      </c>
      <c r="D16" s="70"/>
      <c r="E16" s="35"/>
    </row>
    <row r="17" spans="1:5" ht="19.5" customHeight="1">
      <c r="A17" s="64"/>
      <c r="B17" s="75" t="s">
        <v>131</v>
      </c>
      <c r="C17" s="69">
        <v>2</v>
      </c>
      <c r="D17" s="70"/>
      <c r="E17" s="35"/>
    </row>
    <row r="18" spans="1:5" ht="16.5" customHeight="1">
      <c r="A18" s="64"/>
      <c r="B18" s="74" t="s">
        <v>132</v>
      </c>
      <c r="C18" s="69"/>
      <c r="D18" s="70"/>
      <c r="E18" s="35"/>
    </row>
    <row r="19" spans="1:5" ht="16.5" customHeight="1">
      <c r="A19" s="64"/>
      <c r="B19" s="74" t="s">
        <v>133</v>
      </c>
      <c r="C19" s="69" t="s">
        <v>160</v>
      </c>
      <c r="D19" s="70"/>
      <c r="E19" s="35"/>
    </row>
    <row r="20" spans="1:5" ht="25.5">
      <c r="A20" s="64"/>
      <c r="B20" s="74" t="s">
        <v>134</v>
      </c>
      <c r="C20" s="69" t="s">
        <v>161</v>
      </c>
      <c r="D20" s="70"/>
      <c r="E20" s="35"/>
    </row>
    <row r="21" spans="1:5" ht="16.5" customHeight="1">
      <c r="A21" s="64"/>
      <c r="B21" s="74" t="s">
        <v>135</v>
      </c>
      <c r="C21" s="69" t="s">
        <v>162</v>
      </c>
      <c r="D21" s="70"/>
      <c r="E21" s="35"/>
    </row>
    <row r="22" spans="1:5" ht="16.5" customHeight="1">
      <c r="A22" s="64"/>
      <c r="B22" s="76" t="s">
        <v>136</v>
      </c>
      <c r="C22" s="69" t="s">
        <v>137</v>
      </c>
      <c r="D22" s="70"/>
      <c r="E22" s="35"/>
    </row>
    <row r="23" spans="1:5" ht="16.5" customHeight="1">
      <c r="A23" s="64"/>
      <c r="B23" s="74" t="s">
        <v>138</v>
      </c>
      <c r="C23" s="69" t="s">
        <v>139</v>
      </c>
      <c r="D23" s="70"/>
      <c r="E23" s="35"/>
    </row>
    <row r="24" spans="1:5" ht="16.5" customHeight="1">
      <c r="A24" s="64"/>
      <c r="B24" s="74" t="s">
        <v>140</v>
      </c>
      <c r="C24" s="69" t="s">
        <v>141</v>
      </c>
      <c r="D24" s="70"/>
      <c r="E24" s="35"/>
    </row>
    <row r="25" spans="1:5" ht="16.5" customHeight="1">
      <c r="A25" s="64"/>
      <c r="B25" s="74" t="s">
        <v>142</v>
      </c>
      <c r="C25" s="69" t="str">
        <f>LEFT(C23, FIND("~", C23) - 2)</f>
        <v>2024.11.18</v>
      </c>
      <c r="D25" s="70"/>
      <c r="E25" s="35"/>
    </row>
    <row r="26" spans="1:5" ht="16.5" customHeight="1">
      <c r="A26" s="64"/>
      <c r="B26" s="74" t="s">
        <v>143</v>
      </c>
      <c r="C26" s="69" t="str">
        <f>LEFT(C23, FIND("~", C23) - 2)</f>
        <v>2024.11.18</v>
      </c>
      <c r="D26" s="70"/>
      <c r="E26" s="35"/>
    </row>
    <row r="27" spans="1:5" ht="16.5" customHeight="1">
      <c r="A27" s="64"/>
      <c r="B27" s="77" t="s">
        <v>144</v>
      </c>
      <c r="C27" s="69" t="s">
        <v>145</v>
      </c>
      <c r="D27" s="70"/>
      <c r="E27" s="35"/>
    </row>
    <row r="28" spans="1:5" ht="16.5" customHeight="1">
      <c r="A28" s="64"/>
      <c r="B28" s="77" t="s">
        <v>146</v>
      </c>
      <c r="C28" s="69" t="s">
        <v>147</v>
      </c>
      <c r="D28" s="70"/>
      <c r="E28" s="35"/>
    </row>
    <row r="29" spans="1:5" ht="16.5" customHeight="1">
      <c r="A29" s="64"/>
      <c r="B29" s="77" t="s">
        <v>148</v>
      </c>
      <c r="C29" s="69" t="s">
        <v>163</v>
      </c>
      <c r="D29" s="70"/>
      <c r="E29" s="35"/>
    </row>
    <row r="30" spans="1:5" ht="16.5" customHeight="1">
      <c r="A30" s="64"/>
      <c r="B30" s="77" t="s">
        <v>149</v>
      </c>
      <c r="C30" s="69" t="s">
        <v>164</v>
      </c>
      <c r="D30" s="70"/>
      <c r="E30" s="35"/>
    </row>
    <row r="31" spans="1:5" ht="16.5" customHeight="1">
      <c r="A31" s="64"/>
      <c r="B31" s="77" t="s">
        <v>150</v>
      </c>
      <c r="C31" s="69" t="s">
        <v>151</v>
      </c>
      <c r="D31" s="70"/>
      <c r="E31" s="35"/>
    </row>
    <row r="32" spans="1:5" ht="16.5" customHeight="1">
      <c r="A32" s="64"/>
      <c r="B32" s="77" t="s">
        <v>152</v>
      </c>
      <c r="C32" s="69" t="s">
        <v>153</v>
      </c>
      <c r="D32" s="70"/>
      <c r="E32" s="35"/>
    </row>
    <row r="33" spans="1:5" ht="19.5" customHeight="1">
      <c r="A33" s="64"/>
      <c r="B33" s="77" t="s">
        <v>154</v>
      </c>
      <c r="C33" s="69" t="s">
        <v>165</v>
      </c>
      <c r="D33" s="70"/>
      <c r="E33" s="35"/>
    </row>
    <row r="34" spans="1:5" ht="17.25" customHeight="1">
      <c r="A34" s="64"/>
      <c r="B34" s="77" t="s">
        <v>155</v>
      </c>
      <c r="C34" s="69" t="s">
        <v>166</v>
      </c>
      <c r="D34" s="70"/>
      <c r="E34" s="35"/>
    </row>
    <row r="35" spans="1:5" ht="25.5">
      <c r="A35" s="64"/>
      <c r="B35" s="78"/>
      <c r="C35" s="69"/>
      <c r="D35" s="70"/>
      <c r="E35" s="35"/>
    </row>
    <row r="36" spans="1:5" ht="26.25" thickBot="1">
      <c r="A36" s="65"/>
      <c r="B36" s="79"/>
      <c r="C36" s="71"/>
      <c r="D36" s="72"/>
      <c r="E36" s="71"/>
    </row>
  </sheetData>
  <mergeCells count="4">
    <mergeCell ref="B11:B12"/>
    <mergeCell ref="C11:E12"/>
    <mergeCell ref="A2:A12"/>
    <mergeCell ref="A1:E1"/>
  </mergeCells>
  <phoneticPr fontId="3" type="noConversion"/>
  <dataValidations disablePrompts="1" count="5">
    <dataValidation type="list" allowBlank="1" showInputMessage="1" showErrorMessage="1" sqref="C7" xr:uid="{D8AF070D-BFCE-4540-B8D9-8237B909A31C}">
      <formula1>"광고 마케팅,IT,행정"</formula1>
    </dataValidation>
    <dataValidation type="list" allowBlank="1" showInputMessage="1" showErrorMessage="1" sqref="C11" xr:uid="{78F092DB-DFFF-4EEF-9CD5-749A723EF550}">
      <formula1>"IT  분야 일경험 프로그램 수행을 위해 필수적인 기초 소양 배양, 데이터 수집/전처리 기술 함양과 서비스를 개발 및 운영 인력 양성,마케팅 분야의 일경험 프로그램 수행을 위해 필수적인 기초 소양 배양"</formula1>
    </dataValidation>
    <dataValidation type="list" allowBlank="1" showInputMessage="1" showErrorMessage="1" sqref="C16" xr:uid="{5CAE1323-563C-4581-B313-24BF8D0FFC39}">
      <formula1>"인턴형,프로젝트형"</formula1>
    </dataValidation>
    <dataValidation type="list" allowBlank="1" showInputMessage="1" showErrorMessage="1" sqref="E15:E17 C17" xr:uid="{74331E6A-CEE7-4E27-B531-88E6D8B90375}">
      <formula1>"1,2,3,4,5,6"</formula1>
    </dataValidation>
    <dataValidation type="list" allowBlank="1" showInputMessage="1" showErrorMessage="1" sqref="C19" xr:uid="{0EDA80EA-DBCB-4C77-BBAB-459D5454DF7F}">
      <formula1>"광고마케팅,IT,행정,회계"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참여자명단</vt:lpstr>
      <vt:lpstr>참여자명단 (2)</vt:lpstr>
      <vt:lpstr>참여기업</vt:lpstr>
      <vt:lpstr>사전직무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juhyeok KIM</cp:lastModifiedBy>
  <cp:revision>1</cp:revision>
  <dcterms:created xsi:type="dcterms:W3CDTF">2019-10-09T00:00:00Z</dcterms:created>
  <dcterms:modified xsi:type="dcterms:W3CDTF">2025-02-12T08:03:01Z</dcterms:modified>
  <cp:version>1100.0100.01</cp:version>
</cp:coreProperties>
</file>