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averi/Documents/Chrysalis/Internal Portfolio/"/>
    </mc:Choice>
  </mc:AlternateContent>
  <xr:revisionPtr revIDLastSave="0" documentId="13_ncr:1_{8EF051A8-48EC-9847-8CC4-4E8907CCA273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SankeyPC_GIT_Grant_Beta_Secu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2" i="1"/>
  <c r="E68" i="1" l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F67" i="1"/>
  <c r="E67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F2" i="1"/>
  <c r="E2" i="1"/>
</calcChain>
</file>

<file path=xl/sharedStrings.xml><?xml version="1.0" encoding="utf-8"?>
<sst xmlns="http://schemas.openxmlformats.org/spreadsheetml/2006/main" count="769" uniqueCount="136">
  <si>
    <t>Ignore</t>
  </si>
  <si>
    <t>Source</t>
  </si>
  <si>
    <t>Target</t>
  </si>
  <si>
    <t>Value</t>
  </si>
  <si>
    <t>Color</t>
  </si>
  <si>
    <t>Label</t>
  </si>
  <si>
    <t>Number</t>
  </si>
  <si>
    <t>X</t>
  </si>
  <si>
    <t>Y</t>
  </si>
  <si>
    <t>Left side of sankey below this line</t>
  </si>
  <si>
    <t>Admin (INY)</t>
  </si>
  <si>
    <t>Industry</t>
  </si>
  <si>
    <t>Making emissions visible</t>
  </si>
  <si>
    <t>#edbd93</t>
  </si>
  <si>
    <t>Aviation</t>
  </si>
  <si>
    <t>Legacy</t>
  </si>
  <si>
    <t>Freight and transport</t>
  </si>
  <si>
    <t>Mobility decarbonization</t>
  </si>
  <si>
    <t>Methane</t>
  </si>
  <si>
    <t>Mining</t>
  </si>
  <si>
    <t>COMET</t>
  </si>
  <si>
    <t>Hydrogen</t>
  </si>
  <si>
    <t>Not listed</t>
  </si>
  <si>
    <t>Breakthrough technology</t>
  </si>
  <si>
    <t>Green steel</t>
  </si>
  <si>
    <t>Climate-aligned sectors</t>
  </si>
  <si>
    <t>Admin (BLD)</t>
  </si>
  <si>
    <t>Buildings</t>
  </si>
  <si>
    <t>Building decarbonization</t>
  </si>
  <si>
    <t>#ebc334</t>
  </si>
  <si>
    <t>Pathways to Zero</t>
  </si>
  <si>
    <t>Residential Energy +</t>
  </si>
  <si>
    <t>Portfolio Energy Optimization</t>
  </si>
  <si>
    <t>Global Cooling Prize</t>
  </si>
  <si>
    <t>Realize</t>
  </si>
  <si>
    <t>Admin (BEL)</t>
  </si>
  <si>
    <t>Building Electrification</t>
  </si>
  <si>
    <t>#d6eb34</t>
  </si>
  <si>
    <t>NEMO</t>
  </si>
  <si>
    <t>Admin (ELP)</t>
  </si>
  <si>
    <t>Electricity</t>
  </si>
  <si>
    <t>Power sector decarbonization</t>
  </si>
  <si>
    <t>#77eb34</t>
  </si>
  <si>
    <t>Coal End Game</t>
  </si>
  <si>
    <t>Distributed grid infrastructure (CEP)</t>
  </si>
  <si>
    <t>Utility Models</t>
  </si>
  <si>
    <t>eLab</t>
  </si>
  <si>
    <t>Shine</t>
  </si>
  <si>
    <t>Business models and regulatory design</t>
  </si>
  <si>
    <t>Admin (CHN)</t>
  </si>
  <si>
    <t>China</t>
  </si>
  <si>
    <t>Urban transformation</t>
  </si>
  <si>
    <t>#34ebc3</t>
  </si>
  <si>
    <t>Zero carbon cities implementation</t>
  </si>
  <si>
    <t>Power market reform</t>
  </si>
  <si>
    <t>Harder to abate</t>
  </si>
  <si>
    <t>Admin (Mobility)</t>
  </si>
  <si>
    <t>Mobility</t>
  </si>
  <si>
    <t>#34c9eb</t>
  </si>
  <si>
    <t>EV grid</t>
  </si>
  <si>
    <t>Mobility Innovation Lab</t>
  </si>
  <si>
    <t>eBuses/fleets</t>
  </si>
  <si>
    <t>Mobility data</t>
  </si>
  <si>
    <t>Admin (India)</t>
  </si>
  <si>
    <t>India</t>
  </si>
  <si>
    <t>#a6cff7</t>
  </si>
  <si>
    <t>Urban Mobility Lab</t>
  </si>
  <si>
    <t>National Mobility Platform</t>
  </si>
  <si>
    <t>DISCOM transformation platform</t>
  </si>
  <si>
    <t>Third Derivative (Energy collaborative)</t>
  </si>
  <si>
    <t>RMI Ventures</t>
  </si>
  <si>
    <t>#eff7a6</t>
  </si>
  <si>
    <t>Market affiliates (EWF, WattTime etc)</t>
  </si>
  <si>
    <t>Admin (SEED)</t>
  </si>
  <si>
    <t>ECE</t>
  </si>
  <si>
    <t>Sharing the Power</t>
  </si>
  <si>
    <t>#ffb3e6</t>
  </si>
  <si>
    <t>Minigrids</t>
  </si>
  <si>
    <t>Implementation unit</t>
  </si>
  <si>
    <t>Productive Use</t>
  </si>
  <si>
    <t>Islands</t>
  </si>
  <si>
    <t>SE Asia</t>
  </si>
  <si>
    <t>Power sector DERs</t>
  </si>
  <si>
    <t>Admin (GCF)</t>
  </si>
  <si>
    <t>Global Climate Finance</t>
  </si>
  <si>
    <t>#ffb3b3</t>
  </si>
  <si>
    <t>Climate Finance Access Network</t>
  </si>
  <si>
    <t>Coal Financing</t>
  </si>
  <si>
    <t>Green Investment Bank</t>
  </si>
  <si>
    <t>Climate Aligned Finance</t>
  </si>
  <si>
    <t>Results Based Climate Finance</t>
  </si>
  <si>
    <t>Admin (CFCS)</t>
  </si>
  <si>
    <t>Carbon-Free Cities and Regions</t>
  </si>
  <si>
    <t>#d2b3ff</t>
  </si>
  <si>
    <t>America's Pledge</t>
  </si>
  <si>
    <t>US Policy</t>
  </si>
  <si>
    <t>Beyond Carbon</t>
  </si>
  <si>
    <t>Cities Renewable Accelerator</t>
  </si>
  <si>
    <t>Admin (ES)</t>
  </si>
  <si>
    <t>Emerging Solutions</t>
  </si>
  <si>
    <t>Emerging Solutions [PC]</t>
  </si>
  <si>
    <t>#deff63</t>
  </si>
  <si>
    <t>Pathways for Global Energy Transformation</t>
  </si>
  <si>
    <t>Global Energy Solutions Lab</t>
  </si>
  <si>
    <t>Integrative Design</t>
  </si>
  <si>
    <t>COM</t>
  </si>
  <si>
    <t>Communications</t>
  </si>
  <si>
    <t>Communications [PC]</t>
  </si>
  <si>
    <t>#ff8833</t>
  </si>
  <si>
    <t>DEV</t>
  </si>
  <si>
    <t>Development</t>
  </si>
  <si>
    <t>Development [PC]</t>
  </si>
  <si>
    <t>#d9d9d9</t>
  </si>
  <si>
    <t>CEO Admin</t>
  </si>
  <si>
    <t>Operations</t>
  </si>
  <si>
    <t>Operations [PC]</t>
  </si>
  <si>
    <t>#32a852</t>
  </si>
  <si>
    <t>Finance</t>
  </si>
  <si>
    <t>HR</t>
  </si>
  <si>
    <t>Right half of sankey below this line</t>
  </si>
  <si>
    <t>IT</t>
  </si>
  <si>
    <t>PMO</t>
  </si>
  <si>
    <t>China Strategy</t>
  </si>
  <si>
    <t>Buildings (General)</t>
  </si>
  <si>
    <t>Building Electrification (General)</t>
  </si>
  <si>
    <t>ELP (General)</t>
  </si>
  <si>
    <t>US Mobility (General)</t>
  </si>
  <si>
    <t>SEED</t>
  </si>
  <si>
    <t>Cities (General)</t>
  </si>
  <si>
    <t>ES (General)</t>
  </si>
  <si>
    <t>INY (General)</t>
  </si>
  <si>
    <t>India Strategy</t>
  </si>
  <si>
    <t>India (General)</t>
  </si>
  <si>
    <t>FFS</t>
  </si>
  <si>
    <t>Multi grant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</si>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</sst>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workbookViewId="0">
      <selection activeCell="G67" sqref="G67:G131"/>
    </sheetView>
  </sheetViews>
  <sheetFormatPr baseColWidth="10" defaultRowHeight="16" x14ac:dyDescent="0.2"/>
  <cols>
    <col min="1" max="1" width="37.6640625" bestFit="1" customWidth="1"/>
    <col min="4" max="4" width="25.6640625" bestFit="1" customWidth="1"/>
  </cols>
  <sheetData>
    <row r="1" spans="1:21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R1" t="s">
        <v>3</v>
      </c>
      <c r="S1" t="s">
        <v>133</v>
      </c>
      <c r="T1" t="s">
        <v>134</v>
      </c>
      <c r="U1" t="s">
        <v>135</v>
      </c>
    </row>
    <row r="2" spans="1:21" x14ac:dyDescent="0.2">
      <c r="A2" t="s">
        <v>18</v>
      </c>
      <c r="B2" t="s">
        <v>11</v>
      </c>
      <c r="D2" t="s">
        <v>12</v>
      </c>
      <c r="E2">
        <f>VLOOKUP(B2,$J$2:$K$98,2,FALSE)</f>
        <v>65</v>
      </c>
      <c r="F2">
        <f>VLOOKUP(A2,$J$2:$K$98,2,FALSE)</f>
        <v>3</v>
      </c>
      <c r="G2">
        <v>50000</v>
      </c>
      <c r="H2" t="s">
        <v>13</v>
      </c>
      <c r="J2" t="s">
        <v>130</v>
      </c>
      <c r="K2">
        <v>0</v>
      </c>
      <c r="O2" t="s">
        <v>10</v>
      </c>
      <c r="R2">
        <v>50000</v>
      </c>
      <c r="S2">
        <v>0</v>
      </c>
      <c r="T2">
        <v>0</v>
      </c>
      <c r="U2">
        <f>R2+S2+T2</f>
        <v>50000</v>
      </c>
    </row>
    <row r="3" spans="1:21" x14ac:dyDescent="0.2">
      <c r="A3" t="s">
        <v>14</v>
      </c>
      <c r="B3" t="s">
        <v>11</v>
      </c>
      <c r="C3">
        <v>2</v>
      </c>
      <c r="D3" t="s">
        <v>15</v>
      </c>
      <c r="E3">
        <f t="shared" ref="E3:E66" si="0">VLOOKUP(B3,$J$2:$K$98,2,FALSE)</f>
        <v>65</v>
      </c>
      <c r="F3">
        <f t="shared" ref="F3:F66" si="1">VLOOKUP(A3,$J$2:$K$98,2,FALSE)</f>
        <v>1</v>
      </c>
      <c r="G3">
        <v>0</v>
      </c>
      <c r="H3" t="s">
        <v>13</v>
      </c>
      <c r="J3" t="s">
        <v>14</v>
      </c>
      <c r="K3">
        <v>1</v>
      </c>
      <c r="L3">
        <v>0.5</v>
      </c>
      <c r="M3">
        <v>0.05</v>
      </c>
      <c r="O3" t="s">
        <v>14</v>
      </c>
      <c r="R3">
        <v>0</v>
      </c>
      <c r="S3">
        <v>0</v>
      </c>
      <c r="T3">
        <v>0</v>
      </c>
      <c r="U3">
        <f t="shared" ref="U3:U66" si="2">R3+S3+T3</f>
        <v>0</v>
      </c>
    </row>
    <row r="4" spans="1:21" x14ac:dyDescent="0.2">
      <c r="A4" t="s">
        <v>16</v>
      </c>
      <c r="B4" t="s">
        <v>11</v>
      </c>
      <c r="C4">
        <v>2</v>
      </c>
      <c r="D4" t="s">
        <v>17</v>
      </c>
      <c r="E4">
        <f t="shared" si="0"/>
        <v>65</v>
      </c>
      <c r="F4">
        <f t="shared" si="1"/>
        <v>2</v>
      </c>
      <c r="G4">
        <v>563850.31000000006</v>
      </c>
      <c r="H4" t="s">
        <v>13</v>
      </c>
      <c r="J4" t="s">
        <v>16</v>
      </c>
      <c r="K4">
        <v>2</v>
      </c>
      <c r="L4">
        <v>0.5</v>
      </c>
      <c r="M4">
        <v>7.0000000000000007E-2</v>
      </c>
      <c r="O4" t="s">
        <v>16</v>
      </c>
      <c r="R4">
        <v>482181.31</v>
      </c>
      <c r="S4">
        <v>81669</v>
      </c>
      <c r="T4">
        <v>0</v>
      </c>
      <c r="U4">
        <f t="shared" si="2"/>
        <v>563850.31000000006</v>
      </c>
    </row>
    <row r="5" spans="1:21" x14ac:dyDescent="0.2">
      <c r="A5" t="s">
        <v>18</v>
      </c>
      <c r="B5" t="s">
        <v>11</v>
      </c>
      <c r="C5">
        <v>8</v>
      </c>
      <c r="D5" t="s">
        <v>12</v>
      </c>
      <c r="E5">
        <f t="shared" si="0"/>
        <v>65</v>
      </c>
      <c r="F5">
        <f t="shared" si="1"/>
        <v>3</v>
      </c>
      <c r="G5">
        <v>2932909.88</v>
      </c>
      <c r="H5" t="s">
        <v>13</v>
      </c>
      <c r="J5" t="s">
        <v>18</v>
      </c>
      <c r="K5">
        <v>3</v>
      </c>
      <c r="L5">
        <v>0.5</v>
      </c>
      <c r="M5">
        <v>0.09</v>
      </c>
      <c r="O5" t="s">
        <v>18</v>
      </c>
      <c r="R5">
        <v>2765406.38</v>
      </c>
      <c r="S5">
        <v>167503.5</v>
      </c>
      <c r="T5">
        <v>0</v>
      </c>
      <c r="U5">
        <f t="shared" si="2"/>
        <v>2932909.88</v>
      </c>
    </row>
    <row r="6" spans="1:21" x14ac:dyDescent="0.2">
      <c r="A6" t="s">
        <v>19</v>
      </c>
      <c r="B6" t="s">
        <v>11</v>
      </c>
      <c r="C6">
        <v>7</v>
      </c>
      <c r="D6" t="s">
        <v>15</v>
      </c>
      <c r="E6">
        <f t="shared" si="0"/>
        <v>65</v>
      </c>
      <c r="F6">
        <f t="shared" si="1"/>
        <v>4</v>
      </c>
      <c r="G6">
        <v>616830.35</v>
      </c>
      <c r="H6" t="s">
        <v>13</v>
      </c>
      <c r="J6" t="s">
        <v>19</v>
      </c>
      <c r="K6">
        <v>4</v>
      </c>
      <c r="L6">
        <v>0.5</v>
      </c>
      <c r="M6">
        <v>0.11</v>
      </c>
      <c r="O6" t="s">
        <v>19</v>
      </c>
      <c r="R6">
        <v>159448.85</v>
      </c>
      <c r="S6">
        <v>457381.5</v>
      </c>
      <c r="T6">
        <v>0</v>
      </c>
      <c r="U6">
        <f t="shared" si="2"/>
        <v>616830.35</v>
      </c>
    </row>
    <row r="7" spans="1:21" x14ac:dyDescent="0.2">
      <c r="A7" t="s">
        <v>20</v>
      </c>
      <c r="B7" t="s">
        <v>11</v>
      </c>
      <c r="C7">
        <v>2</v>
      </c>
      <c r="D7" t="s">
        <v>12</v>
      </c>
      <c r="E7">
        <f t="shared" si="0"/>
        <v>65</v>
      </c>
      <c r="F7">
        <f t="shared" si="1"/>
        <v>5</v>
      </c>
      <c r="G7">
        <v>225000</v>
      </c>
      <c r="H7" t="s">
        <v>13</v>
      </c>
      <c r="J7" t="s">
        <v>20</v>
      </c>
      <c r="K7">
        <v>5</v>
      </c>
      <c r="O7" t="s">
        <v>20</v>
      </c>
      <c r="R7">
        <v>0</v>
      </c>
      <c r="S7">
        <v>225000</v>
      </c>
      <c r="T7">
        <v>0</v>
      </c>
      <c r="U7">
        <f t="shared" si="2"/>
        <v>225000</v>
      </c>
    </row>
    <row r="8" spans="1:21" x14ac:dyDescent="0.2">
      <c r="A8" t="s">
        <v>21</v>
      </c>
      <c r="B8" t="s">
        <v>11</v>
      </c>
      <c r="C8" t="s">
        <v>22</v>
      </c>
      <c r="D8" t="s">
        <v>23</v>
      </c>
      <c r="E8">
        <f t="shared" si="0"/>
        <v>65</v>
      </c>
      <c r="F8">
        <f t="shared" si="1"/>
        <v>6</v>
      </c>
      <c r="G8">
        <v>0</v>
      </c>
      <c r="H8" t="s">
        <v>13</v>
      </c>
      <c r="J8" t="s">
        <v>21</v>
      </c>
      <c r="K8">
        <v>6</v>
      </c>
      <c r="L8">
        <v>0.5</v>
      </c>
      <c r="M8">
        <v>0.13</v>
      </c>
      <c r="O8" t="s">
        <v>21</v>
      </c>
      <c r="R8">
        <v>0</v>
      </c>
      <c r="S8">
        <v>0</v>
      </c>
      <c r="T8">
        <v>0</v>
      </c>
      <c r="U8">
        <f t="shared" si="2"/>
        <v>0</v>
      </c>
    </row>
    <row r="9" spans="1:21" x14ac:dyDescent="0.2">
      <c r="A9" t="s">
        <v>24</v>
      </c>
      <c r="B9" t="s">
        <v>11</v>
      </c>
      <c r="C9" t="s">
        <v>22</v>
      </c>
      <c r="D9" t="s">
        <v>25</v>
      </c>
      <c r="E9">
        <f t="shared" si="0"/>
        <v>65</v>
      </c>
      <c r="F9">
        <f t="shared" si="1"/>
        <v>7</v>
      </c>
      <c r="G9">
        <v>0</v>
      </c>
      <c r="H9" t="s">
        <v>13</v>
      </c>
      <c r="J9" t="s">
        <v>24</v>
      </c>
      <c r="K9">
        <v>7</v>
      </c>
      <c r="L9">
        <v>0.5</v>
      </c>
      <c r="M9">
        <v>0.15</v>
      </c>
      <c r="O9" t="s">
        <v>24</v>
      </c>
      <c r="R9">
        <v>0</v>
      </c>
      <c r="S9">
        <v>0</v>
      </c>
      <c r="T9">
        <v>0</v>
      </c>
      <c r="U9">
        <f t="shared" si="2"/>
        <v>0</v>
      </c>
    </row>
    <row r="10" spans="1:21" x14ac:dyDescent="0.2">
      <c r="A10" t="s">
        <v>123</v>
      </c>
      <c r="B10" t="s">
        <v>27</v>
      </c>
      <c r="C10">
        <v>3</v>
      </c>
      <c r="D10" t="s">
        <v>28</v>
      </c>
      <c r="E10">
        <f t="shared" si="0"/>
        <v>66</v>
      </c>
      <c r="F10">
        <f t="shared" si="1"/>
        <v>8</v>
      </c>
      <c r="G10">
        <v>2396473.1100000003</v>
      </c>
      <c r="H10" t="s">
        <v>29</v>
      </c>
      <c r="J10" t="s">
        <v>123</v>
      </c>
      <c r="K10">
        <v>8</v>
      </c>
      <c r="L10">
        <v>0.5</v>
      </c>
      <c r="M10">
        <v>0.17</v>
      </c>
      <c r="O10" t="s">
        <v>26</v>
      </c>
      <c r="R10">
        <v>2396473.1100000003</v>
      </c>
      <c r="S10">
        <v>0</v>
      </c>
      <c r="T10">
        <v>0</v>
      </c>
      <c r="U10">
        <f t="shared" si="2"/>
        <v>2396473.1100000003</v>
      </c>
    </row>
    <row r="11" spans="1:21" x14ac:dyDescent="0.2">
      <c r="A11" t="s">
        <v>30</v>
      </c>
      <c r="B11" t="s">
        <v>27</v>
      </c>
      <c r="C11">
        <v>6</v>
      </c>
      <c r="D11" t="s">
        <v>28</v>
      </c>
      <c r="E11">
        <f t="shared" si="0"/>
        <v>66</v>
      </c>
      <c r="F11">
        <f t="shared" si="1"/>
        <v>9</v>
      </c>
      <c r="G11">
        <v>862871.46000000008</v>
      </c>
      <c r="H11" t="s">
        <v>29</v>
      </c>
      <c r="J11" t="s">
        <v>30</v>
      </c>
      <c r="K11">
        <v>9</v>
      </c>
      <c r="L11">
        <v>0.5</v>
      </c>
      <c r="M11">
        <v>0.19</v>
      </c>
      <c r="O11" t="s">
        <v>30</v>
      </c>
      <c r="R11">
        <v>114604.13</v>
      </c>
      <c r="S11">
        <v>748267.33000000007</v>
      </c>
      <c r="T11">
        <v>0</v>
      </c>
      <c r="U11">
        <f t="shared" si="2"/>
        <v>862871.46000000008</v>
      </c>
    </row>
    <row r="12" spans="1:21" x14ac:dyDescent="0.2">
      <c r="A12" t="s">
        <v>31</v>
      </c>
      <c r="B12" t="s">
        <v>27</v>
      </c>
      <c r="C12">
        <v>3</v>
      </c>
      <c r="D12" t="s">
        <v>28</v>
      </c>
      <c r="E12">
        <f t="shared" si="0"/>
        <v>66</v>
      </c>
      <c r="F12">
        <f t="shared" si="1"/>
        <v>10</v>
      </c>
      <c r="G12">
        <v>280000</v>
      </c>
      <c r="H12" t="s">
        <v>29</v>
      </c>
      <c r="J12" t="s">
        <v>31</v>
      </c>
      <c r="K12">
        <v>10</v>
      </c>
      <c r="L12">
        <v>0.5</v>
      </c>
      <c r="M12">
        <v>0.21</v>
      </c>
      <c r="O12" t="s">
        <v>31</v>
      </c>
      <c r="R12">
        <v>0</v>
      </c>
      <c r="S12">
        <v>280000</v>
      </c>
      <c r="T12">
        <v>0</v>
      </c>
      <c r="U12">
        <f t="shared" si="2"/>
        <v>280000</v>
      </c>
    </row>
    <row r="13" spans="1:21" x14ac:dyDescent="0.2">
      <c r="A13" t="s">
        <v>32</v>
      </c>
      <c r="B13" t="s">
        <v>27</v>
      </c>
      <c r="C13">
        <v>5</v>
      </c>
      <c r="D13" t="s">
        <v>28</v>
      </c>
      <c r="E13">
        <f t="shared" si="0"/>
        <v>66</v>
      </c>
      <c r="F13">
        <f t="shared" si="1"/>
        <v>11</v>
      </c>
      <c r="G13">
        <v>0</v>
      </c>
      <c r="H13" t="s">
        <v>29</v>
      </c>
      <c r="J13" t="s">
        <v>32</v>
      </c>
      <c r="K13">
        <v>11</v>
      </c>
      <c r="L13">
        <v>0.5</v>
      </c>
      <c r="M13">
        <v>0.23</v>
      </c>
      <c r="O13" t="s">
        <v>32</v>
      </c>
      <c r="R13">
        <v>0</v>
      </c>
      <c r="S13">
        <v>0</v>
      </c>
      <c r="T13">
        <v>0</v>
      </c>
      <c r="U13">
        <f t="shared" si="2"/>
        <v>0</v>
      </c>
    </row>
    <row r="14" spans="1:21" x14ac:dyDescent="0.2">
      <c r="A14" t="s">
        <v>33</v>
      </c>
      <c r="B14" t="s">
        <v>27</v>
      </c>
      <c r="C14">
        <v>4</v>
      </c>
      <c r="D14" t="s">
        <v>28</v>
      </c>
      <c r="E14">
        <f t="shared" si="0"/>
        <v>66</v>
      </c>
      <c r="F14">
        <f t="shared" si="1"/>
        <v>12</v>
      </c>
      <c r="G14">
        <v>1922139.25</v>
      </c>
      <c r="H14" t="s">
        <v>29</v>
      </c>
      <c r="J14" t="s">
        <v>33</v>
      </c>
      <c r="K14">
        <v>12</v>
      </c>
      <c r="L14">
        <v>0.5</v>
      </c>
      <c r="M14">
        <v>0.25</v>
      </c>
      <c r="O14" t="s">
        <v>33</v>
      </c>
      <c r="R14">
        <v>1811949.55</v>
      </c>
      <c r="S14">
        <v>0</v>
      </c>
      <c r="T14">
        <v>110189.7</v>
      </c>
      <c r="U14">
        <f t="shared" si="2"/>
        <v>1922139.25</v>
      </c>
    </row>
    <row r="15" spans="1:21" x14ac:dyDescent="0.2">
      <c r="A15" t="s">
        <v>34</v>
      </c>
      <c r="B15" t="s">
        <v>27</v>
      </c>
      <c r="C15">
        <v>4</v>
      </c>
      <c r="D15" t="s">
        <v>28</v>
      </c>
      <c r="E15">
        <f t="shared" si="0"/>
        <v>66</v>
      </c>
      <c r="F15">
        <f t="shared" si="1"/>
        <v>13</v>
      </c>
      <c r="G15">
        <v>8001738.0800000001</v>
      </c>
      <c r="H15" t="s">
        <v>29</v>
      </c>
      <c r="J15" t="s">
        <v>34</v>
      </c>
      <c r="K15">
        <v>13</v>
      </c>
      <c r="L15">
        <v>0.5</v>
      </c>
      <c r="M15">
        <v>0.27</v>
      </c>
      <c r="O15" t="s">
        <v>34</v>
      </c>
      <c r="R15">
        <v>0</v>
      </c>
      <c r="S15">
        <v>0</v>
      </c>
      <c r="T15">
        <v>8001738.0800000001</v>
      </c>
      <c r="U15">
        <f t="shared" si="2"/>
        <v>8001738.0800000001</v>
      </c>
    </row>
    <row r="16" spans="1:21" x14ac:dyDescent="0.2">
      <c r="A16" t="s">
        <v>38</v>
      </c>
      <c r="B16" t="s">
        <v>36</v>
      </c>
      <c r="C16">
        <v>6</v>
      </c>
      <c r="D16" t="s">
        <v>28</v>
      </c>
      <c r="E16">
        <f t="shared" si="0"/>
        <v>67</v>
      </c>
      <c r="F16">
        <f t="shared" si="1"/>
        <v>15</v>
      </c>
      <c r="G16">
        <v>4812526.3100000005</v>
      </c>
      <c r="H16" t="s">
        <v>37</v>
      </c>
      <c r="J16" t="s">
        <v>124</v>
      </c>
      <c r="K16">
        <v>14</v>
      </c>
      <c r="L16">
        <v>0.5</v>
      </c>
      <c r="M16">
        <v>0.28999999999999998</v>
      </c>
      <c r="O16" t="s">
        <v>35</v>
      </c>
      <c r="R16">
        <v>4812526.3100000005</v>
      </c>
      <c r="S16">
        <v>0</v>
      </c>
      <c r="T16">
        <v>0</v>
      </c>
      <c r="U16">
        <f t="shared" si="2"/>
        <v>4812526.3100000005</v>
      </c>
    </row>
    <row r="17" spans="1:21" x14ac:dyDescent="0.2">
      <c r="A17" t="s">
        <v>38</v>
      </c>
      <c r="B17" t="s">
        <v>36</v>
      </c>
      <c r="C17">
        <v>1</v>
      </c>
      <c r="D17" t="s">
        <v>28</v>
      </c>
      <c r="E17">
        <f t="shared" si="0"/>
        <v>67</v>
      </c>
      <c r="F17">
        <f t="shared" si="1"/>
        <v>15</v>
      </c>
      <c r="G17">
        <v>44770.89</v>
      </c>
      <c r="H17" t="s">
        <v>37</v>
      </c>
      <c r="J17" t="s">
        <v>38</v>
      </c>
      <c r="K17">
        <v>15</v>
      </c>
      <c r="L17">
        <v>0.5</v>
      </c>
      <c r="M17">
        <v>0.31</v>
      </c>
      <c r="O17" t="s">
        <v>38</v>
      </c>
      <c r="R17">
        <v>44770.89</v>
      </c>
      <c r="S17">
        <v>0</v>
      </c>
      <c r="T17">
        <v>0</v>
      </c>
      <c r="U17">
        <f t="shared" si="2"/>
        <v>44770.89</v>
      </c>
    </row>
    <row r="18" spans="1:21" x14ac:dyDescent="0.2">
      <c r="A18" t="s">
        <v>125</v>
      </c>
      <c r="B18" t="s">
        <v>40</v>
      </c>
      <c r="C18">
        <v>2</v>
      </c>
      <c r="D18" t="s">
        <v>41</v>
      </c>
      <c r="E18">
        <f t="shared" si="0"/>
        <v>68</v>
      </c>
      <c r="F18">
        <f t="shared" si="1"/>
        <v>16</v>
      </c>
      <c r="G18">
        <v>6447140.7999999998</v>
      </c>
      <c r="H18" t="s">
        <v>42</v>
      </c>
      <c r="J18" t="s">
        <v>125</v>
      </c>
      <c r="K18">
        <v>16</v>
      </c>
      <c r="L18">
        <v>0.5</v>
      </c>
      <c r="M18">
        <v>0.33</v>
      </c>
      <c r="O18" t="s">
        <v>39</v>
      </c>
      <c r="R18">
        <v>6247640.7999999998</v>
      </c>
      <c r="S18">
        <v>199500</v>
      </c>
      <c r="T18">
        <v>0</v>
      </c>
      <c r="U18">
        <f t="shared" si="2"/>
        <v>6447140.7999999998</v>
      </c>
    </row>
    <row r="19" spans="1:21" x14ac:dyDescent="0.2">
      <c r="A19" t="s">
        <v>43</v>
      </c>
      <c r="B19" t="s">
        <v>40</v>
      </c>
      <c r="C19">
        <v>6.3</v>
      </c>
      <c r="D19" t="s">
        <v>41</v>
      </c>
      <c r="E19">
        <f t="shared" si="0"/>
        <v>68</v>
      </c>
      <c r="F19">
        <f t="shared" si="1"/>
        <v>17</v>
      </c>
      <c r="G19">
        <v>219330.61</v>
      </c>
      <c r="H19" t="s">
        <v>42</v>
      </c>
      <c r="J19" t="s">
        <v>43</v>
      </c>
      <c r="K19">
        <v>17</v>
      </c>
      <c r="L19">
        <v>0.5</v>
      </c>
      <c r="M19">
        <v>0.35</v>
      </c>
      <c r="O19" t="s">
        <v>43</v>
      </c>
      <c r="R19">
        <v>132627.60999999999</v>
      </c>
      <c r="S19">
        <v>86703</v>
      </c>
      <c r="T19">
        <v>0</v>
      </c>
      <c r="U19">
        <f t="shared" si="2"/>
        <v>219330.61</v>
      </c>
    </row>
    <row r="20" spans="1:21" x14ac:dyDescent="0.2">
      <c r="A20" t="s">
        <v>44</v>
      </c>
      <c r="B20" t="s">
        <v>40</v>
      </c>
      <c r="C20">
        <v>5</v>
      </c>
      <c r="D20" t="s">
        <v>41</v>
      </c>
      <c r="E20">
        <f t="shared" si="0"/>
        <v>68</v>
      </c>
      <c r="F20">
        <f t="shared" si="1"/>
        <v>18</v>
      </c>
      <c r="G20">
        <v>269132</v>
      </c>
      <c r="H20" t="s">
        <v>42</v>
      </c>
      <c r="J20" t="s">
        <v>44</v>
      </c>
      <c r="K20">
        <v>18</v>
      </c>
      <c r="L20">
        <v>0.5</v>
      </c>
      <c r="M20">
        <v>0.37</v>
      </c>
      <c r="O20" t="s">
        <v>44</v>
      </c>
      <c r="R20">
        <v>125000</v>
      </c>
      <c r="S20">
        <v>144132</v>
      </c>
      <c r="T20">
        <v>0</v>
      </c>
      <c r="U20">
        <f t="shared" si="2"/>
        <v>269132</v>
      </c>
    </row>
    <row r="21" spans="1:21" x14ac:dyDescent="0.2">
      <c r="A21" t="s">
        <v>45</v>
      </c>
      <c r="B21" t="s">
        <v>40</v>
      </c>
      <c r="D21" t="s">
        <v>41</v>
      </c>
      <c r="E21">
        <f t="shared" si="0"/>
        <v>68</v>
      </c>
      <c r="F21">
        <f t="shared" si="1"/>
        <v>19</v>
      </c>
      <c r="G21">
        <v>0</v>
      </c>
      <c r="H21" t="s">
        <v>42</v>
      </c>
      <c r="J21" t="s">
        <v>45</v>
      </c>
      <c r="K21">
        <v>19</v>
      </c>
      <c r="L21">
        <v>0.5</v>
      </c>
      <c r="M21">
        <v>0.39</v>
      </c>
      <c r="O21" t="s">
        <v>45</v>
      </c>
      <c r="R21">
        <v>0</v>
      </c>
      <c r="S21">
        <v>0</v>
      </c>
      <c r="T21">
        <v>0</v>
      </c>
      <c r="U21">
        <f t="shared" si="2"/>
        <v>0</v>
      </c>
    </row>
    <row r="22" spans="1:21" x14ac:dyDescent="0.2">
      <c r="A22" t="s">
        <v>46</v>
      </c>
      <c r="B22" t="s">
        <v>40</v>
      </c>
      <c r="C22">
        <v>4</v>
      </c>
      <c r="D22" t="s">
        <v>41</v>
      </c>
      <c r="E22">
        <f t="shared" si="0"/>
        <v>68</v>
      </c>
      <c r="F22">
        <f t="shared" si="1"/>
        <v>20</v>
      </c>
      <c r="G22">
        <v>1078109.18</v>
      </c>
      <c r="H22" t="s">
        <v>42</v>
      </c>
      <c r="J22" t="s">
        <v>46</v>
      </c>
      <c r="K22">
        <v>20</v>
      </c>
      <c r="L22">
        <v>0.5</v>
      </c>
      <c r="M22">
        <v>0.41</v>
      </c>
      <c r="O22" t="s">
        <v>46</v>
      </c>
      <c r="R22">
        <v>170175.68</v>
      </c>
      <c r="S22">
        <v>892933.5</v>
      </c>
      <c r="T22">
        <v>15000</v>
      </c>
      <c r="U22">
        <f t="shared" si="2"/>
        <v>1078109.18</v>
      </c>
    </row>
    <row r="23" spans="1:21" x14ac:dyDescent="0.2">
      <c r="A23" t="s">
        <v>47</v>
      </c>
      <c r="B23" t="s">
        <v>40</v>
      </c>
      <c r="C23">
        <v>2</v>
      </c>
      <c r="D23" t="s">
        <v>15</v>
      </c>
      <c r="E23">
        <f t="shared" si="0"/>
        <v>68</v>
      </c>
      <c r="F23">
        <f t="shared" si="1"/>
        <v>21</v>
      </c>
      <c r="G23">
        <v>0</v>
      </c>
      <c r="H23" t="s">
        <v>42</v>
      </c>
      <c r="J23" t="s">
        <v>47</v>
      </c>
      <c r="K23">
        <v>21</v>
      </c>
      <c r="L23">
        <v>0.5</v>
      </c>
      <c r="M23">
        <v>0.43</v>
      </c>
      <c r="O23" t="s">
        <v>47</v>
      </c>
      <c r="R23">
        <v>0</v>
      </c>
      <c r="S23">
        <v>0</v>
      </c>
      <c r="T23">
        <v>0</v>
      </c>
      <c r="U23">
        <f t="shared" si="2"/>
        <v>0</v>
      </c>
    </row>
    <row r="24" spans="1:21" x14ac:dyDescent="0.2">
      <c r="A24" t="s">
        <v>48</v>
      </c>
      <c r="B24" t="s">
        <v>40</v>
      </c>
      <c r="C24">
        <v>8.6999999999999993</v>
      </c>
      <c r="D24" t="s">
        <v>41</v>
      </c>
      <c r="E24">
        <f t="shared" si="0"/>
        <v>68</v>
      </c>
      <c r="F24">
        <f t="shared" si="1"/>
        <v>22</v>
      </c>
      <c r="G24">
        <v>788879.40999999992</v>
      </c>
      <c r="H24" t="s">
        <v>42</v>
      </c>
      <c r="J24" t="s">
        <v>48</v>
      </c>
      <c r="K24">
        <v>22</v>
      </c>
      <c r="L24">
        <v>0.5</v>
      </c>
      <c r="M24">
        <v>0.45</v>
      </c>
      <c r="O24" t="s">
        <v>48</v>
      </c>
      <c r="R24">
        <v>372236.98</v>
      </c>
      <c r="S24">
        <v>416642.43</v>
      </c>
      <c r="T24">
        <v>0</v>
      </c>
      <c r="U24">
        <f t="shared" si="2"/>
        <v>788879.40999999992</v>
      </c>
    </row>
    <row r="25" spans="1:21" x14ac:dyDescent="0.2">
      <c r="A25" t="s">
        <v>53</v>
      </c>
      <c r="B25" t="s">
        <v>50</v>
      </c>
      <c r="C25">
        <v>1</v>
      </c>
      <c r="D25" t="s">
        <v>51</v>
      </c>
      <c r="E25">
        <f t="shared" si="0"/>
        <v>69</v>
      </c>
      <c r="F25">
        <f t="shared" si="1"/>
        <v>24</v>
      </c>
      <c r="G25">
        <v>1311904.9300000002</v>
      </c>
      <c r="H25" t="s">
        <v>52</v>
      </c>
      <c r="J25" t="s">
        <v>49</v>
      </c>
      <c r="K25">
        <v>23</v>
      </c>
      <c r="L25">
        <v>0.5</v>
      </c>
      <c r="M25">
        <v>0.47</v>
      </c>
      <c r="O25" t="s">
        <v>49</v>
      </c>
      <c r="R25">
        <v>1311904.9300000002</v>
      </c>
      <c r="S25">
        <v>0</v>
      </c>
      <c r="T25">
        <v>0</v>
      </c>
      <c r="U25">
        <f t="shared" si="2"/>
        <v>1311904.9300000002</v>
      </c>
    </row>
    <row r="26" spans="1:21" x14ac:dyDescent="0.2">
      <c r="A26" t="s">
        <v>53</v>
      </c>
      <c r="B26" t="s">
        <v>50</v>
      </c>
      <c r="C26">
        <v>7</v>
      </c>
      <c r="D26" t="s">
        <v>51</v>
      </c>
      <c r="E26">
        <f t="shared" si="0"/>
        <v>69</v>
      </c>
      <c r="F26">
        <f t="shared" si="1"/>
        <v>24</v>
      </c>
      <c r="G26">
        <v>445287.94</v>
      </c>
      <c r="H26" t="s">
        <v>52</v>
      </c>
      <c r="J26" t="s">
        <v>53</v>
      </c>
      <c r="K26">
        <v>24</v>
      </c>
      <c r="L26">
        <v>0.5</v>
      </c>
      <c r="M26">
        <v>0.49</v>
      </c>
      <c r="O26" t="s">
        <v>53</v>
      </c>
      <c r="R26">
        <v>385287.94</v>
      </c>
      <c r="S26">
        <v>60000</v>
      </c>
      <c r="T26">
        <v>0</v>
      </c>
      <c r="U26">
        <f t="shared" si="2"/>
        <v>445287.94</v>
      </c>
    </row>
    <row r="27" spans="1:21" x14ac:dyDescent="0.2">
      <c r="A27" t="s">
        <v>54</v>
      </c>
      <c r="B27" t="s">
        <v>50</v>
      </c>
      <c r="C27">
        <v>6</v>
      </c>
      <c r="D27" t="s">
        <v>41</v>
      </c>
      <c r="E27">
        <f t="shared" si="0"/>
        <v>69</v>
      </c>
      <c r="F27">
        <f t="shared" si="1"/>
        <v>25</v>
      </c>
      <c r="G27">
        <v>1740400</v>
      </c>
      <c r="H27" t="s">
        <v>52</v>
      </c>
      <c r="J27" t="s">
        <v>54</v>
      </c>
      <c r="K27">
        <v>25</v>
      </c>
      <c r="L27">
        <v>0.5</v>
      </c>
      <c r="M27">
        <v>0.51</v>
      </c>
      <c r="O27" t="s">
        <v>54</v>
      </c>
      <c r="R27">
        <v>780000</v>
      </c>
      <c r="S27">
        <v>280000</v>
      </c>
      <c r="T27">
        <v>680400</v>
      </c>
      <c r="U27">
        <f t="shared" si="2"/>
        <v>1740400</v>
      </c>
    </row>
    <row r="28" spans="1:21" x14ac:dyDescent="0.2">
      <c r="A28" t="s">
        <v>55</v>
      </c>
      <c r="B28" t="s">
        <v>50</v>
      </c>
      <c r="C28">
        <v>7</v>
      </c>
      <c r="D28" t="s">
        <v>25</v>
      </c>
      <c r="E28">
        <f t="shared" si="0"/>
        <v>69</v>
      </c>
      <c r="F28">
        <f t="shared" si="1"/>
        <v>26</v>
      </c>
      <c r="G28">
        <v>2904875.51</v>
      </c>
      <c r="H28" t="s">
        <v>52</v>
      </c>
      <c r="J28" t="s">
        <v>55</v>
      </c>
      <c r="K28">
        <v>26</v>
      </c>
      <c r="L28">
        <v>0.5</v>
      </c>
      <c r="M28">
        <v>0.53</v>
      </c>
      <c r="O28" t="s">
        <v>55</v>
      </c>
      <c r="R28">
        <v>2771990.51</v>
      </c>
      <c r="S28">
        <v>132885</v>
      </c>
      <c r="T28">
        <v>0</v>
      </c>
      <c r="U28">
        <f t="shared" si="2"/>
        <v>2904875.51</v>
      </c>
    </row>
    <row r="29" spans="1:21" x14ac:dyDescent="0.2">
      <c r="A29" t="s">
        <v>126</v>
      </c>
      <c r="B29" t="s">
        <v>57</v>
      </c>
      <c r="D29" t="s">
        <v>17</v>
      </c>
      <c r="E29">
        <f t="shared" si="0"/>
        <v>70</v>
      </c>
      <c r="F29">
        <f t="shared" si="1"/>
        <v>27</v>
      </c>
      <c r="G29">
        <v>345754.8</v>
      </c>
      <c r="H29" t="s">
        <v>58</v>
      </c>
      <c r="J29" t="s">
        <v>126</v>
      </c>
      <c r="K29">
        <v>27</v>
      </c>
      <c r="L29">
        <v>0.5</v>
      </c>
      <c r="M29">
        <v>0.55000000000000004</v>
      </c>
      <c r="O29" t="s">
        <v>56</v>
      </c>
      <c r="R29">
        <v>345754.8</v>
      </c>
      <c r="S29">
        <v>0</v>
      </c>
      <c r="T29">
        <v>0</v>
      </c>
      <c r="U29">
        <f t="shared" si="2"/>
        <v>345754.8</v>
      </c>
    </row>
    <row r="30" spans="1:21" x14ac:dyDescent="0.2">
      <c r="A30" t="s">
        <v>59</v>
      </c>
      <c r="B30" t="s">
        <v>57</v>
      </c>
      <c r="C30">
        <v>2</v>
      </c>
      <c r="D30" t="s">
        <v>17</v>
      </c>
      <c r="E30">
        <f t="shared" si="0"/>
        <v>70</v>
      </c>
      <c r="F30">
        <f t="shared" si="1"/>
        <v>28</v>
      </c>
      <c r="G30">
        <v>83667</v>
      </c>
      <c r="H30" t="s">
        <v>58</v>
      </c>
      <c r="J30" t="s">
        <v>59</v>
      </c>
      <c r="K30">
        <v>28</v>
      </c>
      <c r="L30">
        <v>0.5</v>
      </c>
      <c r="M30">
        <v>0.56999999999999995</v>
      </c>
      <c r="O30" t="s">
        <v>59</v>
      </c>
      <c r="R30">
        <v>0</v>
      </c>
      <c r="S30">
        <v>83667</v>
      </c>
      <c r="T30">
        <v>0</v>
      </c>
      <c r="U30">
        <f t="shared" si="2"/>
        <v>83667</v>
      </c>
    </row>
    <row r="31" spans="1:21" x14ac:dyDescent="0.2">
      <c r="A31" t="s">
        <v>60</v>
      </c>
      <c r="B31" t="s">
        <v>57</v>
      </c>
      <c r="C31">
        <v>3</v>
      </c>
      <c r="D31" t="s">
        <v>17</v>
      </c>
      <c r="E31">
        <f t="shared" si="0"/>
        <v>70</v>
      </c>
      <c r="F31">
        <f t="shared" si="1"/>
        <v>29</v>
      </c>
      <c r="G31">
        <v>40568</v>
      </c>
      <c r="H31" t="s">
        <v>58</v>
      </c>
      <c r="J31" t="s">
        <v>60</v>
      </c>
      <c r="K31">
        <v>29</v>
      </c>
      <c r="L31">
        <v>0.5</v>
      </c>
      <c r="M31">
        <v>0.59</v>
      </c>
      <c r="O31" t="s">
        <v>60</v>
      </c>
      <c r="R31">
        <v>0</v>
      </c>
      <c r="S31">
        <v>40568</v>
      </c>
      <c r="T31">
        <v>0</v>
      </c>
      <c r="U31">
        <f t="shared" si="2"/>
        <v>40568</v>
      </c>
    </row>
    <row r="32" spans="1:21" x14ac:dyDescent="0.2">
      <c r="A32" t="s">
        <v>61</v>
      </c>
      <c r="B32" t="s">
        <v>57</v>
      </c>
      <c r="C32">
        <v>4</v>
      </c>
      <c r="D32" t="s">
        <v>17</v>
      </c>
      <c r="E32">
        <f t="shared" si="0"/>
        <v>70</v>
      </c>
      <c r="F32">
        <f t="shared" si="1"/>
        <v>30</v>
      </c>
      <c r="G32">
        <v>918070.65</v>
      </c>
      <c r="H32" t="s">
        <v>58</v>
      </c>
      <c r="J32" t="s">
        <v>61</v>
      </c>
      <c r="K32">
        <v>30</v>
      </c>
      <c r="L32">
        <v>0.5</v>
      </c>
      <c r="M32">
        <v>0.61</v>
      </c>
      <c r="O32" t="s">
        <v>61</v>
      </c>
      <c r="R32">
        <v>69183.05</v>
      </c>
      <c r="S32">
        <v>573931.6</v>
      </c>
      <c r="T32">
        <v>274956</v>
      </c>
      <c r="U32">
        <f t="shared" si="2"/>
        <v>918070.65</v>
      </c>
    </row>
    <row r="33" spans="1:21" x14ac:dyDescent="0.2">
      <c r="A33" t="s">
        <v>62</v>
      </c>
      <c r="B33" t="s">
        <v>57</v>
      </c>
      <c r="C33">
        <v>0</v>
      </c>
      <c r="D33" t="s">
        <v>17</v>
      </c>
      <c r="E33">
        <f t="shared" si="0"/>
        <v>70</v>
      </c>
      <c r="F33">
        <f t="shared" si="1"/>
        <v>31</v>
      </c>
      <c r="G33">
        <v>0</v>
      </c>
      <c r="H33" t="s">
        <v>58</v>
      </c>
      <c r="J33" t="s">
        <v>62</v>
      </c>
      <c r="K33">
        <v>31</v>
      </c>
      <c r="L33">
        <v>0.5</v>
      </c>
      <c r="M33">
        <v>0.63</v>
      </c>
      <c r="O33" t="s">
        <v>62</v>
      </c>
      <c r="R33">
        <v>0</v>
      </c>
      <c r="S33">
        <v>0</v>
      </c>
      <c r="T33">
        <v>0</v>
      </c>
      <c r="U33">
        <f t="shared" si="2"/>
        <v>0</v>
      </c>
    </row>
    <row r="34" spans="1:21" x14ac:dyDescent="0.2">
      <c r="A34" t="s">
        <v>132</v>
      </c>
      <c r="B34" t="s">
        <v>64</v>
      </c>
      <c r="D34" t="s">
        <v>17</v>
      </c>
      <c r="E34">
        <f t="shared" si="0"/>
        <v>71</v>
      </c>
      <c r="F34">
        <f t="shared" si="1"/>
        <v>32</v>
      </c>
      <c r="G34">
        <v>5307713.99</v>
      </c>
      <c r="H34" t="s">
        <v>65</v>
      </c>
      <c r="J34" t="s">
        <v>132</v>
      </c>
      <c r="K34">
        <v>32</v>
      </c>
      <c r="L34">
        <v>0.5</v>
      </c>
      <c r="M34">
        <v>0.65</v>
      </c>
      <c r="O34" t="s">
        <v>63</v>
      </c>
      <c r="R34">
        <v>5164027.99</v>
      </c>
      <c r="S34">
        <v>143686</v>
      </c>
      <c r="T34">
        <v>0</v>
      </c>
      <c r="U34">
        <f t="shared" si="2"/>
        <v>5307713.99</v>
      </c>
    </row>
    <row r="35" spans="1:21" x14ac:dyDescent="0.2">
      <c r="A35" t="s">
        <v>66</v>
      </c>
      <c r="B35" t="s">
        <v>64</v>
      </c>
      <c r="C35">
        <v>7.5</v>
      </c>
      <c r="D35" t="s">
        <v>17</v>
      </c>
      <c r="E35">
        <f t="shared" si="0"/>
        <v>71</v>
      </c>
      <c r="F35">
        <f t="shared" si="1"/>
        <v>33</v>
      </c>
      <c r="G35">
        <v>0</v>
      </c>
      <c r="H35" t="s">
        <v>65</v>
      </c>
      <c r="J35" t="s">
        <v>66</v>
      </c>
      <c r="K35">
        <v>33</v>
      </c>
      <c r="L35">
        <v>0.5</v>
      </c>
      <c r="M35">
        <v>0.67</v>
      </c>
      <c r="O35" t="s">
        <v>66</v>
      </c>
      <c r="R35">
        <v>0</v>
      </c>
      <c r="S35">
        <v>0</v>
      </c>
      <c r="T35">
        <v>0</v>
      </c>
      <c r="U35">
        <f t="shared" si="2"/>
        <v>0</v>
      </c>
    </row>
    <row r="36" spans="1:21" x14ac:dyDescent="0.2">
      <c r="A36" t="s">
        <v>67</v>
      </c>
      <c r="B36" t="s">
        <v>64</v>
      </c>
      <c r="C36">
        <v>5</v>
      </c>
      <c r="D36" t="s">
        <v>17</v>
      </c>
      <c r="E36">
        <f t="shared" si="0"/>
        <v>71</v>
      </c>
      <c r="F36">
        <f t="shared" si="1"/>
        <v>34</v>
      </c>
      <c r="G36">
        <v>0</v>
      </c>
      <c r="H36" t="s">
        <v>65</v>
      </c>
      <c r="J36" t="s">
        <v>67</v>
      </c>
      <c r="K36">
        <v>34</v>
      </c>
      <c r="L36">
        <v>0.5</v>
      </c>
      <c r="M36">
        <v>0.69</v>
      </c>
      <c r="O36" t="s">
        <v>67</v>
      </c>
      <c r="R36">
        <v>0</v>
      </c>
      <c r="S36">
        <v>0</v>
      </c>
      <c r="T36">
        <v>0</v>
      </c>
      <c r="U36">
        <f t="shared" si="2"/>
        <v>0</v>
      </c>
    </row>
    <row r="37" spans="1:21" x14ac:dyDescent="0.2">
      <c r="A37" t="s">
        <v>68</v>
      </c>
      <c r="B37" t="s">
        <v>64</v>
      </c>
      <c r="C37">
        <v>3.5</v>
      </c>
      <c r="D37" t="s">
        <v>41</v>
      </c>
      <c r="E37">
        <f t="shared" si="0"/>
        <v>71</v>
      </c>
      <c r="F37">
        <f t="shared" si="1"/>
        <v>35</v>
      </c>
      <c r="G37">
        <v>400000</v>
      </c>
      <c r="H37" t="s">
        <v>65</v>
      </c>
      <c r="J37" t="s">
        <v>68</v>
      </c>
      <c r="K37">
        <v>35</v>
      </c>
      <c r="L37">
        <v>0.5</v>
      </c>
      <c r="M37">
        <v>0.71</v>
      </c>
      <c r="O37" t="s">
        <v>68</v>
      </c>
      <c r="R37">
        <v>0</v>
      </c>
      <c r="S37">
        <v>400000</v>
      </c>
      <c r="T37">
        <v>0</v>
      </c>
      <c r="U37">
        <f t="shared" si="2"/>
        <v>400000</v>
      </c>
    </row>
    <row r="38" spans="1:21" x14ac:dyDescent="0.2">
      <c r="A38" t="s">
        <v>69</v>
      </c>
      <c r="B38" t="s">
        <v>70</v>
      </c>
      <c r="C38">
        <v>2.2999999999999998</v>
      </c>
      <c r="D38" t="s">
        <v>23</v>
      </c>
      <c r="E38">
        <f t="shared" si="0"/>
        <v>72</v>
      </c>
      <c r="F38">
        <f t="shared" si="1"/>
        <v>36</v>
      </c>
      <c r="G38">
        <v>2145699.06</v>
      </c>
      <c r="H38" t="s">
        <v>71</v>
      </c>
      <c r="J38" t="s">
        <v>69</v>
      </c>
      <c r="K38">
        <v>36</v>
      </c>
      <c r="O38" t="s">
        <v>69</v>
      </c>
      <c r="R38">
        <v>2145699.06</v>
      </c>
      <c r="S38">
        <v>0</v>
      </c>
      <c r="T38">
        <v>0</v>
      </c>
      <c r="U38">
        <f t="shared" si="2"/>
        <v>2145699.06</v>
      </c>
    </row>
    <row r="39" spans="1:21" x14ac:dyDescent="0.2">
      <c r="A39" t="s">
        <v>72</v>
      </c>
      <c r="B39" t="s">
        <v>70</v>
      </c>
      <c r="C39">
        <v>0</v>
      </c>
      <c r="D39" t="s">
        <v>12</v>
      </c>
      <c r="E39">
        <f t="shared" si="0"/>
        <v>72</v>
      </c>
      <c r="F39">
        <f t="shared" si="1"/>
        <v>37</v>
      </c>
      <c r="G39">
        <v>0</v>
      </c>
      <c r="H39" t="s">
        <v>71</v>
      </c>
      <c r="J39" t="s">
        <v>72</v>
      </c>
      <c r="K39">
        <v>37</v>
      </c>
      <c r="L39">
        <v>0.5</v>
      </c>
      <c r="M39">
        <v>0.73</v>
      </c>
      <c r="O39" t="s">
        <v>72</v>
      </c>
      <c r="R39">
        <v>0</v>
      </c>
      <c r="S39">
        <v>0</v>
      </c>
      <c r="T39">
        <v>0</v>
      </c>
      <c r="U39">
        <f t="shared" si="2"/>
        <v>0</v>
      </c>
    </row>
    <row r="40" spans="1:21" x14ac:dyDescent="0.2">
      <c r="A40" t="s">
        <v>127</v>
      </c>
      <c r="B40" t="s">
        <v>74</v>
      </c>
      <c r="D40" t="s">
        <v>75</v>
      </c>
      <c r="E40">
        <f t="shared" si="0"/>
        <v>73</v>
      </c>
      <c r="F40">
        <f t="shared" si="1"/>
        <v>38</v>
      </c>
      <c r="G40">
        <v>7987812.8700000001</v>
      </c>
      <c r="H40" t="s">
        <v>76</v>
      </c>
      <c r="J40" t="s">
        <v>127</v>
      </c>
      <c r="K40">
        <v>38</v>
      </c>
      <c r="L40">
        <v>0.5</v>
      </c>
      <c r="M40">
        <v>0.75</v>
      </c>
      <c r="O40" t="s">
        <v>73</v>
      </c>
      <c r="R40">
        <v>3388855.37</v>
      </c>
      <c r="S40">
        <v>333000</v>
      </c>
      <c r="T40">
        <v>4265957.5</v>
      </c>
      <c r="U40">
        <f t="shared" si="2"/>
        <v>7987812.8700000001</v>
      </c>
    </row>
    <row r="41" spans="1:21" x14ac:dyDescent="0.2">
      <c r="A41" t="s">
        <v>77</v>
      </c>
      <c r="B41" t="s">
        <v>74</v>
      </c>
      <c r="C41">
        <v>2</v>
      </c>
      <c r="D41" t="s">
        <v>78</v>
      </c>
      <c r="E41">
        <f t="shared" si="0"/>
        <v>73</v>
      </c>
      <c r="F41">
        <f t="shared" si="1"/>
        <v>39</v>
      </c>
      <c r="G41">
        <v>0</v>
      </c>
      <c r="H41" t="s">
        <v>76</v>
      </c>
      <c r="J41" t="s">
        <v>77</v>
      </c>
      <c r="K41">
        <v>39</v>
      </c>
      <c r="L41">
        <v>0.5</v>
      </c>
      <c r="M41">
        <v>0.77</v>
      </c>
      <c r="O41" t="s">
        <v>77</v>
      </c>
      <c r="R41">
        <v>0</v>
      </c>
      <c r="S41">
        <v>0</v>
      </c>
      <c r="T41">
        <v>0</v>
      </c>
      <c r="U41">
        <f t="shared" si="2"/>
        <v>0</v>
      </c>
    </row>
    <row r="42" spans="1:21" x14ac:dyDescent="0.2">
      <c r="A42" t="s">
        <v>79</v>
      </c>
      <c r="B42" t="s">
        <v>74</v>
      </c>
      <c r="C42">
        <v>6</v>
      </c>
      <c r="D42" t="s">
        <v>78</v>
      </c>
      <c r="E42">
        <f t="shared" si="0"/>
        <v>73</v>
      </c>
      <c r="F42">
        <f t="shared" si="1"/>
        <v>40</v>
      </c>
      <c r="G42">
        <v>0</v>
      </c>
      <c r="H42" t="s">
        <v>76</v>
      </c>
      <c r="J42" t="s">
        <v>79</v>
      </c>
      <c r="K42">
        <v>40</v>
      </c>
      <c r="L42">
        <v>0.5</v>
      </c>
      <c r="M42">
        <v>0.79</v>
      </c>
      <c r="O42" t="s">
        <v>79</v>
      </c>
      <c r="R42">
        <v>0</v>
      </c>
      <c r="S42">
        <v>0</v>
      </c>
      <c r="T42">
        <v>0</v>
      </c>
      <c r="U42">
        <f t="shared" si="2"/>
        <v>0</v>
      </c>
    </row>
    <row r="43" spans="1:21" x14ac:dyDescent="0.2">
      <c r="A43" t="s">
        <v>80</v>
      </c>
      <c r="B43" t="s">
        <v>74</v>
      </c>
      <c r="C43">
        <v>11</v>
      </c>
      <c r="D43" t="s">
        <v>78</v>
      </c>
      <c r="E43">
        <f t="shared" si="0"/>
        <v>73</v>
      </c>
      <c r="F43">
        <f t="shared" si="1"/>
        <v>41</v>
      </c>
      <c r="G43">
        <v>6380931.1399999997</v>
      </c>
      <c r="H43" t="s">
        <v>76</v>
      </c>
      <c r="J43" t="s">
        <v>80</v>
      </c>
      <c r="K43">
        <v>41</v>
      </c>
      <c r="O43" t="s">
        <v>80</v>
      </c>
      <c r="R43">
        <v>4523466.47</v>
      </c>
      <c r="S43">
        <v>198018.47</v>
      </c>
      <c r="T43">
        <v>1659446.2</v>
      </c>
      <c r="U43">
        <f t="shared" si="2"/>
        <v>6380931.1399999997</v>
      </c>
    </row>
    <row r="44" spans="1:21" x14ac:dyDescent="0.2">
      <c r="A44" t="s">
        <v>81</v>
      </c>
      <c r="B44" t="s">
        <v>74</v>
      </c>
      <c r="C44">
        <v>2</v>
      </c>
      <c r="D44" t="s">
        <v>78</v>
      </c>
      <c r="E44">
        <f t="shared" si="0"/>
        <v>73</v>
      </c>
      <c r="F44">
        <f t="shared" si="1"/>
        <v>42</v>
      </c>
      <c r="G44">
        <v>0</v>
      </c>
      <c r="H44" t="s">
        <v>76</v>
      </c>
      <c r="J44" t="s">
        <v>81</v>
      </c>
      <c r="K44">
        <v>42</v>
      </c>
      <c r="O44" t="s">
        <v>81</v>
      </c>
      <c r="R44">
        <v>0</v>
      </c>
      <c r="S44">
        <v>0</v>
      </c>
      <c r="T44">
        <v>0</v>
      </c>
      <c r="U44">
        <f t="shared" si="2"/>
        <v>0</v>
      </c>
    </row>
    <row r="45" spans="1:21" x14ac:dyDescent="0.2">
      <c r="A45" t="s">
        <v>82</v>
      </c>
      <c r="B45" t="s">
        <v>74</v>
      </c>
      <c r="C45">
        <v>5</v>
      </c>
      <c r="D45" t="s">
        <v>78</v>
      </c>
      <c r="E45">
        <f t="shared" si="0"/>
        <v>73</v>
      </c>
      <c r="F45">
        <f t="shared" si="1"/>
        <v>43</v>
      </c>
      <c r="G45">
        <v>0</v>
      </c>
      <c r="H45" t="s">
        <v>76</v>
      </c>
      <c r="J45" t="s">
        <v>82</v>
      </c>
      <c r="K45">
        <v>43</v>
      </c>
      <c r="L45">
        <v>0.5</v>
      </c>
      <c r="M45">
        <v>0.81</v>
      </c>
      <c r="O45" t="s">
        <v>82</v>
      </c>
      <c r="R45">
        <v>0</v>
      </c>
      <c r="S45">
        <v>0</v>
      </c>
      <c r="T45">
        <v>0</v>
      </c>
      <c r="U45">
        <f t="shared" si="2"/>
        <v>0</v>
      </c>
    </row>
    <row r="46" spans="1:21" x14ac:dyDescent="0.2">
      <c r="A46" t="s">
        <v>89</v>
      </c>
      <c r="B46" t="s">
        <v>84</v>
      </c>
      <c r="D46" t="s">
        <v>25</v>
      </c>
      <c r="E46">
        <f t="shared" si="0"/>
        <v>74</v>
      </c>
      <c r="F46">
        <f t="shared" si="1"/>
        <v>48</v>
      </c>
      <c r="G46">
        <v>1473079.15</v>
      </c>
      <c r="H46" t="s">
        <v>85</v>
      </c>
      <c r="J46" t="s">
        <v>83</v>
      </c>
      <c r="K46">
        <v>44</v>
      </c>
      <c r="L46">
        <v>0.5</v>
      </c>
      <c r="M46">
        <v>0.83</v>
      </c>
      <c r="O46" t="s">
        <v>83</v>
      </c>
      <c r="R46">
        <v>1473079.15</v>
      </c>
      <c r="S46">
        <v>0</v>
      </c>
      <c r="T46">
        <v>0</v>
      </c>
      <c r="U46">
        <f t="shared" si="2"/>
        <v>1473079.15</v>
      </c>
    </row>
    <row r="47" spans="1:21" x14ac:dyDescent="0.2">
      <c r="A47" t="s">
        <v>86</v>
      </c>
      <c r="B47" t="s">
        <v>84</v>
      </c>
      <c r="C47">
        <v>2</v>
      </c>
      <c r="D47" t="s">
        <v>75</v>
      </c>
      <c r="E47">
        <f t="shared" si="0"/>
        <v>74</v>
      </c>
      <c r="F47">
        <f t="shared" si="1"/>
        <v>45</v>
      </c>
      <c r="G47">
        <v>6300000</v>
      </c>
      <c r="H47" t="s">
        <v>85</v>
      </c>
      <c r="J47" t="s">
        <v>86</v>
      </c>
      <c r="K47">
        <v>45</v>
      </c>
      <c r="L47">
        <v>0.5</v>
      </c>
      <c r="M47">
        <v>0.85</v>
      </c>
      <c r="O47" t="s">
        <v>86</v>
      </c>
      <c r="R47">
        <v>0</v>
      </c>
      <c r="S47">
        <v>0</v>
      </c>
      <c r="T47">
        <v>6300000</v>
      </c>
      <c r="U47">
        <f t="shared" si="2"/>
        <v>6300000</v>
      </c>
    </row>
    <row r="48" spans="1:21" x14ac:dyDescent="0.2">
      <c r="A48" t="s">
        <v>87</v>
      </c>
      <c r="B48" t="s">
        <v>84</v>
      </c>
      <c r="C48">
        <v>0.5</v>
      </c>
      <c r="D48" t="s">
        <v>41</v>
      </c>
      <c r="E48">
        <f t="shared" si="0"/>
        <v>74</v>
      </c>
      <c r="F48">
        <f t="shared" si="1"/>
        <v>46</v>
      </c>
      <c r="G48">
        <v>0</v>
      </c>
      <c r="H48" t="s">
        <v>85</v>
      </c>
      <c r="J48" t="s">
        <v>87</v>
      </c>
      <c r="K48">
        <v>46</v>
      </c>
      <c r="L48">
        <v>0.5</v>
      </c>
      <c r="M48">
        <v>0.87</v>
      </c>
      <c r="O48" t="s">
        <v>87</v>
      </c>
      <c r="R48">
        <v>0</v>
      </c>
      <c r="S48">
        <v>0</v>
      </c>
      <c r="T48">
        <v>0</v>
      </c>
      <c r="U48">
        <f t="shared" si="2"/>
        <v>0</v>
      </c>
    </row>
    <row r="49" spans="1:21" x14ac:dyDescent="0.2">
      <c r="A49" t="s">
        <v>88</v>
      </c>
      <c r="B49" t="s">
        <v>84</v>
      </c>
      <c r="C49">
        <v>2</v>
      </c>
      <c r="D49" t="s">
        <v>75</v>
      </c>
      <c r="E49">
        <f t="shared" si="0"/>
        <v>74</v>
      </c>
      <c r="F49">
        <f t="shared" si="1"/>
        <v>47</v>
      </c>
      <c r="G49">
        <v>230000</v>
      </c>
      <c r="H49" t="s">
        <v>85</v>
      </c>
      <c r="J49" t="s">
        <v>88</v>
      </c>
      <c r="K49">
        <v>47</v>
      </c>
      <c r="L49">
        <v>0.5</v>
      </c>
      <c r="M49">
        <v>0.89</v>
      </c>
      <c r="O49" t="s">
        <v>88</v>
      </c>
      <c r="R49">
        <v>230000</v>
      </c>
      <c r="S49">
        <v>0</v>
      </c>
      <c r="T49">
        <v>0</v>
      </c>
      <c r="U49">
        <f t="shared" si="2"/>
        <v>230000</v>
      </c>
    </row>
    <row r="50" spans="1:21" x14ac:dyDescent="0.2">
      <c r="A50" t="s">
        <v>89</v>
      </c>
      <c r="B50" t="s">
        <v>84</v>
      </c>
      <c r="C50">
        <v>7</v>
      </c>
      <c r="D50" t="s">
        <v>25</v>
      </c>
      <c r="E50">
        <f t="shared" si="0"/>
        <v>74</v>
      </c>
      <c r="F50">
        <f t="shared" si="1"/>
        <v>48</v>
      </c>
      <c r="G50">
        <v>1305376.3599999999</v>
      </c>
      <c r="H50" t="s">
        <v>85</v>
      </c>
      <c r="J50" t="s">
        <v>89</v>
      </c>
      <c r="K50">
        <v>48</v>
      </c>
      <c r="L50">
        <v>0.5</v>
      </c>
      <c r="M50">
        <v>0.91</v>
      </c>
      <c r="O50" t="s">
        <v>89</v>
      </c>
      <c r="R50">
        <v>1305376.3599999999</v>
      </c>
      <c r="S50">
        <v>0</v>
      </c>
      <c r="T50">
        <v>0</v>
      </c>
      <c r="U50">
        <f t="shared" si="2"/>
        <v>1305376.3599999999</v>
      </c>
    </row>
    <row r="51" spans="1:21" x14ac:dyDescent="0.2">
      <c r="A51" t="s">
        <v>90</v>
      </c>
      <c r="B51" t="s">
        <v>84</v>
      </c>
      <c r="C51">
        <v>4</v>
      </c>
      <c r="D51" t="s">
        <v>15</v>
      </c>
      <c r="E51">
        <f t="shared" si="0"/>
        <v>74</v>
      </c>
      <c r="F51">
        <f t="shared" si="1"/>
        <v>49</v>
      </c>
      <c r="G51">
        <v>0</v>
      </c>
      <c r="H51" t="s">
        <v>85</v>
      </c>
      <c r="J51" t="s">
        <v>90</v>
      </c>
      <c r="K51">
        <v>49</v>
      </c>
      <c r="L51">
        <v>0.5</v>
      </c>
      <c r="M51">
        <v>0.93</v>
      </c>
      <c r="O51" t="s">
        <v>90</v>
      </c>
      <c r="R51">
        <v>0</v>
      </c>
      <c r="S51">
        <v>0</v>
      </c>
      <c r="T51">
        <v>0</v>
      </c>
      <c r="U51">
        <f t="shared" si="2"/>
        <v>0</v>
      </c>
    </row>
    <row r="52" spans="1:21" x14ac:dyDescent="0.2">
      <c r="A52" t="s">
        <v>128</v>
      </c>
      <c r="B52" t="s">
        <v>92</v>
      </c>
      <c r="D52" t="s">
        <v>51</v>
      </c>
      <c r="E52">
        <f t="shared" si="0"/>
        <v>75</v>
      </c>
      <c r="F52">
        <f t="shared" si="1"/>
        <v>50</v>
      </c>
      <c r="G52">
        <v>664835.48</v>
      </c>
      <c r="H52" t="s">
        <v>93</v>
      </c>
      <c r="J52" t="s">
        <v>128</v>
      </c>
      <c r="K52">
        <v>50</v>
      </c>
      <c r="L52">
        <v>0.5</v>
      </c>
      <c r="M52">
        <v>0.95</v>
      </c>
      <c r="O52" t="s">
        <v>91</v>
      </c>
      <c r="R52">
        <v>664835.48</v>
      </c>
      <c r="S52">
        <v>0</v>
      </c>
      <c r="T52">
        <v>0</v>
      </c>
      <c r="U52">
        <f t="shared" si="2"/>
        <v>664835.48</v>
      </c>
    </row>
    <row r="53" spans="1:21" x14ac:dyDescent="0.2">
      <c r="A53" t="s">
        <v>94</v>
      </c>
      <c r="B53" t="s">
        <v>92</v>
      </c>
      <c r="C53">
        <v>4</v>
      </c>
      <c r="D53" t="s">
        <v>95</v>
      </c>
      <c r="E53">
        <f t="shared" si="0"/>
        <v>75</v>
      </c>
      <c r="F53">
        <f t="shared" si="1"/>
        <v>51</v>
      </c>
      <c r="G53">
        <v>667642.59</v>
      </c>
      <c r="H53" t="s">
        <v>93</v>
      </c>
      <c r="J53" t="s">
        <v>94</v>
      </c>
      <c r="K53">
        <v>51</v>
      </c>
      <c r="O53" t="s">
        <v>94</v>
      </c>
      <c r="R53">
        <v>667642.59</v>
      </c>
      <c r="S53">
        <v>0</v>
      </c>
      <c r="T53">
        <v>0</v>
      </c>
      <c r="U53">
        <f t="shared" si="2"/>
        <v>667642.59</v>
      </c>
    </row>
    <row r="54" spans="1:21" x14ac:dyDescent="0.2">
      <c r="A54" t="s">
        <v>96</v>
      </c>
      <c r="B54" t="s">
        <v>92</v>
      </c>
      <c r="C54">
        <v>4</v>
      </c>
      <c r="D54" t="s">
        <v>95</v>
      </c>
      <c r="E54">
        <f t="shared" si="0"/>
        <v>75</v>
      </c>
      <c r="F54">
        <f t="shared" si="1"/>
        <v>52</v>
      </c>
      <c r="G54">
        <v>2658122.2199999997</v>
      </c>
      <c r="H54" t="s">
        <v>93</v>
      </c>
      <c r="J54" t="s">
        <v>96</v>
      </c>
      <c r="K54">
        <v>52</v>
      </c>
      <c r="O54" t="s">
        <v>96</v>
      </c>
      <c r="R54">
        <v>2658122.2199999997</v>
      </c>
      <c r="S54">
        <v>0</v>
      </c>
      <c r="T54">
        <v>0</v>
      </c>
      <c r="U54">
        <f t="shared" si="2"/>
        <v>2658122.2199999997</v>
      </c>
    </row>
    <row r="55" spans="1:21" x14ac:dyDescent="0.2">
      <c r="A55" t="s">
        <v>97</v>
      </c>
      <c r="B55" t="s">
        <v>92</v>
      </c>
      <c r="C55">
        <v>10</v>
      </c>
      <c r="D55" t="s">
        <v>51</v>
      </c>
      <c r="E55">
        <f t="shared" si="0"/>
        <v>75</v>
      </c>
      <c r="F55">
        <f t="shared" si="1"/>
        <v>53</v>
      </c>
      <c r="G55">
        <v>1747856.56</v>
      </c>
      <c r="H55" t="s">
        <v>93</v>
      </c>
      <c r="J55" t="s">
        <v>97</v>
      </c>
      <c r="K55">
        <v>53</v>
      </c>
      <c r="O55" t="s">
        <v>97</v>
      </c>
      <c r="R55">
        <v>1747856.56</v>
      </c>
      <c r="S55">
        <v>0</v>
      </c>
      <c r="T55">
        <v>0</v>
      </c>
      <c r="U55">
        <f t="shared" si="2"/>
        <v>1747856.56</v>
      </c>
    </row>
    <row r="56" spans="1:21" x14ac:dyDescent="0.2">
      <c r="A56" t="s">
        <v>129</v>
      </c>
      <c r="B56" t="s">
        <v>99</v>
      </c>
      <c r="D56" t="s">
        <v>100</v>
      </c>
      <c r="E56">
        <f t="shared" si="0"/>
        <v>76</v>
      </c>
      <c r="F56">
        <f t="shared" si="1"/>
        <v>54</v>
      </c>
      <c r="G56">
        <v>674856.36</v>
      </c>
      <c r="H56" t="s">
        <v>101</v>
      </c>
      <c r="J56" t="s">
        <v>129</v>
      </c>
      <c r="K56">
        <v>54</v>
      </c>
      <c r="O56" t="s">
        <v>98</v>
      </c>
      <c r="R56">
        <v>674856.36</v>
      </c>
      <c r="S56">
        <v>0</v>
      </c>
      <c r="T56">
        <v>0</v>
      </c>
      <c r="U56">
        <f t="shared" si="2"/>
        <v>674856.36</v>
      </c>
    </row>
    <row r="57" spans="1:21" x14ac:dyDescent="0.2">
      <c r="A57" t="s">
        <v>102</v>
      </c>
      <c r="B57" t="s">
        <v>99</v>
      </c>
      <c r="C57">
        <v>6</v>
      </c>
      <c r="D57" t="s">
        <v>100</v>
      </c>
      <c r="E57">
        <f t="shared" si="0"/>
        <v>76</v>
      </c>
      <c r="F57">
        <f t="shared" si="1"/>
        <v>55</v>
      </c>
      <c r="G57">
        <v>0</v>
      </c>
      <c r="H57" t="s">
        <v>101</v>
      </c>
      <c r="J57" t="s">
        <v>102</v>
      </c>
      <c r="K57">
        <v>55</v>
      </c>
      <c r="O57" t="s">
        <v>102</v>
      </c>
      <c r="R57">
        <v>0</v>
      </c>
      <c r="S57">
        <v>0</v>
      </c>
      <c r="T57">
        <v>0</v>
      </c>
      <c r="U57">
        <f t="shared" si="2"/>
        <v>0</v>
      </c>
    </row>
    <row r="58" spans="1:21" x14ac:dyDescent="0.2">
      <c r="A58" t="s">
        <v>103</v>
      </c>
      <c r="B58" t="s">
        <v>99</v>
      </c>
      <c r="C58">
        <v>5</v>
      </c>
      <c r="D58" t="s">
        <v>100</v>
      </c>
      <c r="E58">
        <f t="shared" si="0"/>
        <v>76</v>
      </c>
      <c r="F58">
        <f t="shared" si="1"/>
        <v>56</v>
      </c>
      <c r="G58">
        <v>0</v>
      </c>
      <c r="H58" t="s">
        <v>101</v>
      </c>
      <c r="J58" t="s">
        <v>103</v>
      </c>
      <c r="K58">
        <v>56</v>
      </c>
      <c r="O58" t="s">
        <v>103</v>
      </c>
      <c r="R58">
        <v>0</v>
      </c>
      <c r="S58">
        <v>0</v>
      </c>
      <c r="T58">
        <v>0</v>
      </c>
      <c r="U58">
        <f t="shared" si="2"/>
        <v>0</v>
      </c>
    </row>
    <row r="59" spans="1:21" x14ac:dyDescent="0.2">
      <c r="A59" t="s">
        <v>104</v>
      </c>
      <c r="B59" t="s">
        <v>99</v>
      </c>
      <c r="C59">
        <v>1</v>
      </c>
      <c r="D59" t="s">
        <v>15</v>
      </c>
      <c r="E59">
        <f t="shared" si="0"/>
        <v>76</v>
      </c>
      <c r="F59">
        <f t="shared" si="1"/>
        <v>57</v>
      </c>
      <c r="G59">
        <v>0</v>
      </c>
      <c r="H59" t="s">
        <v>101</v>
      </c>
      <c r="J59" t="s">
        <v>104</v>
      </c>
      <c r="K59">
        <v>57</v>
      </c>
      <c r="O59" t="s">
        <v>104</v>
      </c>
      <c r="R59">
        <v>0</v>
      </c>
      <c r="S59">
        <v>0</v>
      </c>
      <c r="T59">
        <v>0</v>
      </c>
      <c r="U59">
        <f t="shared" si="2"/>
        <v>0</v>
      </c>
    </row>
    <row r="60" spans="1:21" x14ac:dyDescent="0.2">
      <c r="A60" t="s">
        <v>105</v>
      </c>
      <c r="B60" t="s">
        <v>106</v>
      </c>
      <c r="D60" t="s">
        <v>107</v>
      </c>
      <c r="E60">
        <f t="shared" si="0"/>
        <v>77</v>
      </c>
      <c r="F60">
        <f t="shared" si="1"/>
        <v>58</v>
      </c>
      <c r="G60">
        <v>0</v>
      </c>
      <c r="H60" t="s">
        <v>108</v>
      </c>
      <c r="J60" t="s">
        <v>105</v>
      </c>
      <c r="K60">
        <v>58</v>
      </c>
      <c r="O60" t="s">
        <v>105</v>
      </c>
      <c r="R60">
        <v>0</v>
      </c>
      <c r="S60">
        <v>0</v>
      </c>
      <c r="T60">
        <v>0</v>
      </c>
      <c r="U60">
        <f t="shared" si="2"/>
        <v>0</v>
      </c>
    </row>
    <row r="61" spans="1:21" x14ac:dyDescent="0.2">
      <c r="A61" t="s">
        <v>109</v>
      </c>
      <c r="B61" t="s">
        <v>110</v>
      </c>
      <c r="D61" t="s">
        <v>111</v>
      </c>
      <c r="E61">
        <f t="shared" si="0"/>
        <v>78</v>
      </c>
      <c r="F61">
        <f t="shared" si="1"/>
        <v>59</v>
      </c>
      <c r="G61">
        <v>0</v>
      </c>
      <c r="H61" t="s">
        <v>112</v>
      </c>
      <c r="J61" t="s">
        <v>109</v>
      </c>
      <c r="K61">
        <v>59</v>
      </c>
      <c r="O61" t="s">
        <v>109</v>
      </c>
      <c r="R61">
        <v>0</v>
      </c>
      <c r="S61">
        <v>0</v>
      </c>
      <c r="T61">
        <v>0</v>
      </c>
      <c r="U61">
        <f t="shared" si="2"/>
        <v>0</v>
      </c>
    </row>
    <row r="62" spans="1:21" x14ac:dyDescent="0.2">
      <c r="A62" t="s">
        <v>113</v>
      </c>
      <c r="B62" t="s">
        <v>114</v>
      </c>
      <c r="D62" t="s">
        <v>115</v>
      </c>
      <c r="E62">
        <f t="shared" si="0"/>
        <v>79</v>
      </c>
      <c r="F62">
        <f t="shared" si="1"/>
        <v>60</v>
      </c>
      <c r="G62">
        <v>0</v>
      </c>
      <c r="H62" t="s">
        <v>116</v>
      </c>
      <c r="J62" t="s">
        <v>113</v>
      </c>
      <c r="K62">
        <v>60</v>
      </c>
      <c r="O62" t="s">
        <v>113</v>
      </c>
      <c r="R62">
        <v>0</v>
      </c>
      <c r="S62">
        <v>0</v>
      </c>
      <c r="T62">
        <v>0</v>
      </c>
      <c r="U62">
        <f t="shared" si="2"/>
        <v>0</v>
      </c>
    </row>
    <row r="63" spans="1:21" x14ac:dyDescent="0.2">
      <c r="A63" t="s">
        <v>117</v>
      </c>
      <c r="B63" t="s">
        <v>114</v>
      </c>
      <c r="D63" t="s">
        <v>115</v>
      </c>
      <c r="E63">
        <f t="shared" si="0"/>
        <v>79</v>
      </c>
      <c r="F63">
        <f t="shared" si="1"/>
        <v>61</v>
      </c>
      <c r="G63">
        <v>0</v>
      </c>
      <c r="H63" t="s">
        <v>116</v>
      </c>
      <c r="J63" t="s">
        <v>117</v>
      </c>
      <c r="K63">
        <v>61</v>
      </c>
      <c r="O63" t="s">
        <v>117</v>
      </c>
      <c r="R63">
        <v>0</v>
      </c>
      <c r="S63">
        <v>0</v>
      </c>
      <c r="T63">
        <v>0</v>
      </c>
      <c r="U63">
        <f t="shared" si="2"/>
        <v>0</v>
      </c>
    </row>
    <row r="64" spans="1:21" x14ac:dyDescent="0.2">
      <c r="A64" t="s">
        <v>118</v>
      </c>
      <c r="B64" t="s">
        <v>114</v>
      </c>
      <c r="D64" t="s">
        <v>115</v>
      </c>
      <c r="E64">
        <f t="shared" si="0"/>
        <v>79</v>
      </c>
      <c r="F64">
        <f t="shared" si="1"/>
        <v>62</v>
      </c>
      <c r="G64">
        <v>0</v>
      </c>
      <c r="H64" t="s">
        <v>116</v>
      </c>
      <c r="J64" t="s">
        <v>118</v>
      </c>
      <c r="K64">
        <v>62</v>
      </c>
      <c r="N64" t="s">
        <v>119</v>
      </c>
      <c r="O64" t="s">
        <v>118</v>
      </c>
      <c r="R64">
        <v>0</v>
      </c>
      <c r="S64">
        <v>0</v>
      </c>
      <c r="T64">
        <v>0</v>
      </c>
      <c r="U64">
        <f t="shared" si="2"/>
        <v>0</v>
      </c>
    </row>
    <row r="65" spans="1:21" x14ac:dyDescent="0.2">
      <c r="A65" t="s">
        <v>120</v>
      </c>
      <c r="B65" t="s">
        <v>114</v>
      </c>
      <c r="D65" t="s">
        <v>115</v>
      </c>
      <c r="E65">
        <f t="shared" si="0"/>
        <v>79</v>
      </c>
      <c r="F65">
        <f t="shared" si="1"/>
        <v>63</v>
      </c>
      <c r="G65">
        <v>0</v>
      </c>
      <c r="H65" t="s">
        <v>116</v>
      </c>
      <c r="J65" t="s">
        <v>120</v>
      </c>
      <c r="K65">
        <v>63</v>
      </c>
      <c r="O65" t="s">
        <v>120</v>
      </c>
      <c r="R65">
        <v>0</v>
      </c>
      <c r="S65">
        <v>0</v>
      </c>
      <c r="T65">
        <v>0</v>
      </c>
      <c r="U65">
        <f t="shared" si="2"/>
        <v>0</v>
      </c>
    </row>
    <row r="66" spans="1:21" x14ac:dyDescent="0.2">
      <c r="A66" t="s">
        <v>121</v>
      </c>
      <c r="B66" t="s">
        <v>114</v>
      </c>
      <c r="D66" t="s">
        <v>115</v>
      </c>
      <c r="E66">
        <f t="shared" si="0"/>
        <v>79</v>
      </c>
      <c r="F66">
        <f t="shared" si="1"/>
        <v>64</v>
      </c>
      <c r="G66">
        <v>0</v>
      </c>
      <c r="H66" t="s">
        <v>116</v>
      </c>
      <c r="J66" t="s">
        <v>121</v>
      </c>
      <c r="K66">
        <v>64</v>
      </c>
      <c r="O66" t="s">
        <v>121</v>
      </c>
      <c r="R66">
        <v>0</v>
      </c>
      <c r="S66">
        <v>0</v>
      </c>
      <c r="T66">
        <v>0</v>
      </c>
      <c r="U66">
        <f t="shared" si="2"/>
        <v>0</v>
      </c>
    </row>
    <row r="67" spans="1:21" x14ac:dyDescent="0.2">
      <c r="A67" t="s">
        <v>18</v>
      </c>
      <c r="B67" t="s">
        <v>11</v>
      </c>
      <c r="D67" t="s">
        <v>12</v>
      </c>
      <c r="E67">
        <f>VLOOKUP(A67,$J$2:$K$98,2,FALSE)</f>
        <v>3</v>
      </c>
      <c r="F67">
        <f>VLOOKUP(D67,$J$2:$K$98,2,FALSE)</f>
        <v>82</v>
      </c>
      <c r="G67">
        <v>50000</v>
      </c>
      <c r="H67" t="s">
        <v>13</v>
      </c>
      <c r="J67" t="s">
        <v>11</v>
      </c>
      <c r="K67">
        <v>65</v>
      </c>
      <c r="L67">
        <v>0.1</v>
      </c>
      <c r="M67">
        <v>0.05</v>
      </c>
      <c r="O67" t="s">
        <v>10</v>
      </c>
      <c r="R67">
        <v>50000</v>
      </c>
    </row>
    <row r="68" spans="1:21" x14ac:dyDescent="0.2">
      <c r="A68" t="s">
        <v>14</v>
      </c>
      <c r="B68" t="s">
        <v>11</v>
      </c>
      <c r="C68">
        <v>2</v>
      </c>
      <c r="D68" t="s">
        <v>15</v>
      </c>
      <c r="E68">
        <f t="shared" ref="E68:E131" si="3">VLOOKUP(A68,$J$2:$K$98,2,FALSE)</f>
        <v>1</v>
      </c>
      <c r="F68">
        <f t="shared" ref="F68:F131" si="4">VLOOKUP(D68,$J$2:$K$98,2,FALSE)</f>
        <v>87</v>
      </c>
      <c r="G68">
        <v>0</v>
      </c>
      <c r="H68" t="s">
        <v>13</v>
      </c>
      <c r="J68" t="s">
        <v>27</v>
      </c>
      <c r="K68">
        <v>66</v>
      </c>
      <c r="L68">
        <v>0.1</v>
      </c>
      <c r="M68">
        <v>0.14000000000000001</v>
      </c>
      <c r="O68" t="s">
        <v>14</v>
      </c>
      <c r="R68">
        <v>0</v>
      </c>
    </row>
    <row r="69" spans="1:21" x14ac:dyDescent="0.2">
      <c r="A69" t="s">
        <v>16</v>
      </c>
      <c r="B69" t="s">
        <v>11</v>
      </c>
      <c r="C69">
        <v>2</v>
      </c>
      <c r="D69" t="s">
        <v>17</v>
      </c>
      <c r="E69">
        <f t="shared" si="3"/>
        <v>2</v>
      </c>
      <c r="F69">
        <f t="shared" si="4"/>
        <v>81</v>
      </c>
      <c r="G69">
        <v>563850.31000000006</v>
      </c>
      <c r="H69" t="s">
        <v>13</v>
      </c>
      <c r="J69" t="s">
        <v>36</v>
      </c>
      <c r="K69">
        <v>67</v>
      </c>
      <c r="L69">
        <v>0.1</v>
      </c>
      <c r="M69">
        <v>0.23</v>
      </c>
      <c r="O69" t="s">
        <v>16</v>
      </c>
      <c r="R69">
        <v>645519.31000000006</v>
      </c>
    </row>
    <row r="70" spans="1:21" x14ac:dyDescent="0.2">
      <c r="A70" t="s">
        <v>18</v>
      </c>
      <c r="B70" t="s">
        <v>11</v>
      </c>
      <c r="C70">
        <v>8</v>
      </c>
      <c r="D70" t="s">
        <v>12</v>
      </c>
      <c r="E70">
        <f t="shared" si="3"/>
        <v>3</v>
      </c>
      <c r="F70">
        <f t="shared" si="4"/>
        <v>82</v>
      </c>
      <c r="G70">
        <v>2932909.88</v>
      </c>
      <c r="H70" t="s">
        <v>13</v>
      </c>
      <c r="J70" t="s">
        <v>40</v>
      </c>
      <c r="K70">
        <v>68</v>
      </c>
      <c r="L70">
        <v>0.1</v>
      </c>
      <c r="M70">
        <v>0.32</v>
      </c>
      <c r="O70" t="s">
        <v>18</v>
      </c>
      <c r="R70">
        <v>3100413.38</v>
      </c>
    </row>
    <row r="71" spans="1:21" x14ac:dyDescent="0.2">
      <c r="A71" t="s">
        <v>19</v>
      </c>
      <c r="B71" t="s">
        <v>11</v>
      </c>
      <c r="C71">
        <v>7</v>
      </c>
      <c r="D71" t="s">
        <v>15</v>
      </c>
      <c r="E71">
        <f t="shared" si="3"/>
        <v>4</v>
      </c>
      <c r="F71">
        <f t="shared" si="4"/>
        <v>87</v>
      </c>
      <c r="G71">
        <v>616830.35</v>
      </c>
      <c r="H71" t="s">
        <v>13</v>
      </c>
      <c r="J71" t="s">
        <v>50</v>
      </c>
      <c r="K71">
        <v>69</v>
      </c>
      <c r="L71">
        <v>0.1</v>
      </c>
      <c r="M71">
        <v>0.41</v>
      </c>
      <c r="O71" t="s">
        <v>19</v>
      </c>
      <c r="R71">
        <v>1074211.8500000001</v>
      </c>
    </row>
    <row r="72" spans="1:21" x14ac:dyDescent="0.2">
      <c r="A72" t="s">
        <v>20</v>
      </c>
      <c r="B72" t="s">
        <v>11</v>
      </c>
      <c r="C72">
        <v>2</v>
      </c>
      <c r="D72" t="s">
        <v>12</v>
      </c>
      <c r="E72">
        <f t="shared" si="3"/>
        <v>5</v>
      </c>
      <c r="F72">
        <f t="shared" si="4"/>
        <v>82</v>
      </c>
      <c r="G72">
        <v>225000</v>
      </c>
      <c r="H72" t="s">
        <v>13</v>
      </c>
      <c r="J72" t="s">
        <v>57</v>
      </c>
      <c r="K72">
        <v>70</v>
      </c>
      <c r="L72">
        <v>0.1</v>
      </c>
      <c r="M72">
        <v>0.5</v>
      </c>
      <c r="O72" t="s">
        <v>20</v>
      </c>
      <c r="R72">
        <v>450000</v>
      </c>
    </row>
    <row r="73" spans="1:21" x14ac:dyDescent="0.2">
      <c r="A73" t="s">
        <v>21</v>
      </c>
      <c r="B73" t="s">
        <v>11</v>
      </c>
      <c r="C73" t="s">
        <v>22</v>
      </c>
      <c r="D73" t="s">
        <v>23</v>
      </c>
      <c r="E73">
        <f t="shared" si="3"/>
        <v>6</v>
      </c>
      <c r="F73">
        <f t="shared" si="4"/>
        <v>83</v>
      </c>
      <c r="G73">
        <v>0</v>
      </c>
      <c r="H73" t="s">
        <v>13</v>
      </c>
      <c r="J73" t="s">
        <v>64</v>
      </c>
      <c r="K73">
        <v>71</v>
      </c>
      <c r="L73">
        <v>0.1</v>
      </c>
      <c r="M73">
        <v>0.59</v>
      </c>
      <c r="O73" t="s">
        <v>21</v>
      </c>
      <c r="R73">
        <v>0</v>
      </c>
    </row>
    <row r="74" spans="1:21" x14ac:dyDescent="0.2">
      <c r="A74" t="s">
        <v>24</v>
      </c>
      <c r="B74" t="s">
        <v>11</v>
      </c>
      <c r="C74" t="s">
        <v>22</v>
      </c>
      <c r="D74" t="s">
        <v>25</v>
      </c>
      <c r="E74">
        <f t="shared" si="3"/>
        <v>7</v>
      </c>
      <c r="F74">
        <f t="shared" si="4"/>
        <v>80</v>
      </c>
      <c r="G74">
        <v>0</v>
      </c>
      <c r="H74" t="s">
        <v>13</v>
      </c>
      <c r="J74" t="s">
        <v>70</v>
      </c>
      <c r="K74">
        <v>72</v>
      </c>
      <c r="L74">
        <v>0.1</v>
      </c>
      <c r="M74">
        <v>0.68</v>
      </c>
      <c r="O74" t="s">
        <v>24</v>
      </c>
      <c r="R74">
        <v>0</v>
      </c>
    </row>
    <row r="75" spans="1:21" x14ac:dyDescent="0.2">
      <c r="A75" t="s">
        <v>123</v>
      </c>
      <c r="B75" t="s">
        <v>27</v>
      </c>
      <c r="C75">
        <v>3</v>
      </c>
      <c r="D75" t="s">
        <v>28</v>
      </c>
      <c r="E75">
        <f t="shared" si="3"/>
        <v>8</v>
      </c>
      <c r="F75">
        <f t="shared" si="4"/>
        <v>84</v>
      </c>
      <c r="G75">
        <v>2396473.1100000003</v>
      </c>
      <c r="H75" t="s">
        <v>29</v>
      </c>
      <c r="J75" t="s">
        <v>74</v>
      </c>
      <c r="K75">
        <v>73</v>
      </c>
      <c r="L75">
        <v>0.1</v>
      </c>
      <c r="M75">
        <v>0.77</v>
      </c>
      <c r="O75" t="s">
        <v>26</v>
      </c>
      <c r="R75">
        <v>2396473.1100000003</v>
      </c>
    </row>
    <row r="76" spans="1:21" x14ac:dyDescent="0.2">
      <c r="A76" t="s">
        <v>30</v>
      </c>
      <c r="B76" t="s">
        <v>27</v>
      </c>
      <c r="C76">
        <v>6</v>
      </c>
      <c r="D76" t="s">
        <v>28</v>
      </c>
      <c r="E76">
        <f t="shared" si="3"/>
        <v>9</v>
      </c>
      <c r="F76">
        <f t="shared" si="4"/>
        <v>84</v>
      </c>
      <c r="G76">
        <v>862871.46000000008</v>
      </c>
      <c r="H76" t="s">
        <v>29</v>
      </c>
      <c r="J76" t="s">
        <v>84</v>
      </c>
      <c r="K76">
        <v>74</v>
      </c>
      <c r="L76">
        <v>0.1</v>
      </c>
      <c r="M76">
        <v>0.86</v>
      </c>
      <c r="O76" t="s">
        <v>30</v>
      </c>
      <c r="R76">
        <v>1611138.79</v>
      </c>
    </row>
    <row r="77" spans="1:21" x14ac:dyDescent="0.2">
      <c r="A77" t="s">
        <v>31</v>
      </c>
      <c r="B77" t="s">
        <v>27</v>
      </c>
      <c r="C77">
        <v>3</v>
      </c>
      <c r="D77" t="s">
        <v>28</v>
      </c>
      <c r="E77">
        <f t="shared" si="3"/>
        <v>10</v>
      </c>
      <c r="F77">
        <f t="shared" si="4"/>
        <v>84</v>
      </c>
      <c r="G77">
        <v>280000</v>
      </c>
      <c r="H77" t="s">
        <v>29</v>
      </c>
      <c r="J77" t="s">
        <v>92</v>
      </c>
      <c r="K77">
        <v>75</v>
      </c>
      <c r="L77">
        <v>0.1</v>
      </c>
      <c r="M77">
        <v>0.95</v>
      </c>
      <c r="O77" t="s">
        <v>31</v>
      </c>
      <c r="R77">
        <v>560000</v>
      </c>
    </row>
    <row r="78" spans="1:21" x14ac:dyDescent="0.2">
      <c r="A78" t="s">
        <v>32</v>
      </c>
      <c r="B78" t="s">
        <v>27</v>
      </c>
      <c r="C78">
        <v>5</v>
      </c>
      <c r="D78" t="s">
        <v>28</v>
      </c>
      <c r="E78">
        <f t="shared" si="3"/>
        <v>11</v>
      </c>
      <c r="F78">
        <f t="shared" si="4"/>
        <v>84</v>
      </c>
      <c r="G78">
        <v>0</v>
      </c>
      <c r="H78" t="s">
        <v>29</v>
      </c>
      <c r="J78" t="s">
        <v>99</v>
      </c>
      <c r="K78">
        <v>76</v>
      </c>
      <c r="L78">
        <v>0.9</v>
      </c>
      <c r="M78">
        <v>0.05</v>
      </c>
      <c r="O78" t="s">
        <v>32</v>
      </c>
      <c r="R78">
        <v>0</v>
      </c>
    </row>
    <row r="79" spans="1:21" x14ac:dyDescent="0.2">
      <c r="A79" t="s">
        <v>33</v>
      </c>
      <c r="B79" t="s">
        <v>27</v>
      </c>
      <c r="C79">
        <v>4</v>
      </c>
      <c r="D79" t="s">
        <v>28</v>
      </c>
      <c r="E79">
        <f t="shared" si="3"/>
        <v>12</v>
      </c>
      <c r="F79">
        <f t="shared" si="4"/>
        <v>84</v>
      </c>
      <c r="G79">
        <v>1922139.25</v>
      </c>
      <c r="H79" t="s">
        <v>29</v>
      </c>
      <c r="J79" t="s">
        <v>106</v>
      </c>
      <c r="K79">
        <v>77</v>
      </c>
      <c r="L79">
        <v>0.9</v>
      </c>
      <c r="M79">
        <v>0.15</v>
      </c>
      <c r="O79" t="s">
        <v>33</v>
      </c>
      <c r="R79">
        <v>2032328.95</v>
      </c>
    </row>
    <row r="80" spans="1:21" x14ac:dyDescent="0.2">
      <c r="A80" t="s">
        <v>34</v>
      </c>
      <c r="B80" t="s">
        <v>27</v>
      </c>
      <c r="C80">
        <v>4</v>
      </c>
      <c r="D80" t="s">
        <v>28</v>
      </c>
      <c r="E80">
        <f t="shared" si="3"/>
        <v>13</v>
      </c>
      <c r="F80">
        <f t="shared" si="4"/>
        <v>84</v>
      </c>
      <c r="G80">
        <v>8001738.0800000001</v>
      </c>
      <c r="H80" t="s">
        <v>29</v>
      </c>
      <c r="J80" t="s">
        <v>110</v>
      </c>
      <c r="K80">
        <v>78</v>
      </c>
      <c r="L80">
        <v>0.9</v>
      </c>
      <c r="M80">
        <v>0.25</v>
      </c>
      <c r="O80" t="s">
        <v>34</v>
      </c>
      <c r="R80">
        <v>16003476.16</v>
      </c>
    </row>
    <row r="81" spans="1:18" x14ac:dyDescent="0.2">
      <c r="A81" t="s">
        <v>38</v>
      </c>
      <c r="B81" t="s">
        <v>36</v>
      </c>
      <c r="C81">
        <v>6</v>
      </c>
      <c r="D81" t="s">
        <v>28</v>
      </c>
      <c r="E81">
        <f t="shared" si="3"/>
        <v>15</v>
      </c>
      <c r="F81">
        <f t="shared" si="4"/>
        <v>84</v>
      </c>
      <c r="G81">
        <v>4812526.3100000005</v>
      </c>
      <c r="H81" t="s">
        <v>37</v>
      </c>
      <c r="J81" t="s">
        <v>114</v>
      </c>
      <c r="K81">
        <v>79</v>
      </c>
      <c r="L81">
        <v>0.9</v>
      </c>
      <c r="M81">
        <v>0.35</v>
      </c>
      <c r="O81" t="s">
        <v>35</v>
      </c>
      <c r="R81">
        <v>4812526.3100000005</v>
      </c>
    </row>
    <row r="82" spans="1:18" x14ac:dyDescent="0.2">
      <c r="A82" t="s">
        <v>38</v>
      </c>
      <c r="B82" t="s">
        <v>36</v>
      </c>
      <c r="C82">
        <v>1</v>
      </c>
      <c r="D82" t="s">
        <v>28</v>
      </c>
      <c r="E82">
        <f t="shared" si="3"/>
        <v>15</v>
      </c>
      <c r="F82">
        <f t="shared" si="4"/>
        <v>84</v>
      </c>
      <c r="G82">
        <v>44770.89</v>
      </c>
      <c r="H82" t="s">
        <v>37</v>
      </c>
      <c r="J82" t="s">
        <v>25</v>
      </c>
      <c r="K82">
        <v>80</v>
      </c>
      <c r="L82">
        <v>0.9</v>
      </c>
      <c r="M82">
        <v>0.45</v>
      </c>
      <c r="O82" t="s">
        <v>38</v>
      </c>
      <c r="R82">
        <v>44770.89</v>
      </c>
    </row>
    <row r="83" spans="1:18" x14ac:dyDescent="0.2">
      <c r="A83" t="s">
        <v>125</v>
      </c>
      <c r="B83" t="s">
        <v>40</v>
      </c>
      <c r="C83">
        <v>2</v>
      </c>
      <c r="D83" t="s">
        <v>41</v>
      </c>
      <c r="E83">
        <f t="shared" si="3"/>
        <v>16</v>
      </c>
      <c r="F83">
        <f t="shared" si="4"/>
        <v>85</v>
      </c>
      <c r="G83">
        <v>6447140.7999999998</v>
      </c>
      <c r="H83" t="s">
        <v>42</v>
      </c>
      <c r="J83" t="s">
        <v>17</v>
      </c>
      <c r="K83">
        <v>81</v>
      </c>
      <c r="L83">
        <v>0.9</v>
      </c>
      <c r="M83">
        <v>0.55000000000000004</v>
      </c>
      <c r="O83" t="s">
        <v>39</v>
      </c>
      <c r="R83">
        <v>6646640.7999999998</v>
      </c>
    </row>
    <row r="84" spans="1:18" x14ac:dyDescent="0.2">
      <c r="A84" t="s">
        <v>43</v>
      </c>
      <c r="B84" t="s">
        <v>40</v>
      </c>
      <c r="C84">
        <v>6.3</v>
      </c>
      <c r="D84" t="s">
        <v>41</v>
      </c>
      <c r="E84">
        <f t="shared" si="3"/>
        <v>17</v>
      </c>
      <c r="F84">
        <f t="shared" si="4"/>
        <v>85</v>
      </c>
      <c r="G84">
        <v>219330.61</v>
      </c>
      <c r="H84" t="s">
        <v>42</v>
      </c>
      <c r="J84" t="s">
        <v>12</v>
      </c>
      <c r="K84">
        <v>82</v>
      </c>
      <c r="L84">
        <v>0.9</v>
      </c>
      <c r="M84">
        <v>0.65</v>
      </c>
      <c r="O84" t="s">
        <v>43</v>
      </c>
      <c r="R84">
        <v>306033.61</v>
      </c>
    </row>
    <row r="85" spans="1:18" x14ac:dyDescent="0.2">
      <c r="A85" t="s">
        <v>44</v>
      </c>
      <c r="B85" t="s">
        <v>40</v>
      </c>
      <c r="C85">
        <v>5</v>
      </c>
      <c r="D85" t="s">
        <v>41</v>
      </c>
      <c r="E85">
        <f t="shared" si="3"/>
        <v>18</v>
      </c>
      <c r="F85">
        <f t="shared" si="4"/>
        <v>85</v>
      </c>
      <c r="G85">
        <v>269132</v>
      </c>
      <c r="H85" t="s">
        <v>42</v>
      </c>
      <c r="J85" t="s">
        <v>23</v>
      </c>
      <c r="K85">
        <v>83</v>
      </c>
      <c r="L85">
        <v>0.9</v>
      </c>
      <c r="M85">
        <v>0.75</v>
      </c>
      <c r="O85" t="s">
        <v>44</v>
      </c>
      <c r="R85">
        <v>413264</v>
      </c>
    </row>
    <row r="86" spans="1:18" x14ac:dyDescent="0.2">
      <c r="A86" t="s">
        <v>45</v>
      </c>
      <c r="B86" t="s">
        <v>40</v>
      </c>
      <c r="D86" t="s">
        <v>41</v>
      </c>
      <c r="E86">
        <f t="shared" si="3"/>
        <v>19</v>
      </c>
      <c r="F86">
        <f t="shared" si="4"/>
        <v>85</v>
      </c>
      <c r="G86">
        <v>0</v>
      </c>
      <c r="H86" t="s">
        <v>42</v>
      </c>
      <c r="J86" t="s">
        <v>28</v>
      </c>
      <c r="K86">
        <v>84</v>
      </c>
      <c r="L86">
        <v>0.9</v>
      </c>
      <c r="M86">
        <v>0.85</v>
      </c>
      <c r="O86" t="s">
        <v>45</v>
      </c>
      <c r="R86">
        <v>0</v>
      </c>
    </row>
    <row r="87" spans="1:18" x14ac:dyDescent="0.2">
      <c r="A87" t="s">
        <v>46</v>
      </c>
      <c r="B87" t="s">
        <v>40</v>
      </c>
      <c r="C87">
        <v>4</v>
      </c>
      <c r="D87" t="s">
        <v>41</v>
      </c>
      <c r="E87">
        <f t="shared" si="3"/>
        <v>20</v>
      </c>
      <c r="F87">
        <f t="shared" si="4"/>
        <v>85</v>
      </c>
      <c r="G87">
        <v>1078109.18</v>
      </c>
      <c r="H87" t="s">
        <v>42</v>
      </c>
      <c r="J87" t="s">
        <v>41</v>
      </c>
      <c r="K87">
        <v>85</v>
      </c>
      <c r="L87">
        <v>0.9</v>
      </c>
      <c r="M87">
        <v>0.95</v>
      </c>
      <c r="O87" t="s">
        <v>46</v>
      </c>
      <c r="R87">
        <v>1986042.68</v>
      </c>
    </row>
    <row r="88" spans="1:18" x14ac:dyDescent="0.2">
      <c r="A88" t="s">
        <v>47</v>
      </c>
      <c r="B88" t="s">
        <v>40</v>
      </c>
      <c r="C88">
        <v>2</v>
      </c>
      <c r="D88" t="s">
        <v>15</v>
      </c>
      <c r="E88">
        <f t="shared" si="3"/>
        <v>21</v>
      </c>
      <c r="F88">
        <f t="shared" si="4"/>
        <v>87</v>
      </c>
      <c r="G88">
        <v>0</v>
      </c>
      <c r="H88" t="s">
        <v>42</v>
      </c>
      <c r="J88" t="s">
        <v>51</v>
      </c>
      <c r="K88">
        <v>86</v>
      </c>
      <c r="O88" t="s">
        <v>47</v>
      </c>
      <c r="R88">
        <v>0</v>
      </c>
    </row>
    <row r="89" spans="1:18" x14ac:dyDescent="0.2">
      <c r="A89" t="s">
        <v>48</v>
      </c>
      <c r="B89" t="s">
        <v>40</v>
      </c>
      <c r="C89">
        <v>8.6999999999999993</v>
      </c>
      <c r="D89" t="s">
        <v>41</v>
      </c>
      <c r="E89">
        <f t="shared" si="3"/>
        <v>22</v>
      </c>
      <c r="F89">
        <f t="shared" si="4"/>
        <v>85</v>
      </c>
      <c r="G89">
        <v>788879.40999999992</v>
      </c>
      <c r="H89" t="s">
        <v>42</v>
      </c>
      <c r="J89" t="s">
        <v>15</v>
      </c>
      <c r="K89">
        <v>87</v>
      </c>
      <c r="O89" t="s">
        <v>48</v>
      </c>
      <c r="R89">
        <v>1205521.8399999999</v>
      </c>
    </row>
    <row r="90" spans="1:18" x14ac:dyDescent="0.2">
      <c r="A90" t="s">
        <v>53</v>
      </c>
      <c r="B90" t="s">
        <v>50</v>
      </c>
      <c r="C90">
        <v>1</v>
      </c>
      <c r="D90" t="s">
        <v>51</v>
      </c>
      <c r="E90">
        <f t="shared" si="3"/>
        <v>24</v>
      </c>
      <c r="F90">
        <f t="shared" si="4"/>
        <v>86</v>
      </c>
      <c r="G90">
        <v>1311904.9300000002</v>
      </c>
      <c r="H90" t="s">
        <v>52</v>
      </c>
      <c r="J90" t="s">
        <v>75</v>
      </c>
      <c r="K90">
        <v>88</v>
      </c>
      <c r="O90" t="s">
        <v>49</v>
      </c>
      <c r="R90">
        <v>1311904.9300000002</v>
      </c>
    </row>
    <row r="91" spans="1:18" x14ac:dyDescent="0.2">
      <c r="A91" t="s">
        <v>53</v>
      </c>
      <c r="B91" t="s">
        <v>50</v>
      </c>
      <c r="C91">
        <v>7</v>
      </c>
      <c r="D91" t="s">
        <v>51</v>
      </c>
      <c r="E91">
        <f t="shared" si="3"/>
        <v>24</v>
      </c>
      <c r="F91">
        <f t="shared" si="4"/>
        <v>86</v>
      </c>
      <c r="G91">
        <v>445287.94</v>
      </c>
      <c r="H91" t="s">
        <v>52</v>
      </c>
      <c r="J91" t="s">
        <v>78</v>
      </c>
      <c r="K91">
        <v>89</v>
      </c>
      <c r="O91" t="s">
        <v>53</v>
      </c>
      <c r="R91">
        <v>505287.94</v>
      </c>
    </row>
    <row r="92" spans="1:18" x14ac:dyDescent="0.2">
      <c r="A92" t="s">
        <v>54</v>
      </c>
      <c r="B92" t="s">
        <v>50</v>
      </c>
      <c r="C92">
        <v>6</v>
      </c>
      <c r="D92" t="s">
        <v>41</v>
      </c>
      <c r="E92">
        <f t="shared" si="3"/>
        <v>25</v>
      </c>
      <c r="F92">
        <f t="shared" si="4"/>
        <v>85</v>
      </c>
      <c r="G92">
        <v>1740400</v>
      </c>
      <c r="H92" t="s">
        <v>52</v>
      </c>
      <c r="J92" t="s">
        <v>100</v>
      </c>
      <c r="K92">
        <v>90</v>
      </c>
      <c r="O92" t="s">
        <v>54</v>
      </c>
      <c r="R92">
        <v>2700800</v>
      </c>
    </row>
    <row r="93" spans="1:18" x14ac:dyDescent="0.2">
      <c r="A93" t="s">
        <v>55</v>
      </c>
      <c r="B93" t="s">
        <v>50</v>
      </c>
      <c r="C93">
        <v>7</v>
      </c>
      <c r="D93" t="s">
        <v>25</v>
      </c>
      <c r="E93">
        <f t="shared" si="3"/>
        <v>26</v>
      </c>
      <c r="F93">
        <f t="shared" si="4"/>
        <v>80</v>
      </c>
      <c r="G93">
        <v>2904875.51</v>
      </c>
      <c r="H93" t="s">
        <v>52</v>
      </c>
      <c r="J93" t="s">
        <v>95</v>
      </c>
      <c r="K93">
        <v>91</v>
      </c>
      <c r="O93" t="s">
        <v>55</v>
      </c>
      <c r="R93">
        <v>3037760.51</v>
      </c>
    </row>
    <row r="94" spans="1:18" x14ac:dyDescent="0.2">
      <c r="A94" t="s">
        <v>126</v>
      </c>
      <c r="B94" t="s">
        <v>57</v>
      </c>
      <c r="D94" t="s">
        <v>17</v>
      </c>
      <c r="E94">
        <f t="shared" si="3"/>
        <v>27</v>
      </c>
      <c r="F94">
        <f t="shared" si="4"/>
        <v>81</v>
      </c>
      <c r="G94">
        <v>345754.8</v>
      </c>
      <c r="H94" t="s">
        <v>58</v>
      </c>
      <c r="J94" t="s">
        <v>107</v>
      </c>
      <c r="K94">
        <v>92</v>
      </c>
      <c r="O94" t="s">
        <v>56</v>
      </c>
      <c r="R94">
        <v>345754.8</v>
      </c>
    </row>
    <row r="95" spans="1:18" x14ac:dyDescent="0.2">
      <c r="A95" t="s">
        <v>59</v>
      </c>
      <c r="B95" t="s">
        <v>57</v>
      </c>
      <c r="C95">
        <v>2</v>
      </c>
      <c r="D95" t="s">
        <v>17</v>
      </c>
      <c r="E95">
        <f t="shared" si="3"/>
        <v>28</v>
      </c>
      <c r="F95">
        <f t="shared" si="4"/>
        <v>81</v>
      </c>
      <c r="G95">
        <v>83667</v>
      </c>
      <c r="H95" t="s">
        <v>58</v>
      </c>
      <c r="J95" t="s">
        <v>111</v>
      </c>
      <c r="K95">
        <v>93</v>
      </c>
      <c r="O95" t="s">
        <v>59</v>
      </c>
      <c r="R95">
        <v>167334</v>
      </c>
    </row>
    <row r="96" spans="1:18" x14ac:dyDescent="0.2">
      <c r="A96" t="s">
        <v>60</v>
      </c>
      <c r="B96" t="s">
        <v>57</v>
      </c>
      <c r="C96">
        <v>3</v>
      </c>
      <c r="D96" t="s">
        <v>17</v>
      </c>
      <c r="E96">
        <f t="shared" si="3"/>
        <v>29</v>
      </c>
      <c r="F96">
        <f t="shared" si="4"/>
        <v>81</v>
      </c>
      <c r="G96">
        <v>40568</v>
      </c>
      <c r="H96" t="s">
        <v>58</v>
      </c>
      <c r="J96" t="s">
        <v>115</v>
      </c>
      <c r="K96">
        <v>94</v>
      </c>
      <c r="O96" t="s">
        <v>60</v>
      </c>
      <c r="R96">
        <v>81136</v>
      </c>
    </row>
    <row r="97" spans="1:18" x14ac:dyDescent="0.2">
      <c r="A97" t="s">
        <v>61</v>
      </c>
      <c r="B97" t="s">
        <v>57</v>
      </c>
      <c r="C97">
        <v>4</v>
      </c>
      <c r="D97" t="s">
        <v>17</v>
      </c>
      <c r="E97">
        <f t="shared" si="3"/>
        <v>30</v>
      </c>
      <c r="F97">
        <f t="shared" si="4"/>
        <v>81</v>
      </c>
      <c r="G97">
        <v>918070.65</v>
      </c>
      <c r="H97" t="s">
        <v>58</v>
      </c>
      <c r="J97" t="s">
        <v>122</v>
      </c>
      <c r="K97">
        <v>95</v>
      </c>
      <c r="O97" t="s">
        <v>61</v>
      </c>
      <c r="R97">
        <v>1766958.25</v>
      </c>
    </row>
    <row r="98" spans="1:18" x14ac:dyDescent="0.2">
      <c r="A98" t="s">
        <v>62</v>
      </c>
      <c r="B98" t="s">
        <v>57</v>
      </c>
      <c r="C98">
        <v>0</v>
      </c>
      <c r="D98" t="s">
        <v>17</v>
      </c>
      <c r="E98">
        <f t="shared" si="3"/>
        <v>31</v>
      </c>
      <c r="F98">
        <f t="shared" si="4"/>
        <v>81</v>
      </c>
      <c r="G98">
        <v>0</v>
      </c>
      <c r="H98" t="s">
        <v>58</v>
      </c>
      <c r="J98" t="s">
        <v>131</v>
      </c>
      <c r="K98">
        <v>96</v>
      </c>
      <c r="O98" t="s">
        <v>62</v>
      </c>
      <c r="R98">
        <v>0</v>
      </c>
    </row>
    <row r="99" spans="1:18" x14ac:dyDescent="0.2">
      <c r="A99" t="s">
        <v>132</v>
      </c>
      <c r="B99" t="s">
        <v>64</v>
      </c>
      <c r="D99" t="s">
        <v>17</v>
      </c>
      <c r="E99">
        <f t="shared" si="3"/>
        <v>32</v>
      </c>
      <c r="F99">
        <f t="shared" si="4"/>
        <v>81</v>
      </c>
      <c r="G99">
        <v>5307713.99</v>
      </c>
      <c r="H99" t="s">
        <v>65</v>
      </c>
      <c r="O99" t="s">
        <v>63</v>
      </c>
      <c r="R99">
        <v>5451399.9900000002</v>
      </c>
    </row>
    <row r="100" spans="1:18" x14ac:dyDescent="0.2">
      <c r="A100" t="s">
        <v>66</v>
      </c>
      <c r="B100" t="s">
        <v>64</v>
      </c>
      <c r="C100">
        <v>7.5</v>
      </c>
      <c r="D100" t="s">
        <v>17</v>
      </c>
      <c r="E100">
        <f t="shared" si="3"/>
        <v>33</v>
      </c>
      <c r="F100">
        <f t="shared" si="4"/>
        <v>81</v>
      </c>
      <c r="G100">
        <v>0</v>
      </c>
      <c r="H100" t="s">
        <v>65</v>
      </c>
      <c r="O100" t="s">
        <v>66</v>
      </c>
      <c r="R100">
        <v>0</v>
      </c>
    </row>
    <row r="101" spans="1:18" x14ac:dyDescent="0.2">
      <c r="A101" t="s">
        <v>67</v>
      </c>
      <c r="B101" t="s">
        <v>64</v>
      </c>
      <c r="C101">
        <v>5</v>
      </c>
      <c r="D101" t="s">
        <v>17</v>
      </c>
      <c r="E101">
        <f t="shared" si="3"/>
        <v>34</v>
      </c>
      <c r="F101">
        <f t="shared" si="4"/>
        <v>81</v>
      </c>
      <c r="G101">
        <v>0</v>
      </c>
      <c r="H101" t="s">
        <v>65</v>
      </c>
      <c r="O101" t="s">
        <v>67</v>
      </c>
      <c r="R101">
        <v>0</v>
      </c>
    </row>
    <row r="102" spans="1:18" x14ac:dyDescent="0.2">
      <c r="A102" t="s">
        <v>68</v>
      </c>
      <c r="B102" t="s">
        <v>64</v>
      </c>
      <c r="C102">
        <v>3.5</v>
      </c>
      <c r="D102" t="s">
        <v>41</v>
      </c>
      <c r="E102">
        <f t="shared" si="3"/>
        <v>35</v>
      </c>
      <c r="F102">
        <f t="shared" si="4"/>
        <v>85</v>
      </c>
      <c r="G102">
        <v>400000</v>
      </c>
      <c r="H102" t="s">
        <v>65</v>
      </c>
      <c r="O102" t="s">
        <v>68</v>
      </c>
      <c r="R102">
        <v>800000</v>
      </c>
    </row>
    <row r="103" spans="1:18" x14ac:dyDescent="0.2">
      <c r="A103" t="s">
        <v>69</v>
      </c>
      <c r="B103" t="s">
        <v>70</v>
      </c>
      <c r="C103">
        <v>2.2999999999999998</v>
      </c>
      <c r="D103" t="s">
        <v>23</v>
      </c>
      <c r="E103">
        <f t="shared" si="3"/>
        <v>36</v>
      </c>
      <c r="F103">
        <f t="shared" si="4"/>
        <v>83</v>
      </c>
      <c r="G103">
        <v>2145699.06</v>
      </c>
      <c r="H103" t="s">
        <v>71</v>
      </c>
      <c r="O103" t="s">
        <v>69</v>
      </c>
      <c r="R103">
        <v>2145699.06</v>
      </c>
    </row>
    <row r="104" spans="1:18" x14ac:dyDescent="0.2">
      <c r="A104" t="s">
        <v>72</v>
      </c>
      <c r="B104" t="s">
        <v>70</v>
      </c>
      <c r="C104">
        <v>0</v>
      </c>
      <c r="D104" t="s">
        <v>12</v>
      </c>
      <c r="E104">
        <f t="shared" si="3"/>
        <v>37</v>
      </c>
      <c r="F104">
        <f t="shared" si="4"/>
        <v>82</v>
      </c>
      <c r="G104">
        <v>0</v>
      </c>
      <c r="H104" t="s">
        <v>71</v>
      </c>
      <c r="O104" t="s">
        <v>72</v>
      </c>
      <c r="R104">
        <v>0</v>
      </c>
    </row>
    <row r="105" spans="1:18" x14ac:dyDescent="0.2">
      <c r="A105" t="s">
        <v>127</v>
      </c>
      <c r="B105" t="s">
        <v>74</v>
      </c>
      <c r="D105" t="s">
        <v>75</v>
      </c>
      <c r="E105">
        <f t="shared" si="3"/>
        <v>38</v>
      </c>
      <c r="F105">
        <f t="shared" si="4"/>
        <v>88</v>
      </c>
      <c r="G105">
        <v>7987812.8700000001</v>
      </c>
      <c r="H105" t="s">
        <v>76</v>
      </c>
      <c r="O105" t="s">
        <v>73</v>
      </c>
      <c r="R105">
        <v>12586770.370000001</v>
      </c>
    </row>
    <row r="106" spans="1:18" x14ac:dyDescent="0.2">
      <c r="A106" t="s">
        <v>77</v>
      </c>
      <c r="B106" t="s">
        <v>74</v>
      </c>
      <c r="C106">
        <v>2</v>
      </c>
      <c r="D106" t="s">
        <v>78</v>
      </c>
      <c r="E106">
        <f t="shared" si="3"/>
        <v>39</v>
      </c>
      <c r="F106">
        <f t="shared" si="4"/>
        <v>89</v>
      </c>
      <c r="G106">
        <v>0</v>
      </c>
      <c r="H106" t="s">
        <v>76</v>
      </c>
      <c r="O106" t="s">
        <v>77</v>
      </c>
      <c r="R106">
        <v>0</v>
      </c>
    </row>
    <row r="107" spans="1:18" x14ac:dyDescent="0.2">
      <c r="A107" t="s">
        <v>79</v>
      </c>
      <c r="B107" t="s">
        <v>74</v>
      </c>
      <c r="C107">
        <v>6</v>
      </c>
      <c r="D107" t="s">
        <v>78</v>
      </c>
      <c r="E107">
        <f t="shared" si="3"/>
        <v>40</v>
      </c>
      <c r="F107">
        <f t="shared" si="4"/>
        <v>89</v>
      </c>
      <c r="G107">
        <v>0</v>
      </c>
      <c r="H107" t="s">
        <v>76</v>
      </c>
      <c r="O107" t="s">
        <v>79</v>
      </c>
      <c r="R107">
        <v>0</v>
      </c>
    </row>
    <row r="108" spans="1:18" x14ac:dyDescent="0.2">
      <c r="A108" t="s">
        <v>80</v>
      </c>
      <c r="B108" t="s">
        <v>74</v>
      </c>
      <c r="C108">
        <v>11</v>
      </c>
      <c r="D108" t="s">
        <v>78</v>
      </c>
      <c r="E108">
        <f t="shared" si="3"/>
        <v>41</v>
      </c>
      <c r="F108">
        <f t="shared" si="4"/>
        <v>89</v>
      </c>
      <c r="G108">
        <v>6380931.1399999997</v>
      </c>
      <c r="H108" t="s">
        <v>76</v>
      </c>
      <c r="O108" t="s">
        <v>80</v>
      </c>
      <c r="R108">
        <v>8238395.8099999996</v>
      </c>
    </row>
    <row r="109" spans="1:18" x14ac:dyDescent="0.2">
      <c r="A109" t="s">
        <v>81</v>
      </c>
      <c r="B109" t="s">
        <v>74</v>
      </c>
      <c r="C109">
        <v>2</v>
      </c>
      <c r="D109" t="s">
        <v>78</v>
      </c>
      <c r="E109">
        <f t="shared" si="3"/>
        <v>42</v>
      </c>
      <c r="F109">
        <f t="shared" si="4"/>
        <v>89</v>
      </c>
      <c r="G109">
        <v>0</v>
      </c>
      <c r="H109" t="s">
        <v>76</v>
      </c>
      <c r="O109" t="s">
        <v>81</v>
      </c>
      <c r="R109">
        <v>0</v>
      </c>
    </row>
    <row r="110" spans="1:18" x14ac:dyDescent="0.2">
      <c r="A110" t="s">
        <v>82</v>
      </c>
      <c r="B110" t="s">
        <v>74</v>
      </c>
      <c r="C110">
        <v>5</v>
      </c>
      <c r="D110" t="s">
        <v>78</v>
      </c>
      <c r="E110">
        <f t="shared" si="3"/>
        <v>43</v>
      </c>
      <c r="F110">
        <f t="shared" si="4"/>
        <v>89</v>
      </c>
      <c r="G110">
        <v>0</v>
      </c>
      <c r="H110" t="s">
        <v>76</v>
      </c>
      <c r="O110" t="s">
        <v>82</v>
      </c>
      <c r="R110">
        <v>0</v>
      </c>
    </row>
    <row r="111" spans="1:18" x14ac:dyDescent="0.2">
      <c r="A111" t="s">
        <v>89</v>
      </c>
      <c r="B111" t="s">
        <v>84</v>
      </c>
      <c r="D111" t="s">
        <v>25</v>
      </c>
      <c r="E111">
        <f t="shared" si="3"/>
        <v>48</v>
      </c>
      <c r="F111">
        <f t="shared" si="4"/>
        <v>80</v>
      </c>
      <c r="G111">
        <v>1473079.15</v>
      </c>
      <c r="H111" t="s">
        <v>85</v>
      </c>
      <c r="O111" t="s">
        <v>83</v>
      </c>
      <c r="R111">
        <v>1473079.15</v>
      </c>
    </row>
    <row r="112" spans="1:18" x14ac:dyDescent="0.2">
      <c r="A112" t="s">
        <v>86</v>
      </c>
      <c r="B112" t="s">
        <v>84</v>
      </c>
      <c r="C112">
        <v>2</v>
      </c>
      <c r="D112" t="s">
        <v>75</v>
      </c>
      <c r="E112">
        <f t="shared" si="3"/>
        <v>45</v>
      </c>
      <c r="F112">
        <f t="shared" si="4"/>
        <v>88</v>
      </c>
      <c r="G112">
        <v>6300000</v>
      </c>
      <c r="H112" t="s">
        <v>85</v>
      </c>
      <c r="O112" t="s">
        <v>86</v>
      </c>
      <c r="R112">
        <v>12600000</v>
      </c>
    </row>
    <row r="113" spans="1:18" x14ac:dyDescent="0.2">
      <c r="A113" t="s">
        <v>87</v>
      </c>
      <c r="B113" t="s">
        <v>84</v>
      </c>
      <c r="C113">
        <v>0.5</v>
      </c>
      <c r="D113" t="s">
        <v>41</v>
      </c>
      <c r="E113">
        <f t="shared" si="3"/>
        <v>46</v>
      </c>
      <c r="F113">
        <f t="shared" si="4"/>
        <v>85</v>
      </c>
      <c r="G113">
        <v>0</v>
      </c>
      <c r="H113" t="s">
        <v>85</v>
      </c>
      <c r="O113" t="s">
        <v>87</v>
      </c>
      <c r="R113">
        <v>0</v>
      </c>
    </row>
    <row r="114" spans="1:18" x14ac:dyDescent="0.2">
      <c r="A114" t="s">
        <v>88</v>
      </c>
      <c r="B114" t="s">
        <v>84</v>
      </c>
      <c r="C114">
        <v>2</v>
      </c>
      <c r="D114" t="s">
        <v>75</v>
      </c>
      <c r="E114">
        <f t="shared" si="3"/>
        <v>47</v>
      </c>
      <c r="F114">
        <f t="shared" si="4"/>
        <v>88</v>
      </c>
      <c r="G114">
        <v>230000</v>
      </c>
      <c r="H114" t="s">
        <v>85</v>
      </c>
      <c r="O114" t="s">
        <v>88</v>
      </c>
      <c r="R114">
        <v>230000</v>
      </c>
    </row>
    <row r="115" spans="1:18" x14ac:dyDescent="0.2">
      <c r="A115" t="s">
        <v>89</v>
      </c>
      <c r="B115" t="s">
        <v>84</v>
      </c>
      <c r="C115">
        <v>7</v>
      </c>
      <c r="D115" t="s">
        <v>25</v>
      </c>
      <c r="E115">
        <f t="shared" si="3"/>
        <v>48</v>
      </c>
      <c r="F115">
        <f t="shared" si="4"/>
        <v>80</v>
      </c>
      <c r="G115">
        <v>1305376.3599999999</v>
      </c>
      <c r="H115" t="s">
        <v>85</v>
      </c>
      <c r="O115" t="s">
        <v>89</v>
      </c>
      <c r="R115">
        <v>1305376.3599999999</v>
      </c>
    </row>
    <row r="116" spans="1:18" x14ac:dyDescent="0.2">
      <c r="A116" t="s">
        <v>90</v>
      </c>
      <c r="B116" t="s">
        <v>84</v>
      </c>
      <c r="C116">
        <v>4</v>
      </c>
      <c r="D116" t="s">
        <v>15</v>
      </c>
      <c r="E116">
        <f t="shared" si="3"/>
        <v>49</v>
      </c>
      <c r="F116">
        <f t="shared" si="4"/>
        <v>87</v>
      </c>
      <c r="G116">
        <v>0</v>
      </c>
      <c r="H116" t="s">
        <v>85</v>
      </c>
      <c r="O116" t="s">
        <v>90</v>
      </c>
      <c r="R116">
        <v>0</v>
      </c>
    </row>
    <row r="117" spans="1:18" x14ac:dyDescent="0.2">
      <c r="A117" t="s">
        <v>128</v>
      </c>
      <c r="B117" t="s">
        <v>92</v>
      </c>
      <c r="D117" t="s">
        <v>51</v>
      </c>
      <c r="E117">
        <f t="shared" si="3"/>
        <v>50</v>
      </c>
      <c r="F117">
        <f t="shared" si="4"/>
        <v>86</v>
      </c>
      <c r="G117">
        <v>664835.48</v>
      </c>
      <c r="H117" t="s">
        <v>93</v>
      </c>
      <c r="O117" t="s">
        <v>91</v>
      </c>
      <c r="R117">
        <v>664835.48</v>
      </c>
    </row>
    <row r="118" spans="1:18" x14ac:dyDescent="0.2">
      <c r="A118" t="s">
        <v>94</v>
      </c>
      <c r="B118" t="s">
        <v>92</v>
      </c>
      <c r="C118">
        <v>4</v>
      </c>
      <c r="D118" t="s">
        <v>95</v>
      </c>
      <c r="E118">
        <f t="shared" si="3"/>
        <v>51</v>
      </c>
      <c r="F118">
        <f t="shared" si="4"/>
        <v>91</v>
      </c>
      <c r="G118">
        <v>667642.59</v>
      </c>
      <c r="H118" t="s">
        <v>93</v>
      </c>
      <c r="O118" t="s">
        <v>94</v>
      </c>
      <c r="R118">
        <v>667642.59</v>
      </c>
    </row>
    <row r="119" spans="1:18" x14ac:dyDescent="0.2">
      <c r="A119" t="s">
        <v>96</v>
      </c>
      <c r="B119" t="s">
        <v>92</v>
      </c>
      <c r="C119">
        <v>4</v>
      </c>
      <c r="D119" t="s">
        <v>95</v>
      </c>
      <c r="E119">
        <f t="shared" si="3"/>
        <v>52</v>
      </c>
      <c r="F119">
        <f t="shared" si="4"/>
        <v>91</v>
      </c>
      <c r="G119">
        <v>2658122.2199999997</v>
      </c>
      <c r="H119" t="s">
        <v>93</v>
      </c>
      <c r="O119" t="s">
        <v>96</v>
      </c>
      <c r="R119">
        <v>2658122.2199999997</v>
      </c>
    </row>
    <row r="120" spans="1:18" x14ac:dyDescent="0.2">
      <c r="A120" t="s">
        <v>97</v>
      </c>
      <c r="B120" t="s">
        <v>92</v>
      </c>
      <c r="C120">
        <v>10</v>
      </c>
      <c r="D120" t="s">
        <v>51</v>
      </c>
      <c r="E120">
        <f t="shared" si="3"/>
        <v>53</v>
      </c>
      <c r="F120">
        <f t="shared" si="4"/>
        <v>86</v>
      </c>
      <c r="G120">
        <v>1747856.56</v>
      </c>
      <c r="H120" t="s">
        <v>93</v>
      </c>
      <c r="O120" t="s">
        <v>97</v>
      </c>
      <c r="R120">
        <v>1747856.56</v>
      </c>
    </row>
    <row r="121" spans="1:18" x14ac:dyDescent="0.2">
      <c r="A121" t="s">
        <v>129</v>
      </c>
      <c r="B121" t="s">
        <v>99</v>
      </c>
      <c r="D121" t="s">
        <v>100</v>
      </c>
      <c r="E121">
        <f t="shared" si="3"/>
        <v>54</v>
      </c>
      <c r="F121">
        <f t="shared" si="4"/>
        <v>90</v>
      </c>
      <c r="G121">
        <v>674856.36</v>
      </c>
      <c r="H121" t="s">
        <v>101</v>
      </c>
      <c r="O121" t="s">
        <v>98</v>
      </c>
      <c r="R121">
        <v>674856.36</v>
      </c>
    </row>
    <row r="122" spans="1:18" x14ac:dyDescent="0.2">
      <c r="A122" t="s">
        <v>102</v>
      </c>
      <c r="B122" t="s">
        <v>99</v>
      </c>
      <c r="C122">
        <v>6</v>
      </c>
      <c r="D122" t="s">
        <v>100</v>
      </c>
      <c r="E122">
        <f t="shared" si="3"/>
        <v>55</v>
      </c>
      <c r="F122">
        <f t="shared" si="4"/>
        <v>90</v>
      </c>
      <c r="G122">
        <v>0</v>
      </c>
      <c r="H122" t="s">
        <v>101</v>
      </c>
      <c r="O122" t="s">
        <v>102</v>
      </c>
      <c r="R122">
        <v>0</v>
      </c>
    </row>
    <row r="123" spans="1:18" x14ac:dyDescent="0.2">
      <c r="A123" t="s">
        <v>103</v>
      </c>
      <c r="B123" t="s">
        <v>99</v>
      </c>
      <c r="C123">
        <v>5</v>
      </c>
      <c r="D123" t="s">
        <v>100</v>
      </c>
      <c r="E123">
        <f t="shared" si="3"/>
        <v>56</v>
      </c>
      <c r="F123">
        <f t="shared" si="4"/>
        <v>90</v>
      </c>
      <c r="G123">
        <v>0</v>
      </c>
      <c r="H123" t="s">
        <v>101</v>
      </c>
      <c r="O123" t="s">
        <v>103</v>
      </c>
      <c r="R123">
        <v>0</v>
      </c>
    </row>
    <row r="124" spans="1:18" x14ac:dyDescent="0.2">
      <c r="A124" t="s">
        <v>104</v>
      </c>
      <c r="B124" t="s">
        <v>99</v>
      </c>
      <c r="C124">
        <v>1</v>
      </c>
      <c r="D124" t="s">
        <v>15</v>
      </c>
      <c r="E124">
        <f t="shared" si="3"/>
        <v>57</v>
      </c>
      <c r="F124">
        <f t="shared" si="4"/>
        <v>87</v>
      </c>
      <c r="G124">
        <v>0</v>
      </c>
      <c r="H124" t="s">
        <v>101</v>
      </c>
      <c r="O124" t="s">
        <v>104</v>
      </c>
      <c r="R124">
        <v>0</v>
      </c>
    </row>
    <row r="125" spans="1:18" x14ac:dyDescent="0.2">
      <c r="A125" t="s">
        <v>105</v>
      </c>
      <c r="B125" t="s">
        <v>106</v>
      </c>
      <c r="D125" t="s">
        <v>107</v>
      </c>
      <c r="E125">
        <f t="shared" si="3"/>
        <v>58</v>
      </c>
      <c r="F125">
        <f t="shared" si="4"/>
        <v>92</v>
      </c>
      <c r="G125">
        <v>0</v>
      </c>
      <c r="H125" t="s">
        <v>108</v>
      </c>
      <c r="O125" t="s">
        <v>105</v>
      </c>
      <c r="R125">
        <v>0</v>
      </c>
    </row>
    <row r="126" spans="1:18" x14ac:dyDescent="0.2">
      <c r="A126" t="s">
        <v>109</v>
      </c>
      <c r="B126" t="s">
        <v>110</v>
      </c>
      <c r="D126" t="s">
        <v>111</v>
      </c>
      <c r="E126">
        <f t="shared" si="3"/>
        <v>59</v>
      </c>
      <c r="F126">
        <f t="shared" si="4"/>
        <v>93</v>
      </c>
      <c r="G126">
        <v>0</v>
      </c>
      <c r="H126" t="s">
        <v>112</v>
      </c>
      <c r="O126" t="s">
        <v>109</v>
      </c>
      <c r="R126">
        <v>0</v>
      </c>
    </row>
    <row r="127" spans="1:18" x14ac:dyDescent="0.2">
      <c r="A127" t="s">
        <v>113</v>
      </c>
      <c r="B127" t="s">
        <v>114</v>
      </c>
      <c r="D127" t="s">
        <v>115</v>
      </c>
      <c r="E127">
        <f t="shared" si="3"/>
        <v>60</v>
      </c>
      <c r="F127">
        <f t="shared" si="4"/>
        <v>94</v>
      </c>
      <c r="G127">
        <v>0</v>
      </c>
      <c r="H127" t="s">
        <v>116</v>
      </c>
      <c r="O127" t="s">
        <v>113</v>
      </c>
      <c r="R127">
        <v>0</v>
      </c>
    </row>
    <row r="128" spans="1:18" x14ac:dyDescent="0.2">
      <c r="A128" t="s">
        <v>117</v>
      </c>
      <c r="B128" t="s">
        <v>114</v>
      </c>
      <c r="D128" t="s">
        <v>115</v>
      </c>
      <c r="E128">
        <f t="shared" si="3"/>
        <v>61</v>
      </c>
      <c r="F128">
        <f t="shared" si="4"/>
        <v>94</v>
      </c>
      <c r="G128">
        <v>0</v>
      </c>
      <c r="H128" t="s">
        <v>116</v>
      </c>
      <c r="O128" t="s">
        <v>117</v>
      </c>
      <c r="R128">
        <v>0</v>
      </c>
    </row>
    <row r="129" spans="1:18" x14ac:dyDescent="0.2">
      <c r="A129" t="s">
        <v>118</v>
      </c>
      <c r="B129" t="s">
        <v>114</v>
      </c>
      <c r="D129" t="s">
        <v>115</v>
      </c>
      <c r="E129">
        <f t="shared" si="3"/>
        <v>62</v>
      </c>
      <c r="F129">
        <f t="shared" si="4"/>
        <v>94</v>
      </c>
      <c r="G129">
        <v>0</v>
      </c>
      <c r="H129" t="s">
        <v>116</v>
      </c>
      <c r="O129" t="s">
        <v>118</v>
      </c>
      <c r="R129">
        <v>0</v>
      </c>
    </row>
    <row r="130" spans="1:18" x14ac:dyDescent="0.2">
      <c r="A130" t="s">
        <v>120</v>
      </c>
      <c r="B130" t="s">
        <v>114</v>
      </c>
      <c r="D130" t="s">
        <v>115</v>
      </c>
      <c r="E130">
        <f t="shared" si="3"/>
        <v>63</v>
      </c>
      <c r="F130">
        <f t="shared" si="4"/>
        <v>94</v>
      </c>
      <c r="G130">
        <v>0</v>
      </c>
      <c r="H130" t="s">
        <v>116</v>
      </c>
      <c r="O130" t="s">
        <v>120</v>
      </c>
      <c r="R130">
        <v>0</v>
      </c>
    </row>
    <row r="131" spans="1:18" x14ac:dyDescent="0.2">
      <c r="A131" t="s">
        <v>121</v>
      </c>
      <c r="B131" t="s">
        <v>114</v>
      </c>
      <c r="D131" t="s">
        <v>115</v>
      </c>
      <c r="E131">
        <f t="shared" si="3"/>
        <v>64</v>
      </c>
      <c r="F131">
        <f t="shared" si="4"/>
        <v>94</v>
      </c>
      <c r="G131">
        <v>0</v>
      </c>
      <c r="H131" t="s">
        <v>116</v>
      </c>
      <c r="O131" t="s">
        <v>121</v>
      </c>
      <c r="R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SankeyPC_GIT_Grant_Beta_Secured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2020-06-27T07:06:18Z</dcterms:created>
  <dcterms:modified xsi:type="dcterms:W3CDTF">2020-06-30T14:39:45Z</dcterms:modified>
</cp:coreProperties>
</file>