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bout" sheetId="1" r:id="rId3"/>
    <sheet state="visible" name="Cheat Sheet" sheetId="2" r:id="rId4"/>
    <sheet state="visible" name="BracketHelper" sheetId="3" r:id="rId5"/>
    <sheet state="visible" name="Simulated # of Wins Distributio" sheetId="4" r:id="rId6"/>
    <sheet state="visible" name="ESPN ROI" sheetId="5" r:id="rId7"/>
    <sheet state="hidden" name="tm_1" sheetId="6" r:id="rId8"/>
    <sheet state="hidden" name="tm_2" sheetId="7" r:id="rId9"/>
  </sheets>
  <definedNames/>
  <calcPr/>
</workbook>
</file>

<file path=xl/sharedStrings.xml><?xml version="1.0" encoding="utf-8"?>
<sst xmlns="http://schemas.openxmlformats.org/spreadsheetml/2006/main" count="517" uniqueCount="146">
  <si>
    <t>Select your region (or leave as "Any")</t>
  </si>
  <si>
    <t>Select team here by clicking or typing</t>
  </si>
  <si>
    <t>Most important stat</t>
  </si>
  <si>
    <t>Good for deciding teams that are close in # of wins (between 0.1-0.5), or good overall picks in a large pool</t>
  </si>
  <si>
    <t>Region</t>
  </si>
  <si>
    <t>Team</t>
  </si>
  <si>
    <t>Simulated # of Wins</t>
  </si>
  <si>
    <t>Value Rating</t>
  </si>
  <si>
    <t>Value Reasoning</t>
  </si>
  <si>
    <t>Any</t>
  </si>
  <si>
    <t>Virginia</t>
  </si>
  <si>
    <t>Maryland-Baltimore County</t>
  </si>
  <si>
    <t xml:space="preserve">Make your own copy here: </t>
  </si>
  <si>
    <t>https://docs.google.com/spreadsheets/d/1Cct9FlzxcqigPY7_wQp-HBWZlxjDTq0yQt50hTgZ0R8/copy</t>
  </si>
  <si>
    <t>2018 LeHigh Method NCAA Tournament Cheat Sheet v1.7</t>
  </si>
  <si>
    <t>Tabs:</t>
  </si>
  <si>
    <t>1) Cheat Sheet</t>
  </si>
  <si>
    <t>2) BracketHelper</t>
  </si>
  <si>
    <t>3) Simulated # of Wins Distribution</t>
  </si>
  <si>
    <t>4) ESPN ROI</t>
  </si>
  <si>
    <t>Probabilities come from 10,000 simulations using:</t>
  </si>
  <si>
    <t>Net ratings adjusted for schedule, some *light* luck adjustment, and vegas rating adjustments. This is blended 50/50 with 538's rating</t>
  </si>
  <si>
    <t>Data from:</t>
  </si>
  <si>
    <t>http://sports-reference.com</t>
  </si>
  <si>
    <t>http://inpredict.com</t>
  </si>
  <si>
    <t>http://fivethirtyeight.com</t>
  </si>
  <si>
    <t>Changelog:</t>
  </si>
  <si>
    <t>v1.5</t>
  </si>
  <si>
    <t>Changed "LeHigh" to "Lehigh"</t>
  </si>
  <si>
    <t>v1.6</t>
  </si>
  <si>
    <t>Updated to include FiveThirtyEight rating as a blend</t>
  </si>
  <si>
    <t>Updated for 3/13 play-in games</t>
  </si>
  <si>
    <t>Updated value rating to not give too much weight to contrarian / performance above seed average</t>
  </si>
  <si>
    <t>Added Region</t>
  </si>
  <si>
    <t>v1.7</t>
  </si>
  <si>
    <t>Added BracketHelper tool</t>
  </si>
  <si>
    <t>0 wins</t>
  </si>
  <si>
    <t>1 win</t>
  </si>
  <si>
    <t>2 wins</t>
  </si>
  <si>
    <t>3 wins</t>
  </si>
  <si>
    <t>To Ro32 ESPN ROI</t>
  </si>
  <si>
    <t>4 wins</t>
  </si>
  <si>
    <t>5 wins</t>
  </si>
  <si>
    <t>6 wins</t>
  </si>
  <si>
    <t>Villanova</t>
  </si>
  <si>
    <t>Cumulative To S16 ESPN ROI</t>
  </si>
  <si>
    <t>Cumulative To E8 ESPN ROI</t>
  </si>
  <si>
    <t>Cumulative To F4 ESPN ROI</t>
  </si>
  <si>
    <t>Cumulative To NCG ESPN ROI</t>
  </si>
  <si>
    <t>Cumulative Champ? ESPN ROI</t>
  </si>
  <si>
    <t>Cincinnati</t>
  </si>
  <si>
    <t>Wichita State</t>
  </si>
  <si>
    <t>Duke</t>
  </si>
  <si>
    <t>Ohio State</t>
  </si>
  <si>
    <t>Seton Hall</t>
  </si>
  <si>
    <t>North Carolina</t>
  </si>
  <si>
    <t>Texas Tech</t>
  </si>
  <si>
    <t>Houston</t>
  </si>
  <si>
    <t>Purdue</t>
  </si>
  <si>
    <t>Florida State</t>
  </si>
  <si>
    <t>Kansas</t>
  </si>
  <si>
    <t>Michigan State</t>
  </si>
  <si>
    <t>Gonzaga</t>
  </si>
  <si>
    <t>Xavier</t>
  </si>
  <si>
    <t>Texas A&amp;M</t>
  </si>
  <si>
    <t>Texas Christian</t>
  </si>
  <si>
    <t>Michigan</t>
  </si>
  <si>
    <t>Florida</t>
  </si>
  <si>
    <t>West Virginia</t>
  </si>
  <si>
    <t>Tennessee</t>
  </si>
  <si>
    <t>Clemson</t>
  </si>
  <si>
    <t>Creighton</t>
  </si>
  <si>
    <t>Butler</t>
  </si>
  <si>
    <t>New Mexico State</t>
  </si>
  <si>
    <t>Auburn</t>
  </si>
  <si>
    <t>Arizona</t>
  </si>
  <si>
    <t>St. Bonaventure</t>
  </si>
  <si>
    <t>Davidson</t>
  </si>
  <si>
    <t>San Diego State</t>
  </si>
  <si>
    <t>Nevada</t>
  </si>
  <si>
    <t>Texas</t>
  </si>
  <si>
    <t>Virginia Tech</t>
  </si>
  <si>
    <t>Loyola (IL)</t>
  </si>
  <si>
    <t>Miami (FL)</t>
  </si>
  <si>
    <t>Rhode Island</t>
  </si>
  <si>
    <t>Syracuse</t>
  </si>
  <si>
    <t>Buffalo</t>
  </si>
  <si>
    <t>Arkansas</t>
  </si>
  <si>
    <t>Arizona State</t>
  </si>
  <si>
    <t>North Carolina-Greensboro</t>
  </si>
  <si>
    <t>Kansas State</t>
  </si>
  <si>
    <t>College of Charleston</t>
  </si>
  <si>
    <t>Montana</t>
  </si>
  <si>
    <t>Wright State</t>
  </si>
  <si>
    <t>Murray State</t>
  </si>
  <si>
    <t>Providence</t>
  </si>
  <si>
    <t>Radford</t>
  </si>
  <si>
    <t>Texas Southern</t>
  </si>
  <si>
    <t>Bucknell</t>
  </si>
  <si>
    <t>North Carolina Central</t>
  </si>
  <si>
    <t>Long Island University</t>
  </si>
  <si>
    <t>South Dakota State</t>
  </si>
  <si>
    <t>Georgia State</t>
  </si>
  <si>
    <t>North Carolina State</t>
  </si>
  <si>
    <t>Lipscomb</t>
  </si>
  <si>
    <t>Iona</t>
  </si>
  <si>
    <t>Oklahoma</t>
  </si>
  <si>
    <t>Cal State Fullerton</t>
  </si>
  <si>
    <t>Pennsylvania</t>
  </si>
  <si>
    <t>Stephen F. Austin</t>
  </si>
  <si>
    <t>UCLA</t>
  </si>
  <si>
    <t>Marshall</t>
  </si>
  <si>
    <t>Missouri</t>
  </si>
  <si>
    <t>Kentucky</t>
  </si>
  <si>
    <t>Alabama</t>
  </si>
  <si>
    <t>Seed</t>
  </si>
  <si>
    <t>Name</t>
  </si>
  <si>
    <t>Blended Rating</t>
  </si>
  <si>
    <t>To Round of 32</t>
  </si>
  <si>
    <t>To Sweet 16</t>
  </si>
  <si>
    <t>To Elite 8</t>
  </si>
  <si>
    <t>To Final 4</t>
  </si>
  <si>
    <t>To Championship</t>
  </si>
  <si>
    <t>National Champ</t>
  </si>
  <si>
    <t>Volatility vs Avg</t>
  </si>
  <si>
    <t>Projected Wins Above Seed Average</t>
  </si>
  <si>
    <t>ROI on Picking as Champion (ESPN scoring)</t>
  </si>
  <si>
    <t>Reasoning</t>
  </si>
  <si>
    <t>East</t>
  </si>
  <si>
    <t>Strong overall</t>
  </si>
  <si>
    <t>South</t>
  </si>
  <si>
    <t>Volatile, Strong overall</t>
  </si>
  <si>
    <t>Midwest</t>
  </si>
  <si>
    <t>Volatile, Good for their seed #, Good contrarian pick, Strong overall</t>
  </si>
  <si>
    <t>West</t>
  </si>
  <si>
    <t>Good for their seed #, Strong overall</t>
  </si>
  <si>
    <t>Good contrarian pick, Strong overall</t>
  </si>
  <si>
    <t>Volatile, Good for their seed #, Strong overall</t>
  </si>
  <si>
    <t>Good for their seed #, Good contrarian pick, Strong overall</t>
  </si>
  <si>
    <t>Volatile, Good for their seed #</t>
  </si>
  <si>
    <t>Volatile</t>
  </si>
  <si>
    <t>Volatile, Good contrarian pick</t>
  </si>
  <si>
    <t>Volatile, Good for their seed #, Good contrarian pick</t>
  </si>
  <si>
    <t>Good for their seed #, Good contrarian pick</t>
  </si>
  <si>
    <t>Good contrarian pick</t>
  </si>
  <si>
    <t>Good for their seed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</si>
</sst>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6">
    <font>
      <sz val="10.0"/>
      <color rgb="FF000000"/>
      <name val="Arial"/>
    </font>
    <font>
      <i/>
    </font>
    <font>
      <b/>
    </font>
    <font/>
    <font>
      <u/>
      <color rgb="FF0000FF"/>
    </font>
    <font>
      <b/>
      <u/>
      <sz val="18.0"/>
    </font>
    <font>
      <b/>
      <u/>
      <color rgb="FF0000FF"/>
    </font>
    <font>
      <b/>
      <u/>
      <color rgb="FFFFFF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</font>
    <font>
      <b/>
      <name val="Arial"/>
    </font>
    <font>
      <i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38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EEA83"/>
        <bgColor rgb="FFFEEA83"/>
      </patternFill>
    </fill>
    <fill>
      <patternFill patternType="solid">
        <fgColor rgb="FFFCFAFD"/>
        <bgColor rgb="FFFCFAFD"/>
      </patternFill>
    </fill>
    <fill>
      <patternFill patternType="solid">
        <fgColor rgb="FFFCE7EA"/>
        <bgColor rgb="FFFCE7EA"/>
      </patternFill>
    </fill>
    <fill>
      <patternFill patternType="solid">
        <fgColor rgb="FFFEE883"/>
        <bgColor rgb="FFFEE883"/>
      </patternFill>
    </fill>
    <fill>
      <patternFill patternType="solid">
        <fgColor rgb="FFFEE783"/>
        <bgColor rgb="FFFEE783"/>
      </patternFill>
    </fill>
    <fill>
      <patternFill patternType="solid">
        <fgColor rgb="FFFCDADD"/>
        <bgColor rgb="FFFCDADD"/>
      </patternFill>
    </fill>
    <fill>
      <patternFill patternType="solid">
        <fgColor rgb="FFDAE182"/>
        <bgColor rgb="FFDAE182"/>
      </patternFill>
    </fill>
    <fill>
      <patternFill patternType="solid">
        <fgColor rgb="FFFCE2E5"/>
        <bgColor rgb="FFFCE2E5"/>
      </patternFill>
    </fill>
    <fill>
      <patternFill patternType="solid">
        <fgColor rgb="FF9FD07F"/>
        <bgColor rgb="FF9FD07F"/>
      </patternFill>
    </fill>
    <fill>
      <patternFill patternType="solid">
        <fgColor rgb="FFFCE5E8"/>
        <bgColor rgb="FFFCE5E8"/>
      </patternFill>
    </fill>
    <fill>
      <patternFill patternType="solid">
        <fgColor rgb="FF63BE7B"/>
        <bgColor rgb="FF63BE7B"/>
      </patternFill>
    </fill>
    <fill>
      <patternFill patternType="solid">
        <fgColor rgb="FFFCEFF1"/>
        <bgColor rgb="FFFCEFF1"/>
      </patternFill>
    </fill>
    <fill>
      <patternFill patternType="solid">
        <fgColor rgb="FFFCE3E6"/>
        <bgColor rgb="FFFCE3E6"/>
      </patternFill>
    </fill>
    <fill>
      <patternFill patternType="solid">
        <fgColor rgb="FFFEEB84"/>
        <bgColor rgb="FFFEEB84"/>
      </patternFill>
    </fill>
    <fill>
      <patternFill patternType="solid">
        <fgColor rgb="FFFBEA84"/>
        <bgColor rgb="FFFBEA84"/>
      </patternFill>
    </fill>
    <fill>
      <patternFill patternType="solid">
        <fgColor rgb="FFFCF9FC"/>
        <bgColor rgb="FFFCF9FC"/>
      </patternFill>
    </fill>
    <fill>
      <patternFill patternType="solid">
        <fgColor rgb="FFE9E583"/>
        <bgColor rgb="FFE9E583"/>
      </patternFill>
    </fill>
    <fill>
      <patternFill patternType="solid">
        <fgColor rgb="FFFCE4E7"/>
        <bgColor rgb="FFFCE4E7"/>
      </patternFill>
    </fill>
    <fill>
      <patternFill patternType="solid">
        <fgColor rgb="FFD6E082"/>
        <bgColor rgb="FFD6E082"/>
      </patternFill>
    </fill>
    <fill>
      <patternFill patternType="solid">
        <fgColor rgb="FFC5DB81"/>
        <bgColor rgb="FFC5DB81"/>
      </patternFill>
    </fill>
    <fill>
      <patternFill patternType="solid">
        <fgColor rgb="FFB5D680"/>
        <bgColor rgb="FFB5D680"/>
      </patternFill>
    </fill>
    <fill>
      <patternFill patternType="solid">
        <fgColor rgb="FFFCDCDF"/>
        <bgColor rgb="FFFCDCDF"/>
      </patternFill>
    </fill>
    <fill>
      <patternFill patternType="solid">
        <fgColor rgb="FFFEE983"/>
        <bgColor rgb="FFFEE983"/>
      </patternFill>
    </fill>
    <fill>
      <patternFill patternType="solid">
        <fgColor rgb="FFFCE2E4"/>
        <bgColor rgb="FFFCE2E4"/>
      </patternFill>
    </fill>
    <fill>
      <patternFill patternType="solid">
        <fgColor rgb="FFF4E884"/>
        <bgColor rgb="FFF4E884"/>
      </patternFill>
    </fill>
    <fill>
      <patternFill patternType="solid">
        <fgColor rgb="FFFCE9EB"/>
        <bgColor rgb="FFFCE9EB"/>
      </patternFill>
    </fill>
    <fill>
      <patternFill patternType="solid">
        <fgColor rgb="FFE5E483"/>
        <bgColor rgb="FFE5E483"/>
      </patternFill>
    </fill>
    <fill>
      <patternFill patternType="solid">
        <fgColor rgb="FFFCECEF"/>
        <bgColor rgb="FFFCECEF"/>
      </patternFill>
    </fill>
    <fill>
      <patternFill patternType="solid">
        <fgColor rgb="FFC6DB81"/>
        <bgColor rgb="FFC6DB81"/>
      </patternFill>
    </fill>
    <fill>
      <patternFill patternType="solid">
        <fgColor rgb="FFFCF8FA"/>
        <bgColor rgb="FFFCF8FA"/>
      </patternFill>
    </fill>
    <fill>
      <patternFill patternType="solid">
        <fgColor rgb="FFFFEB84"/>
        <bgColor rgb="FFFFEB84"/>
      </patternFill>
    </fill>
    <fill>
      <patternFill patternType="solid">
        <fgColor rgb="FFFBD1D3"/>
        <bgColor rgb="FFFBD1D3"/>
      </patternFill>
    </fill>
    <fill>
      <patternFill patternType="solid">
        <fgColor rgb="FFFAEA84"/>
        <bgColor rgb="FFFAEA84"/>
      </patternFill>
    </fill>
    <fill>
      <patternFill patternType="solid">
        <fgColor rgb="FFFCE6E9"/>
        <bgColor rgb="FFFCE6E9"/>
      </patternFill>
    </fill>
    <fill>
      <patternFill patternType="solid">
        <fgColor rgb="FFEBE683"/>
        <bgColor rgb="FFEBE683"/>
      </patternFill>
    </fill>
    <fill>
      <patternFill patternType="solid">
        <fgColor rgb="FFFCE8EB"/>
        <bgColor rgb="FFFCE8EB"/>
      </patternFill>
    </fill>
    <fill>
      <patternFill patternType="solid">
        <fgColor rgb="FFCCDD82"/>
        <bgColor rgb="FFCCDD82"/>
      </patternFill>
    </fill>
    <fill>
      <patternFill patternType="solid">
        <fgColor rgb="FFFCF1F4"/>
        <bgColor rgb="FFFCF1F4"/>
      </patternFill>
    </fill>
    <fill>
      <patternFill patternType="solid">
        <fgColor rgb="FFF3E884"/>
        <bgColor rgb="FFF3E884"/>
      </patternFill>
    </fill>
    <fill>
      <patternFill patternType="solid">
        <fgColor rgb="FFFCEBEE"/>
        <bgColor rgb="FFFCEBEE"/>
      </patternFill>
    </fill>
    <fill>
      <patternFill patternType="solid">
        <fgColor rgb="FFE2E383"/>
        <bgColor rgb="FFE2E383"/>
      </patternFill>
    </fill>
    <fill>
      <patternFill patternType="solid">
        <fgColor rgb="FFFCF6F9"/>
        <bgColor rgb="FFFCF6F9"/>
      </patternFill>
    </fill>
    <fill>
      <patternFill patternType="solid">
        <fgColor rgb="FFD8E082"/>
        <bgColor rgb="FFD8E082"/>
      </patternFill>
    </fill>
    <fill>
      <patternFill patternType="solid">
        <fgColor rgb="FFFCDADC"/>
        <bgColor rgb="FFFCDADC"/>
      </patternFill>
    </fill>
    <fill>
      <patternFill patternType="solid">
        <fgColor rgb="FFD2DE82"/>
        <bgColor rgb="FFD2DE82"/>
      </patternFill>
    </fill>
    <fill>
      <patternFill patternType="solid">
        <fgColor rgb="FFFBD4D7"/>
        <bgColor rgb="FFFBD4D7"/>
      </patternFill>
    </fill>
    <fill>
      <patternFill patternType="solid">
        <fgColor rgb="FFCFDD82"/>
        <bgColor rgb="FFCFDD82"/>
      </patternFill>
    </fill>
    <fill>
      <patternFill patternType="solid">
        <fgColor rgb="FFFCE3E5"/>
        <bgColor rgb="FFFCE3E5"/>
      </patternFill>
    </fill>
    <fill>
      <patternFill patternType="solid">
        <fgColor rgb="FFF8E984"/>
        <bgColor rgb="FFF8E984"/>
      </patternFill>
    </fill>
    <fill>
      <patternFill patternType="solid">
        <fgColor rgb="FFFCE9EC"/>
        <bgColor rgb="FFFCE9EC"/>
      </patternFill>
    </fill>
    <fill>
      <patternFill patternType="solid">
        <fgColor rgb="FFFCF3F6"/>
        <bgColor rgb="FFFCF3F6"/>
      </patternFill>
    </fill>
    <fill>
      <patternFill patternType="solid">
        <fgColor rgb="FFEBE583"/>
        <bgColor rgb="FFEBE583"/>
      </patternFill>
    </fill>
    <fill>
      <patternFill patternType="solid">
        <fgColor rgb="FFFCF2F4"/>
        <bgColor rgb="FFFCF2F4"/>
      </patternFill>
    </fill>
    <fill>
      <patternFill patternType="solid">
        <fgColor rgb="FFDEE283"/>
        <bgColor rgb="FFDEE283"/>
      </patternFill>
    </fill>
    <fill>
      <patternFill patternType="solid">
        <fgColor rgb="FFFCDDE0"/>
        <bgColor rgb="FFFCDDE0"/>
      </patternFill>
    </fill>
    <fill>
      <patternFill patternType="solid">
        <fgColor rgb="FFFCEA84"/>
        <bgColor rgb="FFFCEA84"/>
      </patternFill>
    </fill>
    <fill>
      <patternFill patternType="solid">
        <fgColor rgb="FFFCDEE1"/>
        <bgColor rgb="FFFCDEE1"/>
      </patternFill>
    </fill>
    <fill>
      <patternFill patternType="solid">
        <fgColor rgb="FFFBD7DA"/>
        <bgColor rgb="FFFBD7DA"/>
      </patternFill>
    </fill>
    <fill>
      <patternFill patternType="solid">
        <fgColor rgb="FFEFE784"/>
        <bgColor rgb="FFEFE784"/>
      </patternFill>
    </fill>
    <fill>
      <patternFill patternType="solid">
        <fgColor rgb="FFFCEDF0"/>
        <bgColor rgb="FFFCEDF0"/>
      </patternFill>
    </fill>
    <fill>
      <patternFill patternType="solid">
        <fgColor rgb="FFE3E383"/>
        <bgColor rgb="FFE3E383"/>
      </patternFill>
    </fill>
    <fill>
      <patternFill patternType="solid">
        <fgColor rgb="FFFCF3F5"/>
        <bgColor rgb="FFFCF3F5"/>
      </patternFill>
    </fill>
    <fill>
      <patternFill patternType="solid">
        <fgColor rgb="FFD5DF82"/>
        <bgColor rgb="FFD5DF82"/>
      </patternFill>
    </fill>
    <fill>
      <patternFill patternType="solid">
        <fgColor rgb="FFFBD4D6"/>
        <bgColor rgb="FFFBD4D6"/>
      </patternFill>
    </fill>
    <fill>
      <patternFill patternType="solid">
        <fgColor rgb="FFF9EA84"/>
        <bgColor rgb="FFF9EA84"/>
      </patternFill>
    </fill>
    <fill>
      <patternFill patternType="solid">
        <fgColor rgb="FFFCD9DC"/>
        <bgColor rgb="FFFCD9DC"/>
      </patternFill>
    </fill>
    <fill>
      <patternFill patternType="solid">
        <fgColor rgb="FFF2E884"/>
        <bgColor rgb="FFF2E884"/>
      </patternFill>
    </fill>
    <fill>
      <patternFill patternType="solid">
        <fgColor rgb="FFFCEEF1"/>
        <bgColor rgb="FFFCEEF1"/>
      </patternFill>
    </fill>
    <fill>
      <patternFill patternType="solid">
        <fgColor rgb="FFE7E483"/>
        <bgColor rgb="FFE7E483"/>
      </patternFill>
    </fill>
    <fill>
      <patternFill patternType="solid">
        <fgColor rgb="FFFCF5F8"/>
        <bgColor rgb="FFFCF5F8"/>
      </patternFill>
    </fill>
    <fill>
      <patternFill patternType="solid">
        <fgColor rgb="FFFEDA80"/>
        <bgColor rgb="FFFEDA80"/>
      </patternFill>
    </fill>
    <fill>
      <patternFill patternType="solid">
        <fgColor rgb="FFFCF4F7"/>
        <bgColor rgb="FFFCF4F7"/>
      </patternFill>
    </fill>
    <fill>
      <patternFill patternType="solid">
        <fgColor rgb="FFFEDF81"/>
        <bgColor rgb="FFFEDF81"/>
      </patternFill>
    </fill>
    <fill>
      <patternFill patternType="solid">
        <fgColor rgb="FFFBD7D9"/>
        <bgColor rgb="FFFBD7D9"/>
      </patternFill>
    </fill>
    <fill>
      <patternFill patternType="solid">
        <fgColor rgb="FFD7E082"/>
        <bgColor rgb="FFD7E082"/>
      </patternFill>
    </fill>
    <fill>
      <patternFill patternType="solid">
        <fgColor rgb="FFFCD8DB"/>
        <bgColor rgb="FFFCD8DB"/>
      </patternFill>
    </fill>
    <fill>
      <patternFill patternType="solid">
        <fgColor rgb="FFFEE582"/>
        <bgColor rgb="FFFEE582"/>
      </patternFill>
    </fill>
    <fill>
      <patternFill patternType="solid">
        <fgColor rgb="FFFBCDCF"/>
        <bgColor rgb="FFFBCDCF"/>
      </patternFill>
    </fill>
    <fill>
      <patternFill patternType="solid">
        <fgColor rgb="FFFEE482"/>
        <bgColor rgb="FFFEE482"/>
      </patternFill>
    </fill>
    <fill>
      <patternFill patternType="solid">
        <fgColor rgb="FFFBCFD2"/>
        <bgColor rgb="FFFBCFD2"/>
      </patternFill>
    </fill>
    <fill>
      <patternFill patternType="solid">
        <fgColor rgb="FFECE683"/>
        <bgColor rgb="FFECE683"/>
      </patternFill>
    </fill>
    <fill>
      <patternFill patternType="solid">
        <fgColor rgb="FFFBCED1"/>
        <bgColor rgb="FFFBCED1"/>
      </patternFill>
    </fill>
    <fill>
      <patternFill patternType="solid">
        <fgColor rgb="FFDDE283"/>
        <bgColor rgb="FFDDE283"/>
      </patternFill>
    </fill>
    <fill>
      <patternFill patternType="solid">
        <fgColor rgb="FFFCF8FB"/>
        <bgColor rgb="FFFCF8FB"/>
      </patternFill>
    </fill>
    <fill>
      <patternFill patternType="solid">
        <fgColor rgb="FFF7E984"/>
        <bgColor rgb="FFF7E984"/>
      </patternFill>
    </fill>
    <fill>
      <patternFill patternType="solid">
        <fgColor rgb="FFFBD0D2"/>
        <bgColor rgb="FFFBD0D2"/>
      </patternFill>
    </fill>
    <fill>
      <patternFill patternType="solid">
        <fgColor rgb="FFE4E483"/>
        <bgColor rgb="FFE4E483"/>
      </patternFill>
    </fill>
    <fill>
      <patternFill patternType="solid">
        <fgColor rgb="FFFCDBDE"/>
        <bgColor rgb="FFFCDBDE"/>
      </patternFill>
    </fill>
    <fill>
      <patternFill patternType="solid">
        <fgColor rgb="FFF0E784"/>
        <bgColor rgb="FFF0E784"/>
      </patternFill>
    </fill>
    <fill>
      <patternFill patternType="solid">
        <fgColor rgb="FFFCEFF2"/>
        <bgColor rgb="FFFCEFF2"/>
      </patternFill>
    </fill>
    <fill>
      <patternFill patternType="solid">
        <fgColor rgb="FFEAE583"/>
        <bgColor rgb="FFEAE583"/>
      </patternFill>
    </fill>
    <fill>
      <patternFill patternType="solid">
        <fgColor rgb="FFFBD5D7"/>
        <bgColor rgb="FFFBD5D7"/>
      </patternFill>
    </fill>
    <fill>
      <patternFill patternType="solid">
        <fgColor rgb="FFE6E483"/>
        <bgColor rgb="FFE6E483"/>
      </patternFill>
    </fill>
    <fill>
      <patternFill patternType="solid">
        <fgColor rgb="FFFCF0F3"/>
        <bgColor rgb="FFFCF0F3"/>
      </patternFill>
    </fill>
    <fill>
      <patternFill patternType="solid">
        <fgColor rgb="FFF1E784"/>
        <bgColor rgb="FFF1E784"/>
      </patternFill>
    </fill>
    <fill>
      <patternFill patternType="solid">
        <fgColor rgb="FFFCEAED"/>
        <bgColor rgb="FFFCEAED"/>
      </patternFill>
    </fill>
    <fill>
      <patternFill patternType="solid">
        <fgColor rgb="FFEEE784"/>
        <bgColor rgb="FFEEE784"/>
      </patternFill>
    </fill>
    <fill>
      <patternFill patternType="solid">
        <fgColor rgb="FFFBCED0"/>
        <bgColor rgb="FFFBCED0"/>
      </patternFill>
    </fill>
    <fill>
      <patternFill patternType="solid">
        <fgColor rgb="FFF5E884"/>
        <bgColor rgb="FFF5E884"/>
      </patternFill>
    </fill>
    <fill>
      <patternFill patternType="solid">
        <fgColor rgb="FFFBC8CB"/>
        <bgColor rgb="FFFBC8CB"/>
      </patternFill>
    </fill>
    <fill>
      <patternFill patternType="solid">
        <fgColor rgb="FFF6E984"/>
        <bgColor rgb="FFF6E984"/>
      </patternFill>
    </fill>
    <fill>
      <patternFill patternType="solid">
        <fgColor rgb="FFFBD2D5"/>
        <bgColor rgb="FFFBD2D5"/>
      </patternFill>
    </fill>
    <fill>
      <patternFill patternType="solid">
        <fgColor rgb="FFFDEB84"/>
        <bgColor rgb="FFFDEB84"/>
      </patternFill>
    </fill>
    <fill>
      <patternFill patternType="solid">
        <fgColor rgb="FFF2E784"/>
        <bgColor rgb="FFF2E784"/>
      </patternFill>
    </fill>
    <fill>
      <patternFill patternType="solid">
        <fgColor rgb="FFFBC4C6"/>
        <bgColor rgb="FFFBC4C6"/>
      </patternFill>
    </fill>
    <fill>
      <patternFill patternType="solid">
        <fgColor rgb="FFFEE683"/>
        <bgColor rgb="FFFEE683"/>
      </patternFill>
    </fill>
    <fill>
      <patternFill patternType="solid">
        <fgColor rgb="FFFBCCCF"/>
        <bgColor rgb="FFFBCCCF"/>
      </patternFill>
    </fill>
    <fill>
      <patternFill patternType="solid">
        <fgColor rgb="FFFCEB84"/>
        <bgColor rgb="FFFCEB84"/>
      </patternFill>
    </fill>
    <fill>
      <patternFill patternType="solid">
        <fgColor rgb="FFFCDEE0"/>
        <bgColor rgb="FFFCDEE0"/>
      </patternFill>
    </fill>
    <fill>
      <patternFill patternType="solid">
        <fgColor rgb="FFFBCDD0"/>
        <bgColor rgb="FFFBCDD0"/>
      </patternFill>
    </fill>
    <fill>
      <patternFill patternType="solid">
        <fgColor rgb="FFF9E984"/>
        <bgColor rgb="FFF9E984"/>
      </patternFill>
    </fill>
    <fill>
      <patternFill patternType="solid">
        <fgColor rgb="FFFCF0F2"/>
        <bgColor rgb="FFFCF0F2"/>
      </patternFill>
    </fill>
    <fill>
      <patternFill patternType="solid">
        <fgColor rgb="FFF5E984"/>
        <bgColor rgb="FFF5E984"/>
      </patternFill>
    </fill>
    <fill>
      <patternFill patternType="solid">
        <fgColor rgb="FFFCDFE2"/>
        <bgColor rgb="FFFCDFE2"/>
      </patternFill>
    </fill>
    <fill>
      <patternFill patternType="solid">
        <fgColor rgb="FFFBC5C8"/>
        <bgColor rgb="FFFBC5C8"/>
      </patternFill>
    </fill>
    <fill>
      <patternFill patternType="solid">
        <fgColor rgb="FFFBD5D8"/>
        <bgColor rgb="FFFBD5D8"/>
      </patternFill>
    </fill>
    <fill>
      <patternFill patternType="solid">
        <fgColor rgb="FFFBBFC1"/>
        <bgColor rgb="FFFBBFC1"/>
      </patternFill>
    </fill>
    <fill>
      <patternFill patternType="solid">
        <fgColor rgb="FFFCE1E4"/>
        <bgColor rgb="FFFCE1E4"/>
      </patternFill>
    </fill>
    <fill>
      <patternFill patternType="solid">
        <fgColor rgb="FFFCFBFE"/>
        <bgColor rgb="FFFCFBFE"/>
      </patternFill>
    </fill>
    <fill>
      <patternFill patternType="solid">
        <fgColor rgb="FFFCFCFF"/>
        <bgColor rgb="FFFCFCFF"/>
      </patternFill>
    </fill>
    <fill>
      <patternFill patternType="solid">
        <fgColor rgb="FFFEE382"/>
        <bgColor rgb="FFFEE382"/>
      </patternFill>
    </fill>
    <fill>
      <patternFill patternType="solid">
        <fgColor rgb="FFFBD6D9"/>
        <bgColor rgb="FFFBD6D9"/>
      </patternFill>
    </fill>
    <fill>
      <patternFill patternType="solid">
        <fgColor rgb="FFFBC7CA"/>
        <bgColor rgb="FFFBC7CA"/>
      </patternFill>
    </fill>
    <fill>
      <patternFill patternType="solid">
        <fgColor rgb="FFFEE282"/>
        <bgColor rgb="FFFEE282"/>
      </patternFill>
    </fill>
    <fill>
      <patternFill patternType="solid">
        <fgColor rgb="FFFCF7FA"/>
        <bgColor rgb="FFFCF7FA"/>
      </patternFill>
    </fill>
    <fill>
      <patternFill patternType="solid">
        <fgColor rgb="FFFEE182"/>
        <bgColor rgb="FFFEE182"/>
      </patternFill>
    </fill>
    <fill>
      <patternFill patternType="solid">
        <fgColor rgb="FFFBC9CC"/>
        <bgColor rgb="FFFBC9CC"/>
      </patternFill>
    </fill>
    <fill>
      <patternFill patternType="solid">
        <fgColor rgb="FFFEE082"/>
        <bgColor rgb="FFFEE082"/>
      </patternFill>
    </fill>
    <fill>
      <patternFill patternType="solid">
        <fgColor rgb="FFFBC8CA"/>
        <bgColor rgb="FFFBC8CA"/>
      </patternFill>
    </fill>
    <fill>
      <patternFill patternType="solid">
        <fgColor rgb="FFFDD780"/>
        <bgColor rgb="FFFDD780"/>
      </patternFill>
    </fill>
    <fill>
      <patternFill patternType="solid">
        <fgColor rgb="FFFCF2F5"/>
        <bgColor rgb="FFFCF2F5"/>
      </patternFill>
    </fill>
    <fill>
      <patternFill patternType="solid">
        <fgColor rgb="FFFED980"/>
        <bgColor rgb="FFFED980"/>
      </patternFill>
    </fill>
    <fill>
      <patternFill patternType="solid">
        <fgColor rgb="FFFBC5C7"/>
        <bgColor rgb="FFFBC5C7"/>
      </patternFill>
    </fill>
    <fill>
      <patternFill patternType="solid">
        <fgColor rgb="FFFDD07E"/>
        <bgColor rgb="FFFDD07E"/>
      </patternFill>
    </fill>
    <fill>
      <patternFill patternType="solid">
        <fgColor rgb="FFFBCBCD"/>
        <bgColor rgb="FFFBCBCD"/>
      </patternFill>
    </fill>
    <fill>
      <patternFill patternType="solid">
        <fgColor rgb="FFFDD17F"/>
        <bgColor rgb="FFFDD17F"/>
      </patternFill>
    </fill>
    <fill>
      <patternFill patternType="solid">
        <fgColor rgb="FFFBC3C6"/>
        <bgColor rgb="FFFBC3C6"/>
      </patternFill>
    </fill>
    <fill>
      <patternFill patternType="solid">
        <fgColor rgb="FFFEDB81"/>
        <bgColor rgb="FFFEDB81"/>
      </patternFill>
    </fill>
    <fill>
      <patternFill patternType="solid">
        <fgColor rgb="FFFBC4C7"/>
        <bgColor rgb="FFFBC4C7"/>
      </patternFill>
    </fill>
    <fill>
      <patternFill patternType="solid">
        <fgColor rgb="FFFDCC7E"/>
        <bgColor rgb="FFFDCC7E"/>
      </patternFill>
    </fill>
    <fill>
      <patternFill patternType="solid">
        <fgColor rgb="FFFBC1C3"/>
        <bgColor rgb="FFFBC1C3"/>
      </patternFill>
    </fill>
    <fill>
      <patternFill patternType="solid">
        <fgColor rgb="FFFDC87D"/>
        <bgColor rgb="FFFDC87D"/>
      </patternFill>
    </fill>
    <fill>
      <patternFill patternType="solid">
        <fgColor rgb="FFFBBFC2"/>
        <bgColor rgb="FFFBBFC2"/>
      </patternFill>
    </fill>
    <fill>
      <patternFill patternType="solid">
        <fgColor rgb="FFFDC77D"/>
        <bgColor rgb="FFFDC77D"/>
      </patternFill>
    </fill>
    <fill>
      <patternFill patternType="solid">
        <fgColor rgb="FFFBC2C4"/>
        <bgColor rgb="FFFBC2C4"/>
      </patternFill>
    </fill>
    <fill>
      <patternFill patternType="solid">
        <fgColor rgb="FFFED880"/>
        <bgColor rgb="FFFED880"/>
      </patternFill>
    </fill>
    <fill>
      <patternFill patternType="solid">
        <fgColor rgb="FFFDCA7D"/>
        <bgColor rgb="FFFDCA7D"/>
      </patternFill>
    </fill>
    <fill>
      <patternFill patternType="solid">
        <fgColor rgb="FFFCC07B"/>
        <bgColor rgb="FFFCC07B"/>
      </patternFill>
    </fill>
    <fill>
      <patternFill patternType="solid">
        <fgColor rgb="FFFBBDBF"/>
        <bgColor rgb="FFFBBDBF"/>
      </patternFill>
    </fill>
    <fill>
      <patternFill patternType="solid">
        <fgColor rgb="FFFEDC81"/>
        <bgColor rgb="FFFEDC81"/>
      </patternFill>
    </fill>
    <fill>
      <patternFill patternType="solid">
        <fgColor rgb="FFFBBEC1"/>
        <bgColor rgb="FFFBBEC1"/>
      </patternFill>
    </fill>
    <fill>
      <patternFill patternType="solid">
        <fgColor rgb="FFFCBC7B"/>
        <bgColor rgb="FFFCBC7B"/>
      </patternFill>
    </fill>
    <fill>
      <patternFill patternType="solid">
        <fgColor rgb="FFFBBABC"/>
        <bgColor rgb="FFFBBABC"/>
      </patternFill>
    </fill>
    <fill>
      <patternFill patternType="solid">
        <fgColor rgb="FFFBA676"/>
        <bgColor rgb="FFFBA676"/>
      </patternFill>
    </fill>
    <fill>
      <patternFill patternType="solid">
        <fgColor rgb="FFFBB7B9"/>
        <bgColor rgb="FFFBB7B9"/>
      </patternFill>
    </fill>
    <fill>
      <patternFill patternType="solid">
        <fgColor rgb="FFFCF6F8"/>
        <bgColor rgb="FFFCF6F8"/>
      </patternFill>
    </fill>
    <fill>
      <patternFill patternType="solid">
        <fgColor rgb="FFFBBBBE"/>
        <bgColor rgb="FFFBBBBE"/>
      </patternFill>
    </fill>
    <fill>
      <patternFill patternType="solid">
        <fgColor rgb="FFFAAFB2"/>
        <bgColor rgb="FFFAAFB2"/>
      </patternFill>
    </fill>
    <fill>
      <patternFill patternType="solid">
        <fgColor rgb="FFF8696B"/>
        <bgColor rgb="FFF8696B"/>
      </patternFill>
    </fill>
    <fill>
      <patternFill patternType="solid">
        <fgColor rgb="FFFAA9AC"/>
        <bgColor rgb="FFFAA9AC"/>
      </patternFill>
    </fill>
    <fill>
      <patternFill patternType="solid">
        <fgColor rgb="FFF96E70"/>
        <bgColor rgb="FFF96E70"/>
      </patternFill>
    </fill>
    <fill>
      <patternFill patternType="solid">
        <fgColor rgb="FFFAA1A3"/>
        <bgColor rgb="FFFAA1A3"/>
      </patternFill>
    </fill>
    <fill>
      <patternFill patternType="solid">
        <fgColor rgb="FFFCB97A"/>
        <bgColor rgb="FFFCB97A"/>
      </patternFill>
    </fill>
    <fill>
      <patternFill patternType="solid">
        <fgColor rgb="FFFAA1A4"/>
        <bgColor rgb="FFFAA1A4"/>
      </patternFill>
    </fill>
    <fill>
      <patternFill patternType="solid">
        <fgColor rgb="FFFDD67F"/>
        <bgColor rgb="FFFDD67F"/>
      </patternFill>
    </fill>
    <fill>
      <patternFill patternType="solid">
        <fgColor rgb="FFFAA3A5"/>
        <bgColor rgb="FFFAA3A5"/>
      </patternFill>
    </fill>
    <fill>
      <patternFill patternType="solid">
        <fgColor rgb="FFFBA977"/>
        <bgColor rgb="FFFBA977"/>
      </patternFill>
    </fill>
    <fill>
      <patternFill patternType="solid">
        <fgColor rgb="FFFBD3D5"/>
        <bgColor rgb="FFFBD3D5"/>
      </patternFill>
    </fill>
    <fill>
      <patternFill patternType="solid">
        <fgColor rgb="FFFCB579"/>
        <bgColor rgb="FFFCB579"/>
      </patternFill>
    </fill>
    <fill>
      <patternFill patternType="solid">
        <fgColor rgb="FFFBA175"/>
        <bgColor rgb="FFFBA175"/>
      </patternFill>
    </fill>
    <fill>
      <patternFill patternType="solid">
        <fgColor rgb="FFFAA4A7"/>
        <bgColor rgb="FFFAA4A7"/>
      </patternFill>
    </fill>
    <fill>
      <patternFill patternType="solid">
        <fgColor rgb="FFFCFAFC"/>
        <bgColor rgb="FFFCFAFC"/>
      </patternFill>
    </fill>
    <fill>
      <patternFill patternType="solid">
        <fgColor rgb="FFFAABAD"/>
        <bgColor rgb="FFFAABAD"/>
      </patternFill>
    </fill>
    <fill>
      <patternFill patternType="solid">
        <fgColor rgb="FFFA8E72"/>
        <bgColor rgb="FFFA8E72"/>
      </patternFill>
    </fill>
    <fill>
      <patternFill patternType="solid">
        <fgColor rgb="FFFAA8AA"/>
        <bgColor rgb="FFFAA8AA"/>
      </patternFill>
    </fill>
    <fill>
      <patternFill patternType="solid">
        <fgColor rgb="FFFA9D9F"/>
        <bgColor rgb="FFFA9D9F"/>
      </patternFill>
    </fill>
    <fill>
      <patternFill patternType="solid">
        <fgColor rgb="FFFA9FA1"/>
        <bgColor rgb="FFFA9FA1"/>
      </patternFill>
    </fill>
    <fill>
      <patternFill patternType="solid">
        <fgColor rgb="FFFCB87A"/>
        <bgColor rgb="FFFCB87A"/>
      </patternFill>
    </fill>
    <fill>
      <patternFill patternType="solid">
        <fgColor rgb="FFFA989A"/>
        <bgColor rgb="FFFA989A"/>
      </patternFill>
    </fill>
    <fill>
      <patternFill patternType="solid">
        <fgColor rgb="FFFBB7BA"/>
        <bgColor rgb="FFFBB7BA"/>
      </patternFill>
    </fill>
    <fill>
      <patternFill patternType="solid">
        <fgColor rgb="FFFA9092"/>
        <bgColor rgb="FFFA9092"/>
      </patternFill>
    </fill>
    <fill>
      <patternFill patternType="solid">
        <fgColor rgb="FFF9888B"/>
        <bgColor rgb="FFF9888B"/>
      </patternFill>
    </fill>
    <fill>
      <patternFill patternType="solid">
        <fgColor rgb="FF70C27C"/>
        <bgColor rgb="FF70C27C"/>
      </patternFill>
    </fill>
    <fill>
      <patternFill patternType="solid">
        <fgColor rgb="FFF9888A"/>
        <bgColor rgb="FFF9888A"/>
      </patternFill>
    </fill>
    <fill>
      <patternFill patternType="solid">
        <fgColor rgb="FFF96A6C"/>
        <bgColor rgb="FFF96A6C"/>
      </patternFill>
    </fill>
    <fill>
      <patternFill patternType="solid">
        <fgColor rgb="FFF98789"/>
        <bgColor rgb="FFF98789"/>
      </patternFill>
    </fill>
    <fill>
      <patternFill patternType="solid">
        <fgColor rgb="FFF96C6E"/>
        <bgColor rgb="FFF96C6E"/>
      </patternFill>
    </fill>
    <fill>
      <patternFill patternType="solid">
        <fgColor rgb="FFF98588"/>
        <bgColor rgb="FFF98588"/>
      </patternFill>
    </fill>
    <fill>
      <patternFill patternType="solid">
        <fgColor rgb="FFF96F71"/>
        <bgColor rgb="FFF96F71"/>
      </patternFill>
    </fill>
    <fill>
      <patternFill patternType="solid">
        <fgColor rgb="FFF98284"/>
        <bgColor rgb="FFF98284"/>
      </patternFill>
    </fill>
    <fill>
      <patternFill patternType="solid">
        <fgColor rgb="FFF97274"/>
        <bgColor rgb="FFF97274"/>
      </patternFill>
    </fill>
    <fill>
      <patternFill patternType="solid">
        <fgColor rgb="FF67BF7C"/>
        <bgColor rgb="FF67BF7C"/>
      </patternFill>
    </fill>
    <fill>
      <patternFill patternType="solid">
        <fgColor rgb="FFF97F81"/>
        <bgColor rgb="FFF97F81"/>
      </patternFill>
    </fill>
    <fill>
      <patternFill patternType="solid">
        <fgColor rgb="FFB6D680"/>
        <bgColor rgb="FFB6D680"/>
      </patternFill>
    </fill>
    <fill>
      <patternFill patternType="solid">
        <fgColor rgb="FFF97C7E"/>
        <bgColor rgb="FFF97C7E"/>
      </patternFill>
    </fill>
    <fill>
      <patternFill patternType="solid">
        <fgColor rgb="FFF97A7C"/>
        <bgColor rgb="FFF97A7C"/>
      </patternFill>
    </fill>
    <fill>
      <patternFill patternType="solid">
        <fgColor rgb="FFF9777A"/>
        <bgColor rgb="FFF9777A"/>
      </patternFill>
    </fill>
    <fill>
      <patternFill patternType="solid">
        <fgColor rgb="FFF97779"/>
        <bgColor rgb="FFF97779"/>
      </patternFill>
    </fill>
    <fill>
      <patternFill patternType="solid">
        <fgColor rgb="FF73C37C"/>
        <bgColor rgb="FF73C37C"/>
      </patternFill>
    </fill>
    <fill>
      <patternFill patternType="solid">
        <fgColor rgb="FFF97577"/>
        <bgColor rgb="FFF97577"/>
      </patternFill>
    </fill>
    <fill>
      <patternFill patternType="solid">
        <fgColor rgb="FFF97173"/>
        <bgColor rgb="FFF97173"/>
      </patternFill>
    </fill>
    <fill>
      <patternFill patternType="solid">
        <fgColor rgb="FFF97476"/>
        <bgColor rgb="FFF97476"/>
      </patternFill>
    </fill>
    <fill>
      <patternFill patternType="solid">
        <fgColor rgb="FFF98486"/>
        <bgColor rgb="FFF98486"/>
      </patternFill>
    </fill>
    <fill>
      <patternFill patternType="solid">
        <fgColor rgb="FFF97072"/>
        <bgColor rgb="FFF97072"/>
      </patternFill>
    </fill>
    <fill>
      <patternFill patternType="solid">
        <fgColor rgb="FFF98688"/>
        <bgColor rgb="FFF98688"/>
      </patternFill>
    </fill>
    <fill>
      <patternFill patternType="solid">
        <fgColor rgb="FFFCFCFE"/>
        <bgColor rgb="FFFCFCFE"/>
      </patternFill>
    </fill>
    <fill>
      <patternFill patternType="solid">
        <fgColor rgb="FFFA9093"/>
        <bgColor rgb="FFFA9093"/>
      </patternFill>
    </fill>
    <fill>
      <patternFill patternType="solid">
        <fgColor rgb="FFFA9597"/>
        <bgColor rgb="FFFA9597"/>
      </patternFill>
    </fill>
    <fill>
      <patternFill patternType="solid">
        <fgColor rgb="FFFA9F75"/>
        <bgColor rgb="FFFA9F75"/>
      </patternFill>
    </fill>
    <fill>
      <patternFill patternType="solid">
        <fgColor rgb="FF79C57D"/>
        <bgColor rgb="FF79C57D"/>
      </patternFill>
    </fill>
    <fill>
      <patternFill patternType="solid">
        <fgColor rgb="FFF96E71"/>
        <bgColor rgb="FFF96E71"/>
      </patternFill>
    </fill>
    <fill>
      <patternFill patternType="solid">
        <fgColor rgb="FFF96D6F"/>
        <bgColor rgb="FFF96D6F"/>
      </patternFill>
    </fill>
    <fill>
      <patternFill patternType="solid">
        <fgColor rgb="FFF96B6D"/>
        <bgColor rgb="FFF96B6D"/>
      </patternFill>
    </fill>
    <fill>
      <patternFill patternType="solid">
        <fgColor rgb="FFDFE283"/>
        <bgColor rgb="FFDFE283"/>
      </patternFill>
    </fill>
    <fill>
      <patternFill patternType="solid">
        <fgColor rgb="FF7BC57D"/>
        <bgColor rgb="FF7BC57D"/>
      </patternFill>
    </fill>
    <fill>
      <patternFill patternType="solid">
        <fgColor rgb="FFC8DB81"/>
        <bgColor rgb="FFC8DB81"/>
      </patternFill>
    </fill>
    <fill>
      <patternFill patternType="solid">
        <fgColor rgb="FF98CE7F"/>
        <bgColor rgb="FF98CE7F"/>
      </patternFill>
    </fill>
    <fill>
      <patternFill patternType="solid">
        <fgColor rgb="FFF97E80"/>
        <bgColor rgb="FFF97E80"/>
      </patternFill>
    </fill>
    <fill>
      <patternFill patternType="solid">
        <fgColor rgb="FFFA8F91"/>
        <bgColor rgb="FFFA8F91"/>
      </patternFill>
    </fill>
    <fill>
      <patternFill patternType="solid">
        <fgColor rgb="FFFA9EA1"/>
        <bgColor rgb="FFFA9EA1"/>
      </patternFill>
    </fill>
    <fill>
      <patternFill patternType="solid">
        <fgColor rgb="FFFAB0B3"/>
        <bgColor rgb="FFFAB0B3"/>
      </patternFill>
    </fill>
    <fill>
      <patternFill patternType="solid">
        <fgColor rgb="FF8BCA7E"/>
        <bgColor rgb="FF8BCA7E"/>
      </patternFill>
    </fill>
    <fill>
      <patternFill patternType="solid">
        <fgColor rgb="FFD0DE82"/>
        <bgColor rgb="FFD0DE82"/>
      </patternFill>
    </fill>
    <fill>
      <patternFill patternType="solid">
        <fgColor rgb="FFFDC57C"/>
        <bgColor rgb="FFFDC57C"/>
      </patternFill>
    </fill>
    <fill>
      <patternFill patternType="solid">
        <fgColor rgb="FFFAAFB1"/>
        <bgColor rgb="FFFAAFB1"/>
      </patternFill>
    </fill>
    <fill>
      <patternFill patternType="solid">
        <fgColor rgb="FF93CC7E"/>
        <bgColor rgb="FF93CC7E"/>
      </patternFill>
    </fill>
    <fill>
      <patternFill patternType="solid">
        <fgColor rgb="FFF98082"/>
        <bgColor rgb="FFF98082"/>
      </patternFill>
    </fill>
    <fill>
      <patternFill patternType="solid">
        <fgColor rgb="FFF98183"/>
        <bgColor rgb="FFF98183"/>
      </patternFill>
    </fill>
    <fill>
      <patternFill patternType="solid">
        <fgColor rgb="FFFAA6A8"/>
        <bgColor rgb="FFFAA6A8"/>
      </patternFill>
    </fill>
    <fill>
      <patternFill patternType="solid">
        <fgColor rgb="FFFBC2C5"/>
        <bgColor rgb="FFFBC2C5"/>
      </patternFill>
    </fill>
    <fill>
      <patternFill patternType="solid">
        <fgColor rgb="FFD1DE82"/>
        <bgColor rgb="FFD1DE82"/>
      </patternFill>
    </fill>
    <fill>
      <patternFill patternType="solid">
        <fgColor rgb="FF94CC7E"/>
        <bgColor rgb="FF94CC7E"/>
      </patternFill>
    </fill>
    <fill>
      <patternFill patternType="solid">
        <fgColor rgb="FFF98385"/>
        <bgColor rgb="FFF98385"/>
      </patternFill>
    </fill>
    <fill>
      <patternFill patternType="solid">
        <fgColor rgb="FFFBB5B7"/>
        <bgColor rgb="FFFBB5B7"/>
      </patternFill>
    </fill>
    <fill>
      <patternFill patternType="solid">
        <fgColor rgb="FFFBC1C4"/>
        <bgColor rgb="FFFBC1C4"/>
      </patternFill>
    </fill>
    <fill>
      <patternFill patternType="solid">
        <fgColor rgb="FFFBCBCE"/>
        <bgColor rgb="FFFBCBCE"/>
      </patternFill>
    </fill>
    <fill>
      <patternFill patternType="solid">
        <fgColor rgb="FFFBAE78"/>
        <bgColor rgb="FFFBAE78"/>
      </patternFill>
    </fill>
    <fill>
      <patternFill patternType="solid">
        <fgColor rgb="FFD9E082"/>
        <bgColor rgb="FFD9E082"/>
      </patternFill>
    </fill>
    <fill>
      <patternFill patternType="solid">
        <fgColor rgb="FFFBB9BC"/>
        <bgColor rgb="FFFBB9BC"/>
      </patternFill>
    </fill>
    <fill>
      <patternFill patternType="solid">
        <fgColor rgb="FF9BCE7F"/>
        <bgColor rgb="FF9BCE7F"/>
      </patternFill>
    </fill>
    <fill>
      <patternFill patternType="solid">
        <fgColor rgb="FFF98A8D"/>
        <bgColor rgb="FFF98A8D"/>
      </patternFill>
    </fill>
    <fill>
      <patternFill patternType="solid">
        <fgColor rgb="FFFAB0B2"/>
        <bgColor rgb="FFFAB0B2"/>
      </patternFill>
    </fill>
    <fill>
      <patternFill patternType="solid">
        <fgColor rgb="FF96CD7E"/>
        <bgColor rgb="FF96CD7E"/>
      </patternFill>
    </fill>
    <fill>
      <patternFill patternType="solid">
        <fgColor rgb="FFB3D680"/>
        <bgColor rgb="FFB3D680"/>
      </patternFill>
    </fill>
    <fill>
      <patternFill patternType="solid">
        <fgColor rgb="FFF8756D"/>
        <bgColor rgb="FFF8756D"/>
      </patternFill>
    </fill>
    <fill>
      <patternFill patternType="solid">
        <fgColor rgb="FFF98D72"/>
        <bgColor rgb="FFF98D72"/>
      </patternFill>
    </fill>
    <fill>
      <patternFill patternType="solid">
        <fgColor rgb="FF86C97E"/>
        <bgColor rgb="FF86C97E"/>
      </patternFill>
    </fill>
    <fill>
      <patternFill patternType="solid">
        <fgColor rgb="FFF97375"/>
        <bgColor rgb="FFF97375"/>
      </patternFill>
    </fill>
    <fill>
      <patternFill patternType="solid">
        <fgColor rgb="FFFAA7AA"/>
        <bgColor rgb="FFFAA7AA"/>
      </patternFill>
    </fill>
    <fill>
      <patternFill patternType="solid">
        <fgColor rgb="FFFAADB0"/>
        <bgColor rgb="FFFAADB0"/>
      </patternFill>
    </fill>
    <fill>
      <patternFill patternType="solid">
        <fgColor rgb="FFFBBBBD"/>
        <bgColor rgb="FFFBBBBD"/>
      </patternFill>
    </fill>
    <fill>
      <patternFill patternType="solid">
        <fgColor rgb="FFFBC3C5"/>
        <bgColor rgb="FFFBC3C5"/>
      </patternFill>
    </fill>
    <fill>
      <patternFill patternType="solid">
        <fgColor rgb="FF99CE7F"/>
        <bgColor rgb="FF99CE7F"/>
      </patternFill>
    </fill>
    <fill>
      <patternFill patternType="solid">
        <fgColor rgb="FFACD380"/>
        <bgColor rgb="FFACD380"/>
      </patternFill>
    </fill>
    <fill>
      <patternFill patternType="solid">
        <fgColor rgb="FFFCBF7B"/>
        <bgColor rgb="FFFCBF7B"/>
      </patternFill>
    </fill>
    <fill>
      <patternFill patternType="solid">
        <fgColor rgb="FFB2D580"/>
        <bgColor rgb="FFB2D580"/>
      </patternFill>
    </fill>
    <fill>
      <patternFill patternType="solid">
        <fgColor rgb="FF9CCF7F"/>
        <bgColor rgb="FF9CCF7F"/>
      </patternFill>
    </fill>
    <fill>
      <patternFill patternType="solid">
        <fgColor rgb="FFFDCF7E"/>
        <bgColor rgb="FFFDCF7E"/>
      </patternFill>
    </fill>
    <fill>
      <patternFill patternType="solid">
        <fgColor rgb="FFA7D27F"/>
        <bgColor rgb="FFA7D27F"/>
      </patternFill>
    </fill>
    <fill>
      <patternFill patternType="solid">
        <fgColor rgb="FFF97D7F"/>
        <bgColor rgb="FFF97D7F"/>
      </patternFill>
    </fill>
    <fill>
      <patternFill patternType="solid">
        <fgColor rgb="FFFA9C9E"/>
        <bgColor rgb="FFFA9C9E"/>
      </patternFill>
    </fill>
    <fill>
      <patternFill patternType="solid">
        <fgColor rgb="FFFAAEB1"/>
        <bgColor rgb="FFFAAEB1"/>
      </patternFill>
    </fill>
    <fill>
      <patternFill patternType="solid">
        <fgColor rgb="FFFBD2D4"/>
        <bgColor rgb="FFFBD2D4"/>
      </patternFill>
    </fill>
    <fill>
      <patternFill patternType="solid">
        <fgColor rgb="FFAED480"/>
        <bgColor rgb="FFAED480"/>
      </patternFill>
    </fill>
    <fill>
      <patternFill patternType="solid">
        <fgColor rgb="FF7CC57D"/>
        <bgColor rgb="FF7CC57D"/>
      </patternFill>
    </fill>
    <fill>
      <patternFill patternType="solid">
        <fgColor rgb="FFFA9B9D"/>
        <bgColor rgb="FFFA9B9D"/>
      </patternFill>
    </fill>
    <fill>
      <patternFill patternType="solid">
        <fgColor rgb="FFFA9193"/>
        <bgColor rgb="FFFA9193"/>
      </patternFill>
    </fill>
    <fill>
      <patternFill patternType="solid">
        <fgColor rgb="FFCADC81"/>
        <bgColor rgb="FFCADC81"/>
      </patternFill>
    </fill>
    <fill>
      <patternFill patternType="solid">
        <fgColor rgb="FFFA9A9C"/>
        <bgColor rgb="FFFA9A9C"/>
      </patternFill>
    </fill>
    <fill>
      <patternFill patternType="solid">
        <fgColor rgb="FFFCDFE1"/>
        <bgColor rgb="FFFCDFE1"/>
      </patternFill>
    </fill>
    <fill>
      <patternFill patternType="solid">
        <fgColor rgb="FFB9D780"/>
        <bgColor rgb="FFB9D780"/>
      </patternFill>
    </fill>
    <fill>
      <patternFill patternType="solid">
        <fgColor rgb="FFFA9273"/>
        <bgColor rgb="FFFA9273"/>
      </patternFill>
    </fill>
    <fill>
      <patternFill patternType="solid">
        <fgColor rgb="FFBED981"/>
        <bgColor rgb="FFBED981"/>
      </patternFill>
    </fill>
    <fill>
      <patternFill patternType="solid">
        <fgColor rgb="FFF9787A"/>
        <bgColor rgb="FFF9787A"/>
      </patternFill>
    </fill>
    <fill>
      <patternFill patternType="solid">
        <fgColor rgb="FFFAA0A2"/>
        <bgColor rgb="FFFAA0A2"/>
      </patternFill>
    </fill>
    <fill>
      <patternFill patternType="solid">
        <fgColor rgb="FFBAD881"/>
        <bgColor rgb="FFBAD881"/>
      </patternFill>
    </fill>
    <fill>
      <patternFill patternType="solid">
        <fgColor rgb="FFFA9473"/>
        <bgColor rgb="FFFA9473"/>
      </patternFill>
    </fill>
    <fill>
      <patternFill patternType="solid">
        <fgColor rgb="FFD4DF82"/>
        <bgColor rgb="FFD4DF82"/>
      </patternFill>
    </fill>
    <fill>
      <patternFill patternType="solid">
        <fgColor rgb="FFB0D580"/>
        <bgColor rgb="FFB0D580"/>
      </patternFill>
    </fill>
    <fill>
      <patternFill patternType="solid">
        <fgColor rgb="FFBCD881"/>
        <bgColor rgb="FFBCD881"/>
      </patternFill>
    </fill>
    <fill>
      <patternFill patternType="solid">
        <fgColor rgb="FFF98871"/>
        <bgColor rgb="FFF98871"/>
      </patternFill>
    </fill>
    <fill>
      <patternFill patternType="solid">
        <fgColor rgb="FFBDD881"/>
        <bgColor rgb="FFBDD881"/>
      </patternFill>
    </fill>
    <fill>
      <patternFill patternType="solid">
        <fgColor rgb="FFB7D780"/>
        <bgColor rgb="FFB7D780"/>
      </patternFill>
    </fill>
    <fill>
      <patternFill patternType="solid">
        <fgColor rgb="FFFBB8BB"/>
        <bgColor rgb="FFFBB8BB"/>
      </patternFill>
    </fill>
    <fill>
      <patternFill patternType="solid">
        <fgColor rgb="FFFAAAAD"/>
        <bgColor rgb="FFFAAAAD"/>
      </patternFill>
    </fill>
    <fill>
      <patternFill patternType="solid">
        <fgColor rgb="FFC7DB81"/>
        <bgColor rgb="FFC7DB81"/>
      </patternFill>
    </fill>
    <fill>
      <patternFill patternType="solid">
        <fgColor rgb="FFE1E383"/>
        <bgColor rgb="FFE1E383"/>
      </patternFill>
    </fill>
    <fill>
      <patternFill patternType="solid">
        <fgColor rgb="FFFAB3B5"/>
        <bgColor rgb="FFFAB3B5"/>
      </patternFill>
    </fill>
    <fill>
      <patternFill patternType="solid">
        <fgColor rgb="FFB3D580"/>
        <bgColor rgb="FFB3D580"/>
      </patternFill>
    </fill>
    <fill>
      <patternFill patternType="solid">
        <fgColor rgb="FFF98587"/>
        <bgColor rgb="FFF98587"/>
      </patternFill>
    </fill>
    <fill>
      <patternFill patternType="solid">
        <fgColor rgb="FFFDD27F"/>
        <bgColor rgb="FFFDD27F"/>
      </patternFill>
    </fill>
    <fill>
      <patternFill patternType="solid">
        <fgColor rgb="FFAAD380"/>
        <bgColor rgb="FFAAD380"/>
      </patternFill>
    </fill>
    <fill>
      <patternFill patternType="solid">
        <fgColor rgb="FFFAB2B5"/>
        <bgColor rgb="FFFAB2B5"/>
      </patternFill>
    </fill>
    <fill>
      <patternFill patternType="solid">
        <fgColor rgb="FFC8DC81"/>
        <bgColor rgb="FFC8DC81"/>
      </patternFill>
    </fill>
    <fill>
      <patternFill patternType="solid">
        <fgColor rgb="FFFCE1E3"/>
        <bgColor rgb="FFFCE1E3"/>
      </patternFill>
    </fill>
    <fill>
      <patternFill patternType="solid">
        <fgColor rgb="FFCEDD82"/>
        <bgColor rgb="FFCEDD82"/>
      </patternFill>
    </fill>
    <fill>
      <patternFill patternType="solid">
        <fgColor rgb="FFAFD480"/>
        <bgColor rgb="FFAFD480"/>
      </patternFill>
    </fill>
    <fill>
      <patternFill patternType="solid">
        <fgColor rgb="FFFA9294"/>
        <bgColor rgb="FFFA9294"/>
      </patternFill>
    </fill>
    <fill>
      <patternFill patternType="solid">
        <fgColor rgb="FFFAA075"/>
        <bgColor rgb="FFFAA075"/>
      </patternFill>
    </fill>
    <fill>
      <patternFill patternType="solid">
        <fgColor rgb="FFFCDDDF"/>
        <bgColor rgb="FFFCDDDF"/>
      </patternFill>
    </fill>
    <fill>
      <patternFill patternType="solid">
        <fgColor rgb="FFF98E90"/>
        <bgColor rgb="FFF98E90"/>
      </patternFill>
    </fill>
    <fill>
      <patternFill patternType="solid">
        <fgColor rgb="FFFBBABD"/>
        <bgColor rgb="FFFBBABD"/>
      </patternFill>
    </fill>
    <fill>
      <patternFill patternType="solid">
        <fgColor rgb="FFFEDE81"/>
        <bgColor rgb="FFFEDE81"/>
      </patternFill>
    </fill>
    <fill>
      <patternFill patternType="solid">
        <fgColor rgb="FFFBB4B7"/>
        <bgColor rgb="FFFBB4B7"/>
      </patternFill>
    </fill>
    <fill>
      <patternFill patternType="solid">
        <fgColor rgb="FFC4DA81"/>
        <bgColor rgb="FFC4DA81"/>
      </patternFill>
    </fill>
    <fill>
      <patternFill patternType="solid">
        <fgColor rgb="FFFA9698"/>
        <bgColor rgb="FFFA9698"/>
      </patternFill>
    </fill>
    <fill>
      <patternFill patternType="solid">
        <fgColor rgb="FFA8D27F"/>
        <bgColor rgb="FFA8D27F"/>
      </patternFill>
    </fill>
    <fill>
      <patternFill patternType="solid">
        <fgColor rgb="FFFDD57F"/>
        <bgColor rgb="FFFDD57F"/>
      </patternFill>
    </fill>
    <fill>
      <patternFill patternType="solid">
        <fgColor rgb="FFFA9FA2"/>
        <bgColor rgb="FFFA9FA2"/>
      </patternFill>
    </fill>
    <fill>
      <patternFill patternType="solid">
        <fgColor rgb="FFE0E283"/>
        <bgColor rgb="FFE0E283"/>
      </patternFill>
    </fill>
    <fill>
      <patternFill patternType="solid">
        <fgColor rgb="FFFAA3A6"/>
        <bgColor rgb="FFFAA3A6"/>
      </patternFill>
    </fill>
    <fill>
      <patternFill patternType="solid">
        <fgColor rgb="FFE0E383"/>
        <bgColor rgb="FFE0E383"/>
      </patternFill>
    </fill>
    <fill>
      <patternFill patternType="solid">
        <fgColor rgb="FFADD480"/>
        <bgColor rgb="FFADD480"/>
      </patternFill>
    </fill>
    <fill>
      <patternFill patternType="solid">
        <fgColor rgb="FFFA9DA0"/>
        <bgColor rgb="FFFA9DA0"/>
      </patternFill>
    </fill>
    <fill>
      <patternFill patternType="solid">
        <fgColor rgb="FFFCE5E7"/>
        <bgColor rgb="FFFCE5E7"/>
      </patternFill>
    </fill>
    <fill>
      <patternFill patternType="solid">
        <fgColor rgb="FFE8E583"/>
        <bgColor rgb="FFE8E583"/>
      </patternFill>
    </fill>
    <fill>
      <patternFill patternType="solid">
        <fgColor rgb="FFB4D680"/>
        <bgColor rgb="FFB4D680"/>
      </patternFill>
    </fill>
    <fill>
      <patternFill patternType="solid">
        <fgColor rgb="FFA0D07F"/>
        <bgColor rgb="FFA0D07F"/>
      </patternFill>
    </fill>
    <fill>
      <patternFill patternType="solid">
        <fgColor rgb="FFF98C8E"/>
        <bgColor rgb="FFF98C8E"/>
      </patternFill>
    </fill>
    <fill>
      <patternFill patternType="solid">
        <fgColor rgb="FFFA9EA0"/>
        <bgColor rgb="FFFA9EA0"/>
      </patternFill>
    </fill>
    <fill>
      <patternFill patternType="solid">
        <fgColor rgb="FF8FCB7E"/>
        <bgColor rgb="FF8FCB7E"/>
      </patternFill>
    </fill>
    <fill>
      <patternFill patternType="solid">
        <fgColor rgb="FFCDDD82"/>
        <bgColor rgb="FFCDDD82"/>
      </patternFill>
    </fill>
    <fill>
      <patternFill patternType="solid">
        <fgColor rgb="FFFCF7F9"/>
        <bgColor rgb="FFFCF7F9"/>
      </patternFill>
    </fill>
    <fill>
      <patternFill patternType="solid">
        <fgColor rgb="FFFEDB80"/>
        <bgColor rgb="FFFEDB80"/>
      </patternFill>
    </fill>
    <fill>
      <patternFill patternType="solid">
        <fgColor rgb="FFFEE081"/>
        <bgColor rgb="FFFEE081"/>
      </patternFill>
    </fill>
    <fill>
      <patternFill patternType="solid">
        <fgColor rgb="FFFBC6C9"/>
        <bgColor rgb="FFFBC6C9"/>
      </patternFill>
    </fill>
    <fill>
      <patternFill patternType="solid">
        <fgColor rgb="FFDCE182"/>
        <bgColor rgb="FFDCE182"/>
      </patternFill>
    </fill>
    <fill>
      <patternFill patternType="solid">
        <fgColor rgb="FFFCE8EA"/>
        <bgColor rgb="FFFCE8EA"/>
      </patternFill>
    </fill>
    <fill>
      <patternFill patternType="solid">
        <fgColor rgb="FFEEE683"/>
        <bgColor rgb="FFEEE683"/>
      </patternFill>
    </fill>
    <fill>
      <patternFill patternType="solid">
        <fgColor rgb="FFFAA7A9"/>
        <bgColor rgb="FFFAA7A9"/>
      </patternFill>
    </fill>
    <fill>
      <patternFill patternType="solid">
        <fgColor rgb="FFFCDCDE"/>
        <bgColor rgb="FFFCDCDE"/>
      </patternFill>
    </fill>
    <fill>
      <patternFill patternType="solid">
        <fgColor rgb="FFDDE182"/>
        <bgColor rgb="FFDDE182"/>
      </patternFill>
    </fill>
    <fill>
      <patternFill patternType="solid">
        <fgColor rgb="FFFCFBFD"/>
        <bgColor rgb="FFFCFBFD"/>
      </patternFill>
    </fill>
    <fill>
      <patternFill patternType="solid">
        <fgColor rgb="FFFCEAEC"/>
        <bgColor rgb="FFFCEAEC"/>
      </patternFill>
    </fill>
    <fill>
      <patternFill patternType="solid">
        <fgColor rgb="FFFCC37C"/>
        <bgColor rgb="FFFCC37C"/>
      </patternFill>
    </fill>
    <fill>
      <patternFill patternType="solid">
        <fgColor rgb="FFFDD37F"/>
        <bgColor rgb="FFFDD37F"/>
      </patternFill>
    </fill>
    <fill>
      <patternFill patternType="solid">
        <fgColor rgb="FFFBB5B8"/>
        <bgColor rgb="FFFBB5B8"/>
      </patternFill>
    </fill>
    <fill>
      <patternFill patternType="solid">
        <fgColor rgb="FFFBBCBE"/>
        <bgColor rgb="FFFBBCBE"/>
      </patternFill>
    </fill>
    <fill>
      <patternFill patternType="solid">
        <fgColor rgb="FFFDCB7D"/>
        <bgColor rgb="FFFDCB7D"/>
      </patternFill>
    </fill>
    <fill>
      <patternFill patternType="solid">
        <fgColor rgb="FFFEDD81"/>
        <bgColor rgb="FFFEDD81"/>
      </patternFill>
    </fill>
    <fill>
      <patternFill patternType="solid">
        <fgColor rgb="FFFCE0E3"/>
        <bgColor rgb="FFFCE0E3"/>
      </patternFill>
    </fill>
    <fill>
      <patternFill patternType="solid">
        <fgColor rgb="FFFAB1B3"/>
        <bgColor rgb="FFFAB1B3"/>
      </patternFill>
    </fill>
    <fill>
      <patternFill patternType="solid">
        <fgColor rgb="FFFBCACC"/>
        <bgColor rgb="FFFBCACC"/>
      </patternFill>
    </fill>
    <fill>
      <patternFill patternType="solid">
        <fgColor rgb="FFFDD880"/>
        <bgColor rgb="FFFDD880"/>
      </patternFill>
    </fill>
    <fill>
      <patternFill patternType="solid">
        <fgColor rgb="FFFCBD7B"/>
        <bgColor rgb="FFFCBD7B"/>
      </patternFill>
    </fill>
    <fill>
      <patternFill patternType="solid">
        <fgColor rgb="FFFBBDC0"/>
        <bgColor rgb="FFFBBDC0"/>
      </patternFill>
    </fill>
    <fill>
      <patternFill patternType="solid">
        <fgColor rgb="FFFEE583"/>
        <bgColor rgb="FFFEE583"/>
      </patternFill>
    </fill>
    <fill>
      <patternFill patternType="solid">
        <fgColor rgb="FFFDD47F"/>
        <bgColor rgb="FFFDD47F"/>
      </patternFill>
    </fill>
    <fill>
      <patternFill patternType="solid">
        <fgColor rgb="FFFCE7E9"/>
        <bgColor rgb="FFFCE7E9"/>
      </patternFill>
    </fill>
    <fill>
      <patternFill patternType="solid">
        <fgColor rgb="FFFDC97D"/>
        <bgColor rgb="FFFDC97D"/>
      </patternFill>
    </fill>
    <fill>
      <patternFill patternType="solid">
        <fgColor rgb="FFFBC6C8"/>
        <bgColor rgb="FFFBC6C8"/>
      </patternFill>
    </fill>
    <fill>
      <patternFill patternType="solid">
        <fgColor rgb="FFFBB279"/>
        <bgColor rgb="FFFBB279"/>
      </patternFill>
    </fill>
    <fill>
      <patternFill patternType="solid">
        <fgColor rgb="FFFBA576"/>
        <bgColor rgb="FFFBA576"/>
      </patternFill>
    </fill>
    <fill>
      <patternFill patternType="solid">
        <fgColor rgb="FFFBA376"/>
        <bgColor rgb="FFFBA376"/>
      </patternFill>
    </fill>
    <fill>
      <patternFill patternType="solid">
        <fgColor rgb="FFFBA075"/>
        <bgColor rgb="FFFBA075"/>
      </patternFill>
    </fill>
    <fill>
      <patternFill patternType="solid">
        <fgColor rgb="FFFA9E75"/>
        <bgColor rgb="FFFA9E75"/>
      </patternFill>
    </fill>
    <fill>
      <patternFill patternType="solid">
        <fgColor rgb="FFFDCB7E"/>
        <bgColor rgb="FFFDCB7E"/>
      </patternFill>
    </fill>
    <fill>
      <patternFill patternType="solid">
        <fgColor rgb="FFFA9673"/>
        <bgColor rgb="FFFA9673"/>
      </patternFill>
    </fill>
    <fill>
      <patternFill patternType="solid">
        <fgColor rgb="FFFA9272"/>
        <bgColor rgb="FFFA9272"/>
      </patternFill>
    </fill>
    <fill>
      <patternFill patternType="solid">
        <fgColor rgb="FFFA9172"/>
        <bgColor rgb="FFFA9172"/>
      </patternFill>
    </fill>
    <fill>
      <patternFill patternType="solid">
        <fgColor rgb="FFFBAF78"/>
        <bgColor rgb="FFFBAF78"/>
      </patternFill>
    </fill>
    <fill>
      <patternFill patternType="solid">
        <fgColor rgb="FFF98971"/>
        <bgColor rgb="FFF98971"/>
      </patternFill>
    </fill>
    <fill>
      <patternFill patternType="solid">
        <fgColor rgb="FFFBB379"/>
        <bgColor rgb="FFFBB379"/>
      </patternFill>
    </fill>
    <fill>
      <patternFill patternType="solid">
        <fgColor rgb="FFF98670"/>
        <bgColor rgb="FFF98670"/>
      </patternFill>
    </fill>
    <fill>
      <patternFill patternType="solid">
        <fgColor rgb="FFF9826F"/>
        <bgColor rgb="FFF9826F"/>
      </patternFill>
    </fill>
    <fill>
      <patternFill patternType="solid">
        <fgColor rgb="FFFBD3D6"/>
        <bgColor rgb="FFFBD3D6"/>
      </patternFill>
    </fill>
    <fill>
      <patternFill patternType="solid">
        <fgColor rgb="FFF97F6F"/>
        <bgColor rgb="FFF97F6F"/>
      </patternFill>
    </fill>
    <fill>
      <patternFill patternType="solid">
        <fgColor rgb="FFF97D6F"/>
        <bgColor rgb="FFF97D6F"/>
      </patternFill>
    </fill>
    <fill>
      <patternFill patternType="solid">
        <fgColor rgb="FFF97D6E"/>
        <bgColor rgb="FFF97D6E"/>
      </patternFill>
    </fill>
    <fill>
      <patternFill patternType="solid">
        <fgColor rgb="FFF8736D"/>
        <bgColor rgb="FFF8736D"/>
      </patternFill>
    </fill>
    <fill>
      <patternFill patternType="solid">
        <fgColor rgb="FFFBAA77"/>
        <bgColor rgb="FFFBAA77"/>
      </patternFill>
    </fill>
    <fill>
      <patternFill patternType="solid">
        <fgColor rgb="FFF8716C"/>
        <bgColor rgb="FFF8716C"/>
      </patternFill>
    </fill>
    <fill>
      <patternFill patternType="solid">
        <fgColor rgb="FFFA9B74"/>
        <bgColor rgb="FFFA9B74"/>
      </patternFill>
    </fill>
    <fill>
      <patternFill patternType="solid">
        <fgColor rgb="FFF86E6C"/>
        <bgColor rgb="FFF86E6C"/>
      </patternFill>
    </fill>
    <fill>
      <patternFill patternType="solid">
        <fgColor rgb="FFFA9A74"/>
        <bgColor rgb="FFFA9A74"/>
      </patternFill>
    </fill>
    <fill>
      <patternFill patternType="solid">
        <fgColor rgb="FFF86C6B"/>
        <bgColor rgb="FFF86C6B"/>
      </patternFill>
    </fill>
    <fill>
      <patternFill patternType="solid">
        <fgColor rgb="FFF86B6B"/>
        <bgColor rgb="FFF86B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1" fillId="0" fontId="3" numFmtId="0" xfId="0" applyBorder="1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0" fillId="4" fontId="8" numFmtId="0" xfId="0" applyAlignment="1" applyFill="1" applyFont="1">
      <alignment readingOrder="0"/>
    </xf>
    <xf borderId="0" fillId="5" fontId="9" numFmtId="0" xfId="0" applyAlignment="1" applyFill="1" applyFont="1">
      <alignment readingOrder="0"/>
    </xf>
    <xf borderId="0" fillId="2" fontId="1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 shrinkToFit="0" vertical="bottom" wrapText="0"/>
    </xf>
    <xf borderId="0" fillId="0" fontId="14" numFmtId="164" xfId="0" applyAlignment="1" applyFont="1" applyNumberForma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6" fontId="15" numFmtId="164" xfId="0" applyAlignment="1" applyFill="1" applyFont="1" applyNumberFormat="1">
      <alignment readingOrder="0" shrinkToFit="0" vertical="bottom" wrapText="0"/>
    </xf>
    <xf borderId="0" fillId="7" fontId="15" numFmtId="9" xfId="0" applyAlignment="1" applyFill="1" applyFont="1" applyNumberFormat="1">
      <alignment readingOrder="0" shrinkToFit="0" vertical="bottom" wrapText="0"/>
    </xf>
    <xf borderId="0" fillId="8" fontId="15" numFmtId="9" xfId="0" applyAlignment="1" applyFill="1" applyFont="1" applyNumberFormat="1">
      <alignment readingOrder="0" shrinkToFit="0" vertical="bottom" wrapText="0"/>
    </xf>
    <xf borderId="0" fillId="9" fontId="15" numFmtId="164" xfId="0" applyAlignment="1" applyFill="1" applyFont="1" applyNumberFormat="1">
      <alignment readingOrder="0" shrinkToFit="0" vertical="bottom" wrapText="0"/>
    </xf>
    <xf borderId="0" fillId="10" fontId="15" numFmtId="164" xfId="0" applyAlignment="1" applyFill="1" applyFont="1" applyNumberFormat="1">
      <alignment readingOrder="0" shrinkToFit="0" vertical="bottom" wrapText="0"/>
    </xf>
    <xf borderId="0" fillId="11" fontId="15" numFmtId="9" xfId="0" applyAlignment="1" applyFill="1" applyFont="1" applyNumberFormat="1">
      <alignment readingOrder="0" shrinkToFit="0" vertical="bottom" wrapText="0"/>
    </xf>
    <xf borderId="0" fillId="12" fontId="15" numFmtId="164" xfId="0" applyAlignment="1" applyFill="1" applyFont="1" applyNumberFormat="1">
      <alignment readingOrder="0" shrinkToFit="0" vertical="bottom" wrapText="0"/>
    </xf>
    <xf borderId="0" fillId="13" fontId="15" numFmtId="9" xfId="0" applyAlignment="1" applyFill="1" applyFont="1" applyNumberFormat="1">
      <alignment readingOrder="0" shrinkToFit="0" vertical="bottom" wrapText="0"/>
    </xf>
    <xf borderId="0" fillId="14" fontId="15" numFmtId="164" xfId="0" applyAlignment="1" applyFill="1" applyFont="1" applyNumberFormat="1">
      <alignment readingOrder="0" shrinkToFit="0" vertical="bottom" wrapText="0"/>
    </xf>
    <xf borderId="0" fillId="15" fontId="15" numFmtId="9" xfId="0" applyAlignment="1" applyFill="1" applyFont="1" applyNumberFormat="1">
      <alignment readingOrder="0" shrinkToFit="0" vertical="bottom" wrapText="0"/>
    </xf>
    <xf borderId="0" fillId="16" fontId="15" numFmtId="164" xfId="0" applyAlignment="1" applyFill="1" applyFont="1" applyNumberFormat="1">
      <alignment readingOrder="0" shrinkToFit="0" vertical="bottom" wrapText="0"/>
    </xf>
    <xf borderId="0" fillId="17" fontId="15" numFmtId="9" xfId="0" applyAlignment="1" applyFill="1" applyFont="1" applyNumberFormat="1">
      <alignment readingOrder="0" shrinkToFit="0" vertical="bottom" wrapText="0"/>
    </xf>
    <xf borderId="0" fillId="18" fontId="15" numFmtId="9" xfId="0" applyAlignment="1" applyFill="1" applyFont="1" applyNumberFormat="1">
      <alignment readingOrder="0" shrinkToFit="0" vertical="bottom" wrapText="0"/>
    </xf>
    <xf borderId="0" fillId="19" fontId="15" numFmtId="164" xfId="0" applyAlignment="1" applyFill="1" applyFont="1" applyNumberFormat="1">
      <alignment readingOrder="0" shrinkToFit="0" vertical="bottom" wrapText="0"/>
    </xf>
    <xf borderId="0" fillId="20" fontId="15" numFmtId="164" xfId="0" applyAlignment="1" applyFill="1" applyFont="1" applyNumberFormat="1">
      <alignment readingOrder="0" shrinkToFit="0" vertical="bottom" wrapText="0"/>
    </xf>
    <xf borderId="0" fillId="21" fontId="15" numFmtId="9" xfId="0" applyAlignment="1" applyFill="1" applyFont="1" applyNumberFormat="1">
      <alignment readingOrder="0" shrinkToFit="0" vertical="bottom" wrapText="0"/>
    </xf>
    <xf borderId="0" fillId="22" fontId="15" numFmtId="164" xfId="0" applyAlignment="1" applyFill="1" applyFont="1" applyNumberFormat="1">
      <alignment readingOrder="0" shrinkToFit="0" vertical="bottom" wrapText="0"/>
    </xf>
    <xf borderId="0" fillId="23" fontId="15" numFmtId="9" xfId="0" applyAlignment="1" applyFill="1" applyFont="1" applyNumberFormat="1">
      <alignment readingOrder="0" shrinkToFit="0" vertical="bottom" wrapText="0"/>
    </xf>
    <xf borderId="0" fillId="24" fontId="15" numFmtId="164" xfId="0" applyAlignment="1" applyFill="1" applyFont="1" applyNumberFormat="1">
      <alignment readingOrder="0" shrinkToFit="0" vertical="bottom" wrapText="0"/>
    </xf>
    <xf borderId="0" fillId="25" fontId="15" numFmtId="164" xfId="0" applyAlignment="1" applyFill="1" applyFont="1" applyNumberFormat="1">
      <alignment readingOrder="0" shrinkToFit="0" vertical="bottom" wrapText="0"/>
    </xf>
    <xf borderId="0" fillId="26" fontId="15" numFmtId="164" xfId="0" applyAlignment="1" applyFill="1" applyFont="1" applyNumberFormat="1">
      <alignment readingOrder="0" shrinkToFit="0" vertical="bottom" wrapText="0"/>
    </xf>
    <xf borderId="0" fillId="27" fontId="15" numFmtId="9" xfId="0" applyAlignment="1" applyFill="1" applyFont="1" applyNumberFormat="1">
      <alignment readingOrder="0" shrinkToFit="0" vertical="bottom" wrapText="0"/>
    </xf>
    <xf borderId="0" fillId="28" fontId="15" numFmtId="164" xfId="0" applyAlignment="1" applyFill="1" applyFont="1" applyNumberFormat="1">
      <alignment readingOrder="0" shrinkToFit="0" vertical="bottom" wrapText="0"/>
    </xf>
    <xf borderId="0" fillId="29" fontId="15" numFmtId="9" xfId="0" applyAlignment="1" applyFill="1" applyFont="1" applyNumberFormat="1">
      <alignment readingOrder="0" shrinkToFit="0" vertical="bottom" wrapText="0"/>
    </xf>
    <xf borderId="0" fillId="30" fontId="15" numFmtId="164" xfId="0" applyAlignment="1" applyFill="1" applyFont="1" applyNumberFormat="1">
      <alignment readingOrder="0" shrinkToFit="0" vertical="bottom" wrapText="0"/>
    </xf>
    <xf borderId="0" fillId="31" fontId="15" numFmtId="9" xfId="0" applyAlignment="1" applyFill="1" applyFont="1" applyNumberFormat="1">
      <alignment readingOrder="0" shrinkToFit="0" vertical="bottom" wrapText="0"/>
    </xf>
    <xf borderId="0" fillId="32" fontId="15" numFmtId="164" xfId="0" applyAlignment="1" applyFill="1" applyFont="1" applyNumberFormat="1">
      <alignment readingOrder="0" shrinkToFit="0" vertical="bottom" wrapText="0"/>
    </xf>
    <xf borderId="0" fillId="33" fontId="15" numFmtId="9" xfId="0" applyAlignment="1" applyFill="1" applyFont="1" applyNumberFormat="1">
      <alignment readingOrder="0" shrinkToFit="0" vertical="bottom" wrapText="0"/>
    </xf>
    <xf borderId="0" fillId="34" fontId="15" numFmtId="164" xfId="0" applyAlignment="1" applyFill="1" applyFont="1" applyNumberFormat="1">
      <alignment readingOrder="0" shrinkToFit="0" vertical="bottom" wrapText="0"/>
    </xf>
    <xf borderId="0" fillId="35" fontId="15" numFmtId="9" xfId="0" applyAlignment="1" applyFill="1" applyFont="1" applyNumberFormat="1">
      <alignment readingOrder="0" shrinkToFit="0" vertical="bottom" wrapText="0"/>
    </xf>
    <xf borderId="0" fillId="36" fontId="15" numFmtId="164" xfId="0" applyAlignment="1" applyFill="1" applyFont="1" applyNumberFormat="1">
      <alignment readingOrder="0" shrinkToFit="0" vertical="bottom" wrapText="0"/>
    </xf>
    <xf borderId="0" fillId="37" fontId="15" numFmtId="9" xfId="0" applyAlignment="1" applyFill="1" applyFont="1" applyNumberFormat="1">
      <alignment readingOrder="0" shrinkToFit="0" vertical="bottom" wrapText="0"/>
    </xf>
    <xf borderId="0" fillId="38" fontId="15" numFmtId="164" xfId="0" applyAlignment="1" applyFill="1" applyFont="1" applyNumberFormat="1">
      <alignment readingOrder="0" shrinkToFit="0" vertical="bottom" wrapText="0"/>
    </xf>
    <xf borderId="0" fillId="39" fontId="15" numFmtId="9" xfId="0" applyAlignment="1" applyFill="1" applyFont="1" applyNumberFormat="1">
      <alignment readingOrder="0" shrinkToFit="0" vertical="bottom" wrapText="0"/>
    </xf>
    <xf borderId="0" fillId="40" fontId="15" numFmtId="164" xfId="0" applyAlignment="1" applyFill="1" applyFont="1" applyNumberFormat="1">
      <alignment readingOrder="0" shrinkToFit="0" vertical="bottom" wrapText="0"/>
    </xf>
    <xf borderId="0" fillId="41" fontId="15" numFmtId="9" xfId="0" applyAlignment="1" applyFill="1" applyFont="1" applyNumberFormat="1">
      <alignment readingOrder="0" shrinkToFit="0" vertical="bottom" wrapText="0"/>
    </xf>
    <xf borderId="0" fillId="42" fontId="15" numFmtId="164" xfId="0" applyAlignment="1" applyFill="1" applyFont="1" applyNumberFormat="1">
      <alignment readingOrder="0" shrinkToFit="0" vertical="bottom" wrapText="0"/>
    </xf>
    <xf borderId="0" fillId="43" fontId="15" numFmtId="9" xfId="0" applyAlignment="1" applyFill="1" applyFont="1" applyNumberFormat="1">
      <alignment readingOrder="0" shrinkToFit="0" vertical="bottom" wrapText="0"/>
    </xf>
    <xf borderId="0" fillId="44" fontId="15" numFmtId="164" xfId="0" applyAlignment="1" applyFill="1" applyFont="1" applyNumberFormat="1">
      <alignment readingOrder="0" shrinkToFit="0" vertical="bottom" wrapText="0"/>
    </xf>
    <xf borderId="0" fillId="45" fontId="15" numFmtId="9" xfId="0" applyAlignment="1" applyFill="1" applyFont="1" applyNumberFormat="1">
      <alignment readingOrder="0" shrinkToFit="0" vertical="bottom" wrapText="0"/>
    </xf>
    <xf borderId="0" fillId="46" fontId="15" numFmtId="164" xfId="0" applyAlignment="1" applyFill="1" applyFont="1" applyNumberFormat="1">
      <alignment readingOrder="0" shrinkToFit="0" vertical="bottom" wrapText="0"/>
    </xf>
    <xf borderId="0" fillId="47" fontId="15" numFmtId="9" xfId="0" applyAlignment="1" applyFill="1" applyFont="1" applyNumberFormat="1">
      <alignment readingOrder="0" shrinkToFit="0" vertical="bottom" wrapText="0"/>
    </xf>
    <xf borderId="0" fillId="48" fontId="15" numFmtId="164" xfId="0" applyAlignment="1" applyFill="1" applyFont="1" applyNumberFormat="1">
      <alignment readingOrder="0" shrinkToFit="0" vertical="bottom" wrapText="0"/>
    </xf>
    <xf borderId="0" fillId="49" fontId="15" numFmtId="9" xfId="0" applyAlignment="1" applyFill="1" applyFont="1" applyNumberFormat="1">
      <alignment readingOrder="0" shrinkToFit="0" vertical="bottom" wrapText="0"/>
    </xf>
    <xf borderId="0" fillId="50" fontId="15" numFmtId="164" xfId="0" applyAlignment="1" applyFill="1" applyFont="1" applyNumberFormat="1">
      <alignment readingOrder="0" shrinkToFit="0" vertical="bottom" wrapText="0"/>
    </xf>
    <xf borderId="0" fillId="51" fontId="15" numFmtId="9" xfId="0" applyAlignment="1" applyFill="1" applyFont="1" applyNumberFormat="1">
      <alignment readingOrder="0" shrinkToFit="0" vertical="bottom" wrapText="0"/>
    </xf>
    <xf borderId="0" fillId="52" fontId="15" numFmtId="164" xfId="0" applyAlignment="1" applyFill="1" applyFont="1" applyNumberFormat="1">
      <alignment readingOrder="0" shrinkToFit="0" vertical="bottom" wrapText="0"/>
    </xf>
    <xf borderId="0" fillId="53" fontId="15" numFmtId="9" xfId="0" applyAlignment="1" applyFill="1" applyFont="1" applyNumberFormat="1">
      <alignment readingOrder="0" shrinkToFit="0" vertical="bottom" wrapText="0"/>
    </xf>
    <xf borderId="0" fillId="54" fontId="15" numFmtId="164" xfId="0" applyAlignment="1" applyFill="1" applyFont="1" applyNumberFormat="1">
      <alignment readingOrder="0" shrinkToFit="0" vertical="bottom" wrapText="0"/>
    </xf>
    <xf borderId="0" fillId="55" fontId="15" numFmtId="9" xfId="0" applyAlignment="1" applyFill="1" applyFont="1" applyNumberFormat="1">
      <alignment readingOrder="0" shrinkToFit="0" vertical="bottom" wrapText="0"/>
    </xf>
    <xf borderId="0" fillId="56" fontId="15" numFmtId="9" xfId="0" applyAlignment="1" applyFill="1" applyFont="1" applyNumberFormat="1">
      <alignment readingOrder="0" shrinkToFit="0" vertical="bottom" wrapText="0"/>
    </xf>
    <xf borderId="0" fillId="57" fontId="15" numFmtId="164" xfId="0" applyAlignment="1" applyFill="1" applyFont="1" applyNumberFormat="1">
      <alignment readingOrder="0" shrinkToFit="0" vertical="bottom" wrapText="0"/>
    </xf>
    <xf borderId="0" fillId="58" fontId="15" numFmtId="9" xfId="0" applyAlignment="1" applyFill="1" applyFont="1" applyNumberFormat="1">
      <alignment readingOrder="0" shrinkToFit="0" vertical="bottom" wrapText="0"/>
    </xf>
    <xf borderId="0" fillId="59" fontId="15" numFmtId="164" xfId="0" applyAlignment="1" applyFill="1" applyFont="1" applyNumberFormat="1">
      <alignment readingOrder="0" shrinkToFit="0" vertical="bottom" wrapText="0"/>
    </xf>
    <xf borderId="0" fillId="60" fontId="15" numFmtId="9" xfId="0" applyAlignment="1" applyFill="1" applyFont="1" applyNumberFormat="1">
      <alignment readingOrder="0" shrinkToFit="0" vertical="bottom" wrapText="0"/>
    </xf>
    <xf borderId="0" fillId="61" fontId="15" numFmtId="164" xfId="0" applyAlignment="1" applyFill="1" applyFont="1" applyNumberFormat="1">
      <alignment readingOrder="0" shrinkToFit="0" vertical="bottom" wrapText="0"/>
    </xf>
    <xf borderId="0" fillId="62" fontId="15" numFmtId="9" xfId="0" applyAlignment="1" applyFill="1" applyFont="1" applyNumberFormat="1">
      <alignment readingOrder="0" shrinkToFit="0" vertical="bottom" wrapText="0"/>
    </xf>
    <xf borderId="0" fillId="63" fontId="15" numFmtId="9" xfId="0" applyAlignment="1" applyFill="1" applyFont="1" applyNumberFormat="1">
      <alignment readingOrder="0" shrinkToFit="0" vertical="bottom" wrapText="0"/>
    </xf>
    <xf borderId="0" fillId="64" fontId="15" numFmtId="164" xfId="0" applyAlignment="1" applyFill="1" applyFont="1" applyNumberFormat="1">
      <alignment readingOrder="0" shrinkToFit="0" vertical="bottom" wrapText="0"/>
    </xf>
    <xf borderId="0" fillId="65" fontId="15" numFmtId="9" xfId="0" applyAlignment="1" applyFill="1" applyFont="1" applyNumberFormat="1">
      <alignment readingOrder="0" shrinkToFit="0" vertical="bottom" wrapText="0"/>
    </xf>
    <xf borderId="0" fillId="66" fontId="15" numFmtId="164" xfId="0" applyAlignment="1" applyFill="1" applyFont="1" applyNumberFormat="1">
      <alignment readingOrder="0" shrinkToFit="0" vertical="bottom" wrapText="0"/>
    </xf>
    <xf borderId="0" fillId="67" fontId="15" numFmtId="9" xfId="0" applyAlignment="1" applyFill="1" applyFont="1" applyNumberFormat="1">
      <alignment readingOrder="0" shrinkToFit="0" vertical="bottom" wrapText="0"/>
    </xf>
    <xf borderId="0" fillId="68" fontId="15" numFmtId="164" xfId="0" applyAlignment="1" applyFill="1" applyFont="1" applyNumberFormat="1">
      <alignment readingOrder="0" shrinkToFit="0" vertical="bottom" wrapText="0"/>
    </xf>
    <xf borderId="0" fillId="69" fontId="15" numFmtId="9" xfId="0" applyAlignment="1" applyFill="1" applyFont="1" applyNumberFormat="1">
      <alignment readingOrder="0" shrinkToFit="0" vertical="bottom" wrapText="0"/>
    </xf>
    <xf borderId="0" fillId="70" fontId="15" numFmtId="164" xfId="0" applyAlignment="1" applyFill="1" applyFont="1" applyNumberFormat="1">
      <alignment readingOrder="0" shrinkToFit="0" vertical="bottom" wrapText="0"/>
    </xf>
    <xf borderId="0" fillId="71" fontId="15" numFmtId="9" xfId="0" applyAlignment="1" applyFill="1" applyFont="1" applyNumberFormat="1">
      <alignment readingOrder="0" shrinkToFit="0" vertical="bottom" wrapText="0"/>
    </xf>
    <xf borderId="0" fillId="72" fontId="15" numFmtId="164" xfId="0" applyAlignment="1" applyFill="1" applyFont="1" applyNumberFormat="1">
      <alignment readingOrder="0" shrinkToFit="0" vertical="bottom" wrapText="0"/>
    </xf>
    <xf borderId="0" fillId="73" fontId="15" numFmtId="9" xfId="0" applyAlignment="1" applyFill="1" applyFont="1" applyNumberFormat="1">
      <alignment readingOrder="0" shrinkToFit="0" vertical="bottom" wrapText="0"/>
    </xf>
    <xf borderId="0" fillId="74" fontId="15" numFmtId="164" xfId="0" applyAlignment="1" applyFill="1" applyFont="1" applyNumberFormat="1">
      <alignment readingOrder="0" shrinkToFit="0" vertical="bottom" wrapText="0"/>
    </xf>
    <xf borderId="0" fillId="75" fontId="15" numFmtId="9" xfId="0" applyAlignment="1" applyFill="1" applyFont="1" applyNumberFormat="1">
      <alignment readingOrder="0" shrinkToFit="0" vertical="bottom" wrapText="0"/>
    </xf>
    <xf borderId="0" fillId="76" fontId="15" numFmtId="164" xfId="0" applyAlignment="1" applyFill="1" applyFont="1" applyNumberFormat="1">
      <alignment readingOrder="0" shrinkToFit="0" vertical="bottom" wrapText="0"/>
    </xf>
    <xf borderId="0" fillId="77" fontId="15" numFmtId="9" xfId="0" applyAlignment="1" applyFill="1" applyFont="1" applyNumberFormat="1">
      <alignment readingOrder="0" shrinkToFit="0" vertical="bottom" wrapText="0"/>
    </xf>
    <xf borderId="0" fillId="78" fontId="15" numFmtId="164" xfId="0" applyAlignment="1" applyFill="1" applyFont="1" applyNumberFormat="1">
      <alignment readingOrder="0" shrinkToFit="0" vertical="bottom" wrapText="0"/>
    </xf>
    <xf borderId="0" fillId="79" fontId="15" numFmtId="9" xfId="0" applyAlignment="1" applyFill="1" applyFont="1" applyNumberFormat="1">
      <alignment readingOrder="0" shrinkToFit="0" vertical="bottom" wrapText="0"/>
    </xf>
    <xf borderId="0" fillId="80" fontId="15" numFmtId="164" xfId="0" applyAlignment="1" applyFill="1" applyFont="1" applyNumberFormat="1">
      <alignment readingOrder="0" shrinkToFit="0" vertical="bottom" wrapText="0"/>
    </xf>
    <xf borderId="0" fillId="81" fontId="15" numFmtId="9" xfId="0" applyAlignment="1" applyFill="1" applyFont="1" applyNumberFormat="1">
      <alignment readingOrder="0" shrinkToFit="0" vertical="bottom" wrapText="0"/>
    </xf>
    <xf borderId="0" fillId="82" fontId="15" numFmtId="164" xfId="0" applyAlignment="1" applyFill="1" applyFont="1" applyNumberFormat="1">
      <alignment readingOrder="0" shrinkToFit="0" vertical="bottom" wrapText="0"/>
    </xf>
    <xf borderId="0" fillId="83" fontId="15" numFmtId="9" xfId="0" applyAlignment="1" applyFill="1" applyFont="1" applyNumberFormat="1">
      <alignment readingOrder="0" shrinkToFit="0" vertical="bottom" wrapText="0"/>
    </xf>
    <xf borderId="0" fillId="84" fontId="15" numFmtId="164" xfId="0" applyAlignment="1" applyFill="1" applyFont="1" applyNumberFormat="1">
      <alignment readingOrder="0" shrinkToFit="0" vertical="bottom" wrapText="0"/>
    </xf>
    <xf borderId="0" fillId="85" fontId="15" numFmtId="9" xfId="0" applyAlignment="1" applyFill="1" applyFont="1" applyNumberFormat="1">
      <alignment readingOrder="0" shrinkToFit="0" vertical="bottom" wrapText="0"/>
    </xf>
    <xf borderId="0" fillId="86" fontId="15" numFmtId="164" xfId="0" applyAlignment="1" applyFill="1" applyFont="1" applyNumberFormat="1">
      <alignment readingOrder="0" shrinkToFit="0" vertical="bottom" wrapText="0"/>
    </xf>
    <xf borderId="0" fillId="87" fontId="15" numFmtId="9" xfId="0" applyAlignment="1" applyFill="1" applyFont="1" applyNumberFormat="1">
      <alignment readingOrder="0" shrinkToFit="0" vertical="bottom" wrapText="0"/>
    </xf>
    <xf borderId="0" fillId="88" fontId="15" numFmtId="164" xfId="0" applyAlignment="1" applyFill="1" applyFont="1" applyNumberFormat="1">
      <alignment readingOrder="0" shrinkToFit="0" vertical="bottom" wrapText="0"/>
    </xf>
    <xf borderId="0" fillId="89" fontId="15" numFmtId="9" xfId="0" applyAlignment="1" applyFill="1" applyFont="1" applyNumberFormat="1">
      <alignment readingOrder="0" shrinkToFit="0" vertical="bottom" wrapText="0"/>
    </xf>
    <xf borderId="0" fillId="90" fontId="15" numFmtId="164" xfId="0" applyAlignment="1" applyFill="1" applyFont="1" applyNumberFormat="1">
      <alignment readingOrder="0" shrinkToFit="0" vertical="bottom" wrapText="0"/>
    </xf>
    <xf borderId="0" fillId="91" fontId="15" numFmtId="9" xfId="0" applyAlignment="1" applyFill="1" applyFont="1" applyNumberFormat="1">
      <alignment readingOrder="0" shrinkToFit="0" vertical="bottom" wrapText="0"/>
    </xf>
    <xf borderId="0" fillId="92" fontId="15" numFmtId="164" xfId="0" applyAlignment="1" applyFill="1" applyFont="1" applyNumberFormat="1">
      <alignment readingOrder="0" shrinkToFit="0" vertical="bottom" wrapText="0"/>
    </xf>
    <xf borderId="0" fillId="93" fontId="15" numFmtId="9" xfId="0" applyAlignment="1" applyFill="1" applyFont="1" applyNumberFormat="1">
      <alignment readingOrder="0" shrinkToFit="0" vertical="bottom" wrapText="0"/>
    </xf>
    <xf borderId="0" fillId="94" fontId="15" numFmtId="164" xfId="0" applyAlignment="1" applyFill="1" applyFont="1" applyNumberFormat="1">
      <alignment readingOrder="0" shrinkToFit="0" vertical="bottom" wrapText="0"/>
    </xf>
    <xf borderId="0" fillId="95" fontId="15" numFmtId="9" xfId="0" applyAlignment="1" applyFill="1" applyFont="1" applyNumberFormat="1">
      <alignment readingOrder="0" shrinkToFit="0" vertical="bottom" wrapText="0"/>
    </xf>
    <xf borderId="0" fillId="96" fontId="15" numFmtId="164" xfId="0" applyAlignment="1" applyFill="1" applyFont="1" applyNumberFormat="1">
      <alignment readingOrder="0" shrinkToFit="0" vertical="bottom" wrapText="0"/>
    </xf>
    <xf borderId="0" fillId="97" fontId="15" numFmtId="9" xfId="0" applyAlignment="1" applyFill="1" applyFont="1" applyNumberFormat="1">
      <alignment readingOrder="0" shrinkToFit="0" vertical="bottom" wrapText="0"/>
    </xf>
    <xf borderId="0" fillId="98" fontId="15" numFmtId="164" xfId="0" applyAlignment="1" applyFill="1" applyFont="1" applyNumberFormat="1">
      <alignment readingOrder="0" shrinkToFit="0" vertical="bottom" wrapText="0"/>
    </xf>
    <xf borderId="0" fillId="99" fontId="15" numFmtId="9" xfId="0" applyAlignment="1" applyFill="1" applyFont="1" applyNumberFormat="1">
      <alignment readingOrder="0" shrinkToFit="0" vertical="bottom" wrapText="0"/>
    </xf>
    <xf borderId="0" fillId="100" fontId="15" numFmtId="164" xfId="0" applyAlignment="1" applyFill="1" applyFont="1" applyNumberFormat="1">
      <alignment readingOrder="0" shrinkToFit="0" vertical="bottom" wrapText="0"/>
    </xf>
    <xf borderId="0" fillId="101" fontId="15" numFmtId="9" xfId="0" applyAlignment="1" applyFill="1" applyFont="1" applyNumberFormat="1">
      <alignment readingOrder="0" shrinkToFit="0" vertical="bottom" wrapText="0"/>
    </xf>
    <xf borderId="0" fillId="102" fontId="15" numFmtId="164" xfId="0" applyAlignment="1" applyFill="1" applyFont="1" applyNumberFormat="1">
      <alignment readingOrder="0" shrinkToFit="0" vertical="bottom" wrapText="0"/>
    </xf>
    <xf borderId="0" fillId="103" fontId="15" numFmtId="9" xfId="0" applyAlignment="1" applyFill="1" applyFont="1" applyNumberFormat="1">
      <alignment readingOrder="0" shrinkToFit="0" vertical="bottom" wrapText="0"/>
    </xf>
    <xf borderId="0" fillId="104" fontId="15" numFmtId="164" xfId="0" applyAlignment="1" applyFill="1" applyFont="1" applyNumberFormat="1">
      <alignment readingOrder="0" shrinkToFit="0" vertical="bottom" wrapText="0"/>
    </xf>
    <xf borderId="0" fillId="105" fontId="15" numFmtId="9" xfId="0" applyAlignment="1" applyFill="1" applyFont="1" applyNumberFormat="1">
      <alignment readingOrder="0" shrinkToFit="0" vertical="bottom" wrapText="0"/>
    </xf>
    <xf borderId="0" fillId="106" fontId="15" numFmtId="164" xfId="0" applyAlignment="1" applyFill="1" applyFont="1" applyNumberFormat="1">
      <alignment readingOrder="0" shrinkToFit="0" vertical="bottom" wrapText="0"/>
    </xf>
    <xf borderId="0" fillId="107" fontId="15" numFmtId="9" xfId="0" applyAlignment="1" applyFill="1" applyFont="1" applyNumberFormat="1">
      <alignment readingOrder="0" shrinkToFit="0" vertical="bottom" wrapText="0"/>
    </xf>
    <xf borderId="0" fillId="108" fontId="15" numFmtId="164" xfId="0" applyAlignment="1" applyFill="1" applyFont="1" applyNumberFormat="1">
      <alignment readingOrder="0" shrinkToFit="0" vertical="bottom" wrapText="0"/>
    </xf>
    <xf borderId="0" fillId="109" fontId="15" numFmtId="164" xfId="0" applyAlignment="1" applyFill="1" applyFont="1" applyNumberFormat="1">
      <alignment readingOrder="0" shrinkToFit="0" vertical="bottom" wrapText="0"/>
    </xf>
    <xf borderId="0" fillId="110" fontId="15" numFmtId="9" xfId="0" applyAlignment="1" applyFill="1" applyFont="1" applyNumberFormat="1">
      <alignment readingOrder="0" shrinkToFit="0" vertical="bottom" wrapText="0"/>
    </xf>
    <xf borderId="0" fillId="111" fontId="15" numFmtId="164" xfId="0" applyAlignment="1" applyFill="1" applyFont="1" applyNumberFormat="1">
      <alignment readingOrder="0" shrinkToFit="0" vertical="bottom" wrapText="0"/>
    </xf>
    <xf borderId="0" fillId="112" fontId="15" numFmtId="9" xfId="0" applyAlignment="1" applyFill="1" applyFont="1" applyNumberFormat="1">
      <alignment readingOrder="0" shrinkToFit="0" vertical="bottom" wrapText="0"/>
    </xf>
    <xf borderId="0" fillId="113" fontId="15" numFmtId="164" xfId="0" applyAlignment="1" applyFill="1" applyFont="1" applyNumberFormat="1">
      <alignment readingOrder="0" shrinkToFit="0" vertical="bottom" wrapText="0"/>
    </xf>
    <xf borderId="0" fillId="114" fontId="15" numFmtId="9" xfId="0" applyAlignment="1" applyFill="1" applyFont="1" applyNumberFormat="1">
      <alignment readingOrder="0" shrinkToFit="0" vertical="bottom" wrapText="0"/>
    </xf>
    <xf borderId="0" fillId="115" fontId="15" numFmtId="9" xfId="0" applyAlignment="1" applyFill="1" applyFont="1" applyNumberFormat="1">
      <alignment readingOrder="0" shrinkToFit="0" vertical="bottom" wrapText="0"/>
    </xf>
    <xf borderId="0" fillId="116" fontId="15" numFmtId="164" xfId="0" applyAlignment="1" applyFill="1" applyFont="1" applyNumberFormat="1">
      <alignment readingOrder="0" shrinkToFit="0" vertical="bottom" wrapText="0"/>
    </xf>
    <xf borderId="0" fillId="117" fontId="15" numFmtId="9" xfId="0" applyAlignment="1" applyFill="1" applyFont="1" applyNumberFormat="1">
      <alignment readingOrder="0" shrinkToFit="0" vertical="bottom" wrapText="0"/>
    </xf>
    <xf borderId="0" fillId="118" fontId="15" numFmtId="164" xfId="0" applyAlignment="1" applyFill="1" applyFont="1" applyNumberFormat="1">
      <alignment readingOrder="0" shrinkToFit="0" vertical="bottom" wrapText="0"/>
    </xf>
    <xf borderId="0" fillId="119" fontId="15" numFmtId="9" xfId="0" applyAlignment="1" applyFill="1" applyFont="1" applyNumberFormat="1">
      <alignment readingOrder="0" shrinkToFit="0" vertical="bottom" wrapText="0"/>
    </xf>
    <xf borderId="0" fillId="120" fontId="15" numFmtId="9" xfId="0" applyAlignment="1" applyFill="1" applyFont="1" applyNumberFormat="1">
      <alignment readingOrder="0" shrinkToFit="0" vertical="bottom" wrapText="0"/>
    </xf>
    <xf borderId="0" fillId="121" fontId="15" numFmtId="9" xfId="0" applyAlignment="1" applyFill="1" applyFont="1" applyNumberFormat="1">
      <alignment readingOrder="0" shrinkToFit="0" vertical="bottom" wrapText="0"/>
    </xf>
    <xf borderId="0" fillId="122" fontId="15" numFmtId="9" xfId="0" applyAlignment="1" applyFill="1" applyFont="1" applyNumberFormat="1">
      <alignment readingOrder="0" shrinkToFit="0" vertical="bottom" wrapText="0"/>
    </xf>
    <xf borderId="0" fillId="123" fontId="15" numFmtId="9" xfId="0" applyAlignment="1" applyFill="1" applyFont="1" applyNumberFormat="1">
      <alignment readingOrder="0" shrinkToFit="0" vertical="bottom" wrapText="0"/>
    </xf>
    <xf borderId="0" fillId="124" fontId="15" numFmtId="9" xfId="0" applyAlignment="1" applyFill="1" applyFont="1" applyNumberFormat="1">
      <alignment readingOrder="0" shrinkToFit="0" vertical="bottom" wrapText="0"/>
    </xf>
    <xf borderId="0" fillId="125" fontId="15" numFmtId="9" xfId="0" applyAlignment="1" applyFill="1" applyFont="1" applyNumberFormat="1">
      <alignment readingOrder="0" shrinkToFit="0" vertical="bottom" wrapText="0"/>
    </xf>
    <xf borderId="0" fillId="126" fontId="15" numFmtId="164" xfId="0" applyAlignment="1" applyFill="1" applyFont="1" applyNumberFormat="1">
      <alignment readingOrder="0" shrinkToFit="0" vertical="bottom" wrapText="0"/>
    </xf>
    <xf borderId="0" fillId="127" fontId="15" numFmtId="9" xfId="0" applyAlignment="1" applyFill="1" applyFont="1" applyNumberFormat="1">
      <alignment readingOrder="0" shrinkToFit="0" vertical="bottom" wrapText="0"/>
    </xf>
    <xf borderId="0" fillId="128" fontId="15" numFmtId="9" xfId="0" applyAlignment="1" applyFill="1" applyFont="1" applyNumberFormat="1">
      <alignment readingOrder="0" shrinkToFit="0" vertical="bottom" wrapText="0"/>
    </xf>
    <xf borderId="0" fillId="129" fontId="15" numFmtId="164" xfId="0" applyAlignment="1" applyFill="1" applyFont="1" applyNumberFormat="1">
      <alignment readingOrder="0" shrinkToFit="0" vertical="bottom" wrapText="0"/>
    </xf>
    <xf borderId="0" fillId="130" fontId="15" numFmtId="9" xfId="0" applyAlignment="1" applyFill="1" applyFont="1" applyNumberFormat="1">
      <alignment readingOrder="0" shrinkToFit="0" vertical="bottom" wrapText="0"/>
    </xf>
    <xf borderId="0" fillId="131" fontId="15" numFmtId="164" xfId="0" applyAlignment="1" applyFill="1" applyFont="1" applyNumberFormat="1">
      <alignment readingOrder="0" shrinkToFit="0" vertical="bottom" wrapText="0"/>
    </xf>
    <xf borderId="0" fillId="132" fontId="15" numFmtId="9" xfId="0" applyAlignment="1" applyFill="1" applyFont="1" applyNumberFormat="1">
      <alignment readingOrder="0" shrinkToFit="0" vertical="bottom" wrapText="0"/>
    </xf>
    <xf borderId="0" fillId="133" fontId="15" numFmtId="164" xfId="0" applyAlignment="1" applyFill="1" applyFont="1" applyNumberFormat="1">
      <alignment readingOrder="0" shrinkToFit="0" vertical="bottom" wrapText="0"/>
    </xf>
    <xf borderId="0" fillId="134" fontId="15" numFmtId="9" xfId="0" applyAlignment="1" applyFill="1" applyFont="1" applyNumberFormat="1">
      <alignment readingOrder="0" shrinkToFit="0" vertical="bottom" wrapText="0"/>
    </xf>
    <xf borderId="0" fillId="135" fontId="15" numFmtId="164" xfId="0" applyAlignment="1" applyFill="1" applyFont="1" applyNumberFormat="1">
      <alignment readingOrder="0" shrinkToFit="0" vertical="bottom" wrapText="0"/>
    </xf>
    <xf borderId="0" fillId="136" fontId="15" numFmtId="9" xfId="0" applyAlignment="1" applyFill="1" applyFont="1" applyNumberFormat="1">
      <alignment readingOrder="0" shrinkToFit="0" vertical="bottom" wrapText="0"/>
    </xf>
    <xf borderId="0" fillId="137" fontId="15" numFmtId="164" xfId="0" applyAlignment="1" applyFill="1" applyFont="1" applyNumberFormat="1">
      <alignment readingOrder="0" shrinkToFit="0" vertical="bottom" wrapText="0"/>
    </xf>
    <xf borderId="0" fillId="138" fontId="15" numFmtId="9" xfId="0" applyAlignment="1" applyFill="1" applyFont="1" applyNumberFormat="1">
      <alignment readingOrder="0" shrinkToFit="0" vertical="bottom" wrapText="0"/>
    </xf>
    <xf borderId="0" fillId="139" fontId="15" numFmtId="164" xfId="0" applyAlignment="1" applyFill="1" applyFont="1" applyNumberFormat="1">
      <alignment readingOrder="0" shrinkToFit="0" vertical="bottom" wrapText="0"/>
    </xf>
    <xf borderId="0" fillId="140" fontId="15" numFmtId="9" xfId="0" applyAlignment="1" applyFill="1" applyFont="1" applyNumberFormat="1">
      <alignment readingOrder="0" shrinkToFit="0" vertical="bottom" wrapText="0"/>
    </xf>
    <xf borderId="0" fillId="141" fontId="15" numFmtId="164" xfId="0" applyAlignment="1" applyFill="1" applyFont="1" applyNumberFormat="1">
      <alignment readingOrder="0" shrinkToFit="0" vertical="bottom" wrapText="0"/>
    </xf>
    <xf borderId="0" fillId="142" fontId="15" numFmtId="9" xfId="0" applyAlignment="1" applyFill="1" applyFont="1" applyNumberFormat="1">
      <alignment readingOrder="0" shrinkToFit="0" vertical="bottom" wrapText="0"/>
    </xf>
    <xf borderId="0" fillId="143" fontId="15" numFmtId="164" xfId="0" applyAlignment="1" applyFill="1" applyFont="1" applyNumberFormat="1">
      <alignment readingOrder="0" shrinkToFit="0" vertical="bottom" wrapText="0"/>
    </xf>
    <xf borderId="0" fillId="144" fontId="15" numFmtId="9" xfId="0" applyAlignment="1" applyFill="1" applyFont="1" applyNumberFormat="1">
      <alignment readingOrder="0" shrinkToFit="0" vertical="bottom" wrapText="0"/>
    </xf>
    <xf borderId="0" fillId="145" fontId="15" numFmtId="164" xfId="0" applyAlignment="1" applyFill="1" applyFont="1" applyNumberFormat="1">
      <alignment readingOrder="0" shrinkToFit="0" vertical="bottom" wrapText="0"/>
    </xf>
    <xf borderId="0" fillId="146" fontId="15" numFmtId="9" xfId="0" applyAlignment="1" applyFill="1" applyFont="1" applyNumberFormat="1">
      <alignment readingOrder="0" shrinkToFit="0" vertical="bottom" wrapText="0"/>
    </xf>
    <xf borderId="0" fillId="147" fontId="15" numFmtId="164" xfId="0" applyAlignment="1" applyFill="1" applyFont="1" applyNumberFormat="1">
      <alignment readingOrder="0" shrinkToFit="0" vertical="bottom" wrapText="0"/>
    </xf>
    <xf borderId="0" fillId="148" fontId="15" numFmtId="9" xfId="0" applyAlignment="1" applyFill="1" applyFont="1" applyNumberFormat="1">
      <alignment readingOrder="0" shrinkToFit="0" vertical="bottom" wrapText="0"/>
    </xf>
    <xf borderId="0" fillId="149" fontId="15" numFmtId="164" xfId="0" applyAlignment="1" applyFill="1" applyFont="1" applyNumberFormat="1">
      <alignment readingOrder="0" shrinkToFit="0" vertical="bottom" wrapText="0"/>
    </xf>
    <xf borderId="0" fillId="150" fontId="15" numFmtId="9" xfId="0" applyAlignment="1" applyFill="1" applyFont="1" applyNumberFormat="1">
      <alignment readingOrder="0" shrinkToFit="0" vertical="bottom" wrapText="0"/>
    </xf>
    <xf borderId="0" fillId="151" fontId="15" numFmtId="164" xfId="0" applyAlignment="1" applyFill="1" applyFont="1" applyNumberFormat="1">
      <alignment readingOrder="0" shrinkToFit="0" vertical="bottom" wrapText="0"/>
    </xf>
    <xf borderId="0" fillId="0" fontId="14" numFmtId="0" xfId="0" applyAlignment="1" applyFont="1">
      <alignment readingOrder="0" shrinkToFit="0" vertical="bottom" wrapText="1"/>
    </xf>
    <xf borderId="0" fillId="152" fontId="15" numFmtId="164" xfId="0" applyAlignment="1" applyFill="1" applyFont="1" applyNumberFormat="1">
      <alignment readingOrder="0" shrinkToFit="0" vertical="bottom" wrapText="0"/>
    </xf>
    <xf borderId="0" fillId="153" fontId="15" numFmtId="164" xfId="0" applyAlignment="1" applyFill="1" applyFont="1" applyNumberFormat="1">
      <alignment readingOrder="0" shrinkToFit="0" vertical="bottom" wrapText="0"/>
    </xf>
    <xf borderId="0" fillId="154" fontId="15" numFmtId="9" xfId="0" applyAlignment="1" applyFill="1" applyFont="1" applyNumberFormat="1">
      <alignment readingOrder="0" shrinkToFit="0" vertical="bottom" wrapText="0"/>
    </xf>
    <xf borderId="0" fillId="155" fontId="15" numFmtId="164" xfId="0" applyAlignment="1" applyFill="1" applyFont="1" applyNumberFormat="1">
      <alignment readingOrder="0" shrinkToFit="0" vertical="bottom" wrapText="0"/>
    </xf>
    <xf borderId="0" fillId="156" fontId="15" numFmtId="9" xfId="0" applyAlignment="1" applyFill="1" applyFont="1" applyNumberFormat="1">
      <alignment readingOrder="0" shrinkToFit="0" vertical="bottom" wrapText="0"/>
    </xf>
    <xf borderId="0" fillId="157" fontId="15" numFmtId="164" xfId="0" applyAlignment="1" applyFill="1" applyFont="1" applyNumberFormat="1">
      <alignment readingOrder="0" shrinkToFit="0" vertical="bottom" wrapText="0"/>
    </xf>
    <xf borderId="0" fillId="158" fontId="15" numFmtId="9" xfId="0" applyAlignment="1" applyFill="1" applyFont="1" applyNumberFormat="1">
      <alignment readingOrder="0" shrinkToFit="0" vertical="bottom" wrapText="0"/>
    </xf>
    <xf borderId="0" fillId="159" fontId="15" numFmtId="164" xfId="0" applyAlignment="1" applyFill="1" applyFont="1" applyNumberFormat="1">
      <alignment readingOrder="0" shrinkToFit="0" vertical="bottom" wrapText="0"/>
    </xf>
    <xf borderId="0" fillId="160" fontId="15" numFmtId="9" xfId="0" applyAlignment="1" applyFill="1" applyFont="1" applyNumberFormat="1">
      <alignment readingOrder="0" shrinkToFit="0" vertical="bottom" wrapText="0"/>
    </xf>
    <xf borderId="0" fillId="161" fontId="15" numFmtId="9" xfId="0" applyAlignment="1" applyFill="1" applyFont="1" applyNumberFormat="1">
      <alignment readingOrder="0" shrinkToFit="0" vertical="bottom" wrapText="0"/>
    </xf>
    <xf borderId="0" fillId="162" fontId="15" numFmtId="9" xfId="0" applyAlignment="1" applyFill="1" applyFont="1" applyNumberFormat="1">
      <alignment readingOrder="0" shrinkToFit="0" vertical="bottom" wrapText="0"/>
    </xf>
    <xf borderId="0" fillId="16" fontId="15" numFmtId="0" xfId="0" applyAlignment="1" applyFont="1">
      <alignment horizontal="right" readingOrder="0" shrinkToFit="0" vertical="bottom" wrapText="0"/>
    </xf>
    <xf borderId="0" fillId="163" fontId="15" numFmtId="9" xfId="0" applyAlignment="1" applyFill="1" applyFont="1" applyNumberFormat="1">
      <alignment readingOrder="0" shrinkToFit="0" vertical="bottom" wrapText="0"/>
    </xf>
    <xf borderId="0" fillId="164" fontId="15" numFmtId="9" xfId="0" applyAlignment="1" applyFill="1" applyFont="1" applyNumberFormat="1">
      <alignment readingOrder="0" shrinkToFit="0" vertical="bottom" wrapText="0"/>
    </xf>
    <xf borderId="0" fillId="165" fontId="15" numFmtId="9" xfId="0" applyAlignment="1" applyFill="1" applyFont="1" applyNumberFormat="1">
      <alignment readingOrder="0" shrinkToFit="0" vertical="bottom" wrapText="0"/>
    </xf>
    <xf borderId="0" fillId="166" fontId="15" numFmtId="9" xfId="0" applyAlignment="1" applyFill="1" applyFont="1" applyNumberFormat="1">
      <alignment readingOrder="0" shrinkToFit="0" vertical="bottom" wrapText="0"/>
    </xf>
    <xf borderId="0" fillId="167" fontId="15" numFmtId="9" xfId="0" applyAlignment="1" applyFill="1" applyFont="1" applyNumberFormat="1">
      <alignment readingOrder="0" shrinkToFit="0" vertical="bottom" wrapText="0"/>
    </xf>
    <xf borderId="0" fillId="168" fontId="15" numFmtId="164" xfId="0" applyAlignment="1" applyFill="1" applyFont="1" applyNumberFormat="1">
      <alignment readingOrder="0" shrinkToFit="0" vertical="bottom" wrapText="0"/>
    </xf>
    <xf borderId="0" fillId="169" fontId="15" numFmtId="9" xfId="0" applyAlignment="1" applyFill="1" applyFont="1" applyNumberFormat="1">
      <alignment readingOrder="0" shrinkToFit="0" vertical="bottom" wrapText="0"/>
    </xf>
    <xf borderId="0" fillId="170" fontId="15" numFmtId="164" xfId="0" applyAlignment="1" applyFill="1" applyFont="1" applyNumberFormat="1">
      <alignment readingOrder="0" shrinkToFit="0" vertical="bottom" wrapText="0"/>
    </xf>
    <xf borderId="0" fillId="171" fontId="15" numFmtId="9" xfId="0" applyAlignment="1" applyFill="1" applyFont="1" applyNumberFormat="1">
      <alignment readingOrder="0" shrinkToFit="0" vertical="bottom" wrapText="0"/>
    </xf>
    <xf borderId="0" fillId="172" fontId="15" numFmtId="164" xfId="0" applyAlignment="1" applyFill="1" applyFont="1" applyNumberFormat="1">
      <alignment readingOrder="0" shrinkToFit="0" vertical="bottom" wrapText="0"/>
    </xf>
    <xf borderId="0" fillId="173" fontId="15" numFmtId="9" xfId="0" applyAlignment="1" applyFill="1" applyFont="1" applyNumberFormat="1">
      <alignment readingOrder="0" shrinkToFit="0" vertical="bottom" wrapText="0"/>
    </xf>
    <xf borderId="0" fillId="174" fontId="15" numFmtId="164" xfId="0" applyAlignment="1" applyFill="1" applyFont="1" applyNumberFormat="1">
      <alignment readingOrder="0" shrinkToFit="0" vertical="bottom" wrapText="0"/>
    </xf>
    <xf borderId="0" fillId="175" fontId="15" numFmtId="164" xfId="0" applyAlignment="1" applyFill="1" applyFont="1" applyNumberFormat="1">
      <alignment readingOrder="0" shrinkToFit="0" vertical="bottom" wrapText="0"/>
    </xf>
    <xf borderId="0" fillId="176" fontId="15" numFmtId="9" xfId="0" applyAlignment="1" applyFill="1" applyFont="1" applyNumberFormat="1">
      <alignment readingOrder="0" shrinkToFit="0" vertical="bottom" wrapText="0"/>
    </xf>
    <xf borderId="0" fillId="177" fontId="15" numFmtId="9" xfId="0" applyAlignment="1" applyFill="1" applyFont="1" applyNumberFormat="1">
      <alignment readingOrder="0" shrinkToFit="0" vertical="bottom" wrapText="0"/>
    </xf>
    <xf borderId="0" fillId="16" fontId="15" numFmtId="0" xfId="0" applyAlignment="1" applyFont="1">
      <alignment readingOrder="0" shrinkToFit="0" vertical="bottom" wrapText="0"/>
    </xf>
    <xf borderId="0" fillId="178" fontId="15" numFmtId="9" xfId="0" applyAlignment="1" applyFill="1" applyFont="1" applyNumberFormat="1">
      <alignment readingOrder="0" shrinkToFit="0" vertical="bottom" wrapText="0"/>
    </xf>
    <xf borderId="0" fillId="179" fontId="15" numFmtId="164" xfId="0" applyAlignment="1" applyFill="1" applyFont="1" applyNumberFormat="1">
      <alignment readingOrder="0" shrinkToFit="0" vertical="bottom" wrapText="0"/>
    </xf>
    <xf borderId="0" fillId="180" fontId="15" numFmtId="9" xfId="0" applyAlignment="1" applyFill="1" applyFont="1" applyNumberFormat="1">
      <alignment readingOrder="0" shrinkToFit="0" vertical="bottom" wrapText="0"/>
    </xf>
    <xf borderId="0" fillId="10" fontId="15" numFmtId="0" xfId="0" applyAlignment="1" applyFont="1">
      <alignment readingOrder="0" shrinkToFit="0" vertical="bottom" wrapText="0"/>
    </xf>
    <xf borderId="0" fillId="181" fontId="15" numFmtId="9" xfId="0" applyAlignment="1" applyFill="1" applyFont="1" applyNumberFormat="1">
      <alignment readingOrder="0" shrinkToFit="0" vertical="bottom" wrapText="0"/>
    </xf>
    <xf borderId="0" fillId="133" fontId="15" numFmtId="0" xfId="0" applyAlignment="1" applyFont="1">
      <alignment readingOrder="0" shrinkToFit="0" vertical="bottom" wrapText="0"/>
    </xf>
    <xf borderId="0" fillId="182" fontId="15" numFmtId="9" xfId="0" applyAlignment="1" applyFill="1" applyFont="1" applyNumberFormat="1">
      <alignment readingOrder="0" shrinkToFit="0" vertical="bottom" wrapText="0"/>
    </xf>
    <xf borderId="0" fillId="183" fontId="15" numFmtId="0" xfId="0" applyAlignment="1" applyFill="1" applyFont="1">
      <alignment readingOrder="0" shrinkToFit="0" vertical="bottom" wrapText="0"/>
    </xf>
    <xf borderId="0" fillId="184" fontId="15" numFmtId="9" xfId="0" applyAlignment="1" applyFill="1" applyFont="1" applyNumberFormat="1">
      <alignment readingOrder="0" shrinkToFit="0" vertical="bottom" wrapText="0"/>
    </xf>
    <xf borderId="0" fillId="185" fontId="15" numFmtId="0" xfId="0" applyAlignment="1" applyFill="1" applyFont="1">
      <alignment readingOrder="0" shrinkToFit="0" vertical="bottom" wrapText="0"/>
    </xf>
    <xf borderId="0" fillId="186" fontId="15" numFmtId="9" xfId="0" applyAlignment="1" applyFill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187" fontId="15" numFmtId="9" xfId="0" applyAlignment="1" applyFill="1" applyFont="1" applyNumberFormat="1">
      <alignment readingOrder="0" shrinkToFit="0" vertical="bottom" wrapText="0"/>
    </xf>
    <xf borderId="0" fillId="188" fontId="15" numFmtId="0" xfId="0" applyAlignment="1" applyFill="1" applyFont="1">
      <alignment horizontal="right" readingOrder="0" shrinkToFit="0" vertical="bottom" wrapText="0"/>
    </xf>
    <xf borderId="0" fillId="189" fontId="15" numFmtId="9" xfId="0" applyAlignment="1" applyFill="1" applyFont="1" applyNumberFormat="1">
      <alignment readingOrder="0" shrinkToFit="0" vertical="bottom" wrapText="0"/>
    </xf>
    <xf borderId="0" fillId="190" fontId="15" numFmtId="9" xfId="0" applyAlignment="1" applyFill="1" applyFont="1" applyNumberFormat="1">
      <alignment readingOrder="0" shrinkToFit="0" vertical="bottom" wrapText="0"/>
    </xf>
    <xf borderId="0" fillId="191" fontId="15" numFmtId="9" xfId="0" applyAlignment="1" applyFill="1" applyFont="1" applyNumberFormat="1">
      <alignment readingOrder="0" shrinkToFit="0" vertical="bottom" wrapText="0"/>
    </xf>
    <xf borderId="0" fillId="192" fontId="15" numFmtId="9" xfId="0" applyAlignment="1" applyFill="1" applyFont="1" applyNumberFormat="1">
      <alignment readingOrder="0" shrinkToFit="0" vertical="bottom" wrapText="0"/>
    </xf>
    <xf borderId="0" fillId="193" fontId="15" numFmtId="9" xfId="0" applyAlignment="1" applyFill="1" applyFont="1" applyNumberFormat="1">
      <alignment readingOrder="0" shrinkToFit="0" vertical="bottom" wrapText="0"/>
    </xf>
    <xf borderId="0" fillId="194" fontId="15" numFmtId="9" xfId="0" applyAlignment="1" applyFill="1" applyFont="1" applyNumberFormat="1">
      <alignment readingOrder="0" shrinkToFit="0" vertical="bottom" wrapText="0"/>
    </xf>
    <xf borderId="0" fillId="195" fontId="15" numFmtId="9" xfId="0" applyAlignment="1" applyFill="1" applyFont="1" applyNumberFormat="1">
      <alignment readingOrder="0" shrinkToFit="0" vertical="bottom" wrapText="0"/>
    </xf>
    <xf borderId="0" fillId="196" fontId="15" numFmtId="9" xfId="0" applyAlignment="1" applyFill="1" applyFont="1" applyNumberFormat="1">
      <alignment readingOrder="0" shrinkToFit="0" vertical="bottom" wrapText="0"/>
    </xf>
    <xf borderId="0" fillId="197" fontId="15" numFmtId="0" xfId="0" applyAlignment="1" applyFill="1" applyFont="1">
      <alignment readingOrder="0" shrinkToFit="0" vertical="bottom" wrapText="0"/>
    </xf>
    <xf borderId="0" fillId="198" fontId="15" numFmtId="9" xfId="0" applyAlignment="1" applyFill="1" applyFont="1" applyNumberFormat="1">
      <alignment readingOrder="0" shrinkToFit="0" vertical="bottom" wrapText="0"/>
    </xf>
    <xf borderId="0" fillId="199" fontId="15" numFmtId="0" xfId="0" applyAlignment="1" applyFill="1" applyFont="1">
      <alignment readingOrder="0" shrinkToFit="0" vertical="bottom" wrapText="0"/>
    </xf>
    <xf borderId="0" fillId="200" fontId="15" numFmtId="9" xfId="0" applyAlignment="1" applyFill="1" applyFont="1" applyNumberFormat="1">
      <alignment readingOrder="0" shrinkToFit="0" vertical="bottom" wrapText="0"/>
    </xf>
    <xf borderId="0" fillId="137" fontId="15" numFmtId="0" xfId="0" applyAlignment="1" applyFont="1">
      <alignment readingOrder="0" shrinkToFit="0" vertical="bottom" wrapText="0"/>
    </xf>
    <xf borderId="0" fillId="201" fontId="15" numFmtId="9" xfId="0" applyAlignment="1" applyFill="1" applyFont="1" applyNumberFormat="1">
      <alignment readingOrder="0" shrinkToFit="0" vertical="bottom" wrapText="0"/>
    </xf>
    <xf borderId="0" fillId="164" fontId="15" numFmtId="0" xfId="0" applyAlignment="1" applyFont="1">
      <alignment readingOrder="0" shrinkToFit="0" vertical="bottom" wrapText="0"/>
    </xf>
    <xf borderId="0" fillId="202" fontId="15" numFmtId="9" xfId="0" applyAlignment="1" applyFill="1" applyFont="1" applyNumberFormat="1">
      <alignment readingOrder="0" shrinkToFit="0" vertical="bottom" wrapText="0"/>
    </xf>
    <xf borderId="0" fillId="169" fontId="15" numFmtId="0" xfId="0" applyAlignment="1" applyFont="1">
      <alignment readingOrder="0" shrinkToFit="0" vertical="bottom" wrapText="0"/>
    </xf>
    <xf borderId="0" fillId="203" fontId="15" numFmtId="9" xfId="0" applyAlignment="1" applyFill="1" applyFont="1" applyNumberFormat="1">
      <alignment readingOrder="0" shrinkToFit="0" vertical="bottom" wrapText="0"/>
    </xf>
    <xf borderId="0" fillId="204" fontId="15" numFmtId="0" xfId="0" applyAlignment="1" applyFill="1" applyFont="1">
      <alignment horizontal="right" readingOrder="0" shrinkToFit="0" vertical="bottom" wrapText="0"/>
    </xf>
    <xf borderId="0" fillId="205" fontId="15" numFmtId="9" xfId="0" applyAlignment="1" applyFill="1" applyFont="1" applyNumberFormat="1">
      <alignment readingOrder="0" shrinkToFit="0" vertical="bottom" wrapText="0"/>
    </xf>
    <xf borderId="0" fillId="206" fontId="15" numFmtId="9" xfId="0" applyAlignment="1" applyFill="1" applyFont="1" applyNumberFormat="1">
      <alignment readingOrder="0" shrinkToFit="0" vertical="bottom" wrapText="0"/>
    </xf>
    <xf borderId="0" fillId="207" fontId="15" numFmtId="9" xfId="0" applyAlignment="1" applyFill="1" applyFont="1" applyNumberFormat="1">
      <alignment readingOrder="0" shrinkToFit="0" vertical="bottom" wrapText="0"/>
    </xf>
    <xf borderId="0" fillId="208" fontId="15" numFmtId="9" xfId="0" applyAlignment="1" applyFill="1" applyFont="1" applyNumberFormat="1">
      <alignment readingOrder="0" shrinkToFit="0" vertical="bottom" wrapText="0"/>
    </xf>
    <xf borderId="0" fillId="209" fontId="15" numFmtId="9" xfId="0" applyAlignment="1" applyFill="1" applyFont="1" applyNumberFormat="1">
      <alignment readingOrder="0" shrinkToFit="0" vertical="bottom" wrapText="0"/>
    </xf>
    <xf borderId="0" fillId="210" fontId="15" numFmtId="9" xfId="0" applyAlignment="1" applyFill="1" applyFont="1" applyNumberFormat="1">
      <alignment readingOrder="0" shrinkToFit="0" vertical="bottom" wrapText="0"/>
    </xf>
    <xf borderId="0" fillId="211" fontId="15" numFmtId="9" xfId="0" applyAlignment="1" applyFill="1" applyFont="1" applyNumberFormat="1">
      <alignment readingOrder="0" shrinkToFit="0" vertical="bottom" wrapText="0"/>
    </xf>
    <xf borderId="0" fillId="212" fontId="15" numFmtId="9" xfId="0" applyAlignment="1" applyFill="1" applyFont="1" applyNumberFormat="1">
      <alignment readingOrder="0" shrinkToFit="0" vertical="bottom" wrapText="0"/>
    </xf>
    <xf borderId="0" fillId="213" fontId="15" numFmtId="9" xfId="0" applyAlignment="1" applyFill="1" applyFont="1" applyNumberFormat="1">
      <alignment readingOrder="0" shrinkToFit="0" vertical="bottom" wrapText="0"/>
    </xf>
    <xf borderId="0" fillId="214" fontId="15" numFmtId="164" xfId="0" applyAlignment="1" applyFill="1" applyFont="1" applyNumberFormat="1">
      <alignment readingOrder="0" shrinkToFit="0" vertical="bottom" wrapText="0"/>
    </xf>
    <xf borderId="0" fillId="215" fontId="15" numFmtId="0" xfId="0" applyAlignment="1" applyFill="1" applyFont="1">
      <alignment readingOrder="0" shrinkToFit="0" vertical="bottom" wrapText="0"/>
    </xf>
    <xf borderId="0" fillId="164" fontId="15" numFmtId="164" xfId="0" applyAlignment="1" applyFont="1" applyNumberFormat="1">
      <alignment readingOrder="0" shrinkToFit="0" vertical="bottom" wrapText="0"/>
    </xf>
    <xf borderId="0" fillId="216" fontId="15" numFmtId="9" xfId="0" applyAlignment="1" applyFill="1" applyFont="1" applyNumberFormat="1">
      <alignment readingOrder="0" shrinkToFit="0" vertical="bottom" wrapText="0"/>
    </xf>
    <xf borderId="0" fillId="0" fontId="2" numFmtId="0" xfId="0" applyFont="1"/>
    <xf borderId="0" fillId="217" fontId="15" numFmtId="9" xfId="0" applyAlignment="1" applyFill="1" applyFont="1" applyNumberFormat="1">
      <alignment readingOrder="0" shrinkToFit="0" vertical="bottom" wrapText="0"/>
    </xf>
    <xf borderId="0" fillId="0" fontId="3" numFmtId="164" xfId="0" applyFont="1" applyNumberFormat="1"/>
    <xf borderId="0" fillId="218" fontId="15" numFmtId="9" xfId="0" applyAlignment="1" applyFill="1" applyFont="1" applyNumberFormat="1">
      <alignment readingOrder="0" shrinkToFit="0" vertical="bottom" wrapText="0"/>
    </xf>
    <xf borderId="0" fillId="219" fontId="15" numFmtId="0" xfId="0" applyAlignment="1" applyFill="1" applyFont="1">
      <alignment readingOrder="0" shrinkToFit="0" vertical="bottom" wrapText="0"/>
    </xf>
    <xf borderId="0" fillId="220" fontId="15" numFmtId="0" xfId="0" applyAlignment="1" applyFill="1" applyFont="1">
      <alignment readingOrder="0" shrinkToFit="0" vertical="bottom" wrapText="0"/>
    </xf>
    <xf borderId="0" fillId="221" fontId="15" numFmtId="0" xfId="0" applyAlignment="1" applyFill="1" applyFont="1">
      <alignment readingOrder="0" shrinkToFit="0" vertical="bottom" wrapText="0"/>
    </xf>
    <xf borderId="0" fillId="196" fontId="15" numFmtId="0" xfId="0" applyAlignment="1" applyFont="1">
      <alignment readingOrder="0" shrinkToFit="0" vertical="bottom" wrapText="0"/>
    </xf>
    <xf borderId="0" fillId="222" fontId="15" numFmtId="0" xfId="0" applyAlignment="1" applyFill="1" applyFont="1">
      <alignment horizontal="right" readingOrder="0" shrinkToFit="0" vertical="bottom" wrapText="0"/>
    </xf>
    <xf borderId="0" fillId="223" fontId="15" numFmtId="9" xfId="0" applyAlignment="1" applyFill="1" applyFont="1" applyNumberFormat="1">
      <alignment readingOrder="0" shrinkToFit="0" vertical="bottom" wrapText="0"/>
    </xf>
    <xf borderId="0" fillId="224" fontId="15" numFmtId="9" xfId="0" applyAlignment="1" applyFill="1" applyFont="1" applyNumberFormat="1">
      <alignment readingOrder="0" shrinkToFit="0" vertical="bottom" wrapText="0"/>
    </xf>
    <xf borderId="0" fillId="225" fontId="15" numFmtId="9" xfId="0" applyAlignment="1" applyFill="1" applyFont="1" applyNumberFormat="1">
      <alignment readingOrder="0" shrinkToFit="0" vertical="bottom" wrapText="0"/>
    </xf>
    <xf borderId="0" fillId="226" fontId="15" numFmtId="9" xfId="0" applyAlignment="1" applyFill="1" applyFont="1" applyNumberFormat="1">
      <alignment readingOrder="0" shrinkToFit="0" vertical="bottom" wrapText="0"/>
    </xf>
    <xf borderId="0" fillId="227" fontId="15" numFmtId="0" xfId="0" applyAlignment="1" applyFill="1" applyFont="1">
      <alignment readingOrder="0" shrinkToFit="0" vertical="bottom" wrapText="0"/>
    </xf>
    <xf borderId="0" fillId="228" fontId="15" numFmtId="0" xfId="0" applyAlignment="1" applyFill="1" applyFont="1">
      <alignment readingOrder="0" shrinkToFit="0" vertical="bottom" wrapText="0"/>
    </xf>
    <xf borderId="0" fillId="229" fontId="15" numFmtId="0" xfId="0" applyAlignment="1" applyFill="1" applyFont="1">
      <alignment readingOrder="0" shrinkToFit="0" vertical="bottom" wrapText="0"/>
    </xf>
    <xf borderId="0" fillId="230" fontId="15" numFmtId="0" xfId="0" applyAlignment="1" applyFill="1" applyFont="1">
      <alignment readingOrder="0" shrinkToFit="0" vertical="bottom" wrapText="0"/>
    </xf>
    <xf borderId="0" fillId="231" fontId="15" numFmtId="0" xfId="0" applyAlignment="1" applyFill="1" applyFont="1">
      <alignment horizontal="right" readingOrder="0" shrinkToFit="0" vertical="bottom" wrapText="0"/>
    </xf>
    <xf borderId="0" fillId="232" fontId="15" numFmtId="9" xfId="0" applyAlignment="1" applyFill="1" applyFont="1" applyNumberFormat="1">
      <alignment readingOrder="0" shrinkToFit="0" vertical="bottom" wrapText="0"/>
    </xf>
    <xf borderId="0" fillId="233" fontId="15" numFmtId="9" xfId="0" applyAlignment="1" applyFill="1" applyFont="1" applyNumberFormat="1">
      <alignment readingOrder="0" shrinkToFit="0" vertical="bottom" wrapText="0"/>
    </xf>
    <xf borderId="0" fillId="234" fontId="15" numFmtId="9" xfId="0" applyAlignment="1" applyFill="1" applyFont="1" applyNumberFormat="1">
      <alignment readingOrder="0" shrinkToFit="0" vertical="bottom" wrapText="0"/>
    </xf>
    <xf borderId="0" fillId="230" fontId="15" numFmtId="9" xfId="0" applyAlignment="1" applyFont="1" applyNumberFormat="1">
      <alignment readingOrder="0" shrinkToFit="0" vertical="bottom" wrapText="0"/>
    </xf>
    <xf borderId="0" fillId="235" fontId="15" numFmtId="9" xfId="0" applyAlignment="1" applyFill="1" applyFont="1" applyNumberFormat="1">
      <alignment readingOrder="0" shrinkToFit="0" vertical="bottom" wrapText="0"/>
    </xf>
    <xf borderId="0" fillId="42" fontId="15" numFmtId="0" xfId="0" applyAlignment="1" applyFont="1">
      <alignment readingOrder="0" shrinkToFit="0" vertical="bottom" wrapText="0"/>
    </xf>
    <xf borderId="0" fillId="236" fontId="15" numFmtId="0" xfId="0" applyAlignment="1" applyFill="1" applyFont="1">
      <alignment readingOrder="0" shrinkToFit="0" vertical="bottom" wrapText="0"/>
    </xf>
    <xf borderId="0" fillId="206" fontId="15" numFmtId="0" xfId="0" applyAlignment="1" applyFont="1">
      <alignment readingOrder="0" shrinkToFit="0" vertical="bottom" wrapText="0"/>
    </xf>
    <xf borderId="0" fillId="237" fontId="15" numFmtId="0" xfId="0" applyAlignment="1" applyFill="1" applyFont="1">
      <alignment horizontal="right" readingOrder="0" shrinkToFit="0" vertical="bottom" wrapText="0"/>
    </xf>
    <xf borderId="0" fillId="238" fontId="15" numFmtId="9" xfId="0" applyAlignment="1" applyFill="1" applyFont="1" applyNumberFormat="1">
      <alignment readingOrder="0" shrinkToFit="0" vertical="bottom" wrapText="0"/>
    </xf>
    <xf borderId="0" fillId="239" fontId="15" numFmtId="9" xfId="0" applyAlignment="1" applyFill="1" applyFont="1" applyNumberFormat="1">
      <alignment readingOrder="0" shrinkToFit="0" vertical="bottom" wrapText="0"/>
    </xf>
    <xf borderId="0" fillId="240" fontId="15" numFmtId="9" xfId="0" applyAlignment="1" applyFill="1" applyFont="1" applyNumberFormat="1">
      <alignment readingOrder="0" shrinkToFit="0" vertical="bottom" wrapText="0"/>
    </xf>
    <xf borderId="0" fillId="241" fontId="15" numFmtId="9" xfId="0" applyAlignment="1" applyFill="1" applyFont="1" applyNumberFormat="1">
      <alignment readingOrder="0" shrinkToFit="0" vertical="bottom" wrapText="0"/>
    </xf>
    <xf borderId="0" fillId="231" fontId="15" numFmtId="0" xfId="0" applyAlignment="1" applyFont="1">
      <alignment readingOrder="0" shrinkToFit="0" vertical="bottom" wrapText="0"/>
    </xf>
    <xf borderId="0" fillId="242" fontId="15" numFmtId="0" xfId="0" applyAlignment="1" applyFill="1" applyFont="1">
      <alignment readingOrder="0" shrinkToFit="0" vertical="bottom" wrapText="0"/>
    </xf>
    <xf borderId="0" fillId="104" fontId="15" numFmtId="0" xfId="0" applyAlignment="1" applyFont="1">
      <alignment readingOrder="0" shrinkToFit="0" vertical="bottom" wrapText="0"/>
    </xf>
    <xf borderId="0" fillId="243" fontId="15" numFmtId="0" xfId="0" applyAlignment="1" applyFill="1" applyFont="1">
      <alignment readingOrder="0" shrinkToFit="0" vertical="bottom" wrapText="0"/>
    </xf>
    <xf borderId="0" fillId="244" fontId="15" numFmtId="0" xfId="0" applyAlignment="1" applyFill="1" applyFont="1">
      <alignment readingOrder="0" shrinkToFit="0" vertical="bottom" wrapText="0"/>
    </xf>
    <xf borderId="0" fillId="245" fontId="15" numFmtId="0" xfId="0" applyAlignment="1" applyFill="1" applyFont="1">
      <alignment horizontal="right" readingOrder="0" shrinkToFit="0" vertical="bottom" wrapText="0"/>
    </xf>
    <xf borderId="0" fillId="246" fontId="15" numFmtId="9" xfId="0" applyAlignment="1" applyFill="1" applyFont="1" applyNumberFormat="1">
      <alignment readingOrder="0" shrinkToFit="0" vertical="bottom" wrapText="0"/>
    </xf>
    <xf borderId="0" fillId="247" fontId="15" numFmtId="9" xfId="0" applyAlignment="1" applyFill="1" applyFont="1" applyNumberFormat="1">
      <alignment readingOrder="0" shrinkToFit="0" vertical="bottom" wrapText="0"/>
    </xf>
    <xf borderId="0" fillId="248" fontId="15" numFmtId="0" xfId="0" applyAlignment="1" applyFill="1" applyFont="1">
      <alignment readingOrder="0" shrinkToFit="0" vertical="bottom" wrapText="0"/>
    </xf>
    <xf borderId="0" fillId="249" fontId="15" numFmtId="0" xfId="0" applyAlignment="1" applyFill="1" applyFont="1">
      <alignment readingOrder="0" shrinkToFit="0" vertical="bottom" wrapText="0"/>
    </xf>
    <xf borderId="0" fillId="250" fontId="15" numFmtId="0" xfId="0" applyAlignment="1" applyFill="1" applyFont="1">
      <alignment readingOrder="0" shrinkToFit="0" vertical="bottom" wrapText="0"/>
    </xf>
    <xf borderId="0" fillId="251" fontId="15" numFmtId="0" xfId="0" applyAlignment="1" applyFill="1" applyFont="1">
      <alignment readingOrder="0" shrinkToFit="0" vertical="bottom" wrapText="0"/>
    </xf>
    <xf borderId="0" fillId="226" fontId="15" numFmtId="0" xfId="0" applyAlignment="1" applyFont="1">
      <alignment readingOrder="0" shrinkToFit="0" vertical="bottom" wrapText="0"/>
    </xf>
    <xf borderId="0" fillId="252" fontId="15" numFmtId="0" xfId="0" applyAlignment="1" applyFill="1" applyFont="1">
      <alignment horizontal="right" readingOrder="0" shrinkToFit="0" vertical="bottom" wrapText="0"/>
    </xf>
    <xf borderId="0" fillId="253" fontId="15" numFmtId="9" xfId="0" applyAlignment="1" applyFill="1" applyFont="1" applyNumberFormat="1">
      <alignment readingOrder="0" shrinkToFit="0" vertical="bottom" wrapText="0"/>
    </xf>
    <xf borderId="0" fillId="254" fontId="15" numFmtId="9" xfId="0" applyAlignment="1" applyFill="1" applyFont="1" applyNumberFormat="1">
      <alignment readingOrder="0" shrinkToFit="0" vertical="bottom" wrapText="0"/>
    </xf>
    <xf borderId="0" fillId="255" fontId="15" numFmtId="9" xfId="0" applyAlignment="1" applyFill="1" applyFont="1" applyNumberFormat="1">
      <alignment readingOrder="0" shrinkToFit="0" vertical="bottom" wrapText="0"/>
    </xf>
    <xf borderId="0" fillId="256" fontId="15" numFmtId="9" xfId="0" applyAlignment="1" applyFill="1" applyFont="1" applyNumberFormat="1">
      <alignment readingOrder="0" shrinkToFit="0" vertical="bottom" wrapText="0"/>
    </xf>
    <xf borderId="0" fillId="257" fontId="15" numFmtId="9" xfId="0" applyAlignment="1" applyFill="1" applyFont="1" applyNumberFormat="1">
      <alignment readingOrder="0" shrinkToFit="0" vertical="bottom" wrapText="0"/>
    </xf>
    <xf borderId="0" fillId="258" fontId="15" numFmtId="0" xfId="0" applyAlignment="1" applyFill="1" applyFont="1">
      <alignment readingOrder="0" shrinkToFit="0" vertical="bottom" wrapText="0"/>
    </xf>
    <xf borderId="0" fillId="259" fontId="15" numFmtId="0" xfId="0" applyAlignment="1" applyFill="1" applyFont="1">
      <alignment readingOrder="0" shrinkToFit="0" vertical="bottom" wrapText="0"/>
    </xf>
    <xf borderId="0" fillId="260" fontId="15" numFmtId="0" xfId="0" applyAlignment="1" applyFill="1" applyFont="1">
      <alignment readingOrder="0" shrinkToFit="0" vertical="bottom" wrapText="0"/>
    </xf>
    <xf borderId="0" fillId="210" fontId="15" numFmtId="0" xfId="0" applyAlignment="1" applyFont="1">
      <alignment readingOrder="0" shrinkToFit="0" vertical="bottom" wrapText="0"/>
    </xf>
    <xf borderId="0" fillId="261" fontId="15" numFmtId="0" xfId="0" applyAlignment="1" applyFill="1" applyFont="1">
      <alignment horizontal="right" readingOrder="0" shrinkToFit="0" vertical="bottom" wrapText="0"/>
    </xf>
    <xf borderId="0" fillId="262" fontId="15" numFmtId="0" xfId="0" applyAlignment="1" applyFill="1" applyFont="1">
      <alignment readingOrder="0" shrinkToFit="0" vertical="bottom" wrapText="0"/>
    </xf>
    <xf borderId="0" fillId="263" fontId="15" numFmtId="0" xfId="0" applyAlignment="1" applyFill="1" applyFont="1">
      <alignment readingOrder="0" shrinkToFit="0" vertical="bottom" wrapText="0"/>
    </xf>
    <xf borderId="0" fillId="65" fontId="15" numFmtId="0" xfId="0" applyAlignment="1" applyFont="1">
      <alignment readingOrder="0" shrinkToFit="0" vertical="bottom" wrapText="0"/>
    </xf>
    <xf borderId="0" fillId="264" fontId="15" numFmtId="0" xfId="0" applyAlignment="1" applyFill="1" applyFont="1">
      <alignment horizontal="right" readingOrder="0" shrinkToFit="0" vertical="bottom" wrapText="0"/>
    </xf>
    <xf borderId="0" fillId="265" fontId="15" numFmtId="9" xfId="0" applyAlignment="1" applyFill="1" applyFont="1" applyNumberFormat="1">
      <alignment readingOrder="0" shrinkToFit="0" vertical="bottom" wrapText="0"/>
    </xf>
    <xf borderId="0" fillId="266" fontId="15" numFmtId="9" xfId="0" applyAlignment="1" applyFill="1" applyFont="1" applyNumberFormat="1">
      <alignment readingOrder="0" shrinkToFit="0" vertical="bottom" wrapText="0"/>
    </xf>
    <xf borderId="0" fillId="267" fontId="15" numFmtId="9" xfId="0" applyAlignment="1" applyFill="1" applyFont="1" applyNumberFormat="1">
      <alignment readingOrder="0" shrinkToFit="0" vertical="bottom" wrapText="0"/>
    </xf>
    <xf borderId="0" fillId="268" fontId="15" numFmtId="9" xfId="0" applyAlignment="1" applyFill="1" applyFont="1" applyNumberFormat="1">
      <alignment readingOrder="0" shrinkToFit="0" vertical="bottom" wrapText="0"/>
    </xf>
    <xf borderId="0" fillId="269" fontId="15" numFmtId="0" xfId="0" applyAlignment="1" applyFill="1" applyFont="1">
      <alignment readingOrder="0" shrinkToFit="0" vertical="bottom" wrapText="0"/>
    </xf>
    <xf borderId="0" fillId="270" fontId="15" numFmtId="0" xfId="0" applyAlignment="1" applyFill="1" applyFont="1">
      <alignment readingOrder="0" shrinkToFit="0" vertical="bottom" wrapText="0"/>
    </xf>
    <xf borderId="0" fillId="269" fontId="15" numFmtId="0" xfId="0" applyAlignment="1" applyFont="1">
      <alignment horizontal="right" readingOrder="0" shrinkToFit="0" vertical="bottom" wrapText="0"/>
    </xf>
    <xf borderId="0" fillId="271" fontId="15" numFmtId="9" xfId="0" applyAlignment="1" applyFill="1" applyFont="1" applyNumberFormat="1">
      <alignment readingOrder="0" shrinkToFit="0" vertical="bottom" wrapText="0"/>
    </xf>
    <xf borderId="0" fillId="261" fontId="15" numFmtId="0" xfId="0" applyAlignment="1" applyFont="1">
      <alignment readingOrder="0" shrinkToFit="0" vertical="bottom" wrapText="0"/>
    </xf>
    <xf borderId="0" fillId="24" fontId="15" numFmtId="0" xfId="0" applyAlignment="1" applyFont="1">
      <alignment readingOrder="0" shrinkToFit="0" vertical="bottom" wrapText="0"/>
    </xf>
    <xf borderId="0" fillId="272" fontId="15" numFmtId="0" xfId="0" applyAlignment="1" applyFill="1" applyFont="1">
      <alignment readingOrder="0" shrinkToFit="0" vertical="bottom" wrapText="0"/>
    </xf>
    <xf borderId="0" fillId="273" fontId="15" numFmtId="0" xfId="0" applyAlignment="1" applyFill="1" applyFont="1">
      <alignment horizontal="right" readingOrder="0" shrinkToFit="0" vertical="bottom" wrapText="0"/>
    </xf>
    <xf borderId="0" fillId="274" fontId="15" numFmtId="9" xfId="0" applyAlignment="1" applyFill="1" applyFont="1" applyNumberFormat="1">
      <alignment readingOrder="0" shrinkToFit="0" vertical="bottom" wrapText="0"/>
    </xf>
    <xf borderId="0" fillId="275" fontId="15" numFmtId="9" xfId="0" applyAlignment="1" applyFill="1" applyFont="1" applyNumberFormat="1">
      <alignment readingOrder="0" shrinkToFit="0" vertical="bottom" wrapText="0"/>
    </xf>
    <xf borderId="0" fillId="276" fontId="15" numFmtId="0" xfId="0" applyAlignment="1" applyFill="1" applyFont="1">
      <alignment readingOrder="0" shrinkToFit="0" vertical="bottom" wrapText="0"/>
    </xf>
    <xf borderId="0" fillId="277" fontId="15" numFmtId="0" xfId="0" applyAlignment="1" applyFill="1" applyFont="1">
      <alignment readingOrder="0" shrinkToFit="0" vertical="bottom" wrapText="0"/>
    </xf>
    <xf borderId="0" fillId="20" fontId="15" numFmtId="0" xfId="0" applyAlignment="1" applyFont="1">
      <alignment readingOrder="0" shrinkToFit="0" vertical="bottom" wrapText="0"/>
    </xf>
    <xf borderId="0" fillId="100" fontId="15" numFmtId="0" xfId="0" applyAlignment="1" applyFont="1">
      <alignment readingOrder="0" shrinkToFit="0" vertical="bottom" wrapText="0"/>
    </xf>
    <xf borderId="0" fillId="115" fontId="15" numFmtId="0" xfId="0" applyAlignment="1" applyFont="1">
      <alignment readingOrder="0" shrinkToFit="0" vertical="bottom" wrapText="0"/>
    </xf>
    <xf borderId="0" fillId="278" fontId="15" numFmtId="0" xfId="0" applyAlignment="1" applyFill="1" applyFont="1">
      <alignment horizontal="right" readingOrder="0" shrinkToFit="0" vertical="bottom" wrapText="0"/>
    </xf>
    <xf borderId="0" fillId="279" fontId="15" numFmtId="9" xfId="0" applyAlignment="1" applyFill="1" applyFont="1" applyNumberFormat="1">
      <alignment readingOrder="0" shrinkToFit="0" vertical="bottom" wrapText="0"/>
    </xf>
    <xf borderId="0" fillId="280" fontId="15" numFmtId="9" xfId="0" applyAlignment="1" applyFill="1" applyFont="1" applyNumberFormat="1">
      <alignment readingOrder="0" shrinkToFit="0" vertical="bottom" wrapText="0"/>
    </xf>
    <xf borderId="0" fillId="281" fontId="15" numFmtId="0" xfId="0" applyAlignment="1" applyFill="1" applyFont="1">
      <alignment readingOrder="0" shrinkToFit="0" vertical="bottom" wrapText="0"/>
    </xf>
    <xf borderId="0" fillId="282" fontId="15" numFmtId="0" xfId="0" applyAlignment="1" applyFill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283" fontId="15" numFmtId="0" xfId="0" applyAlignment="1" applyFill="1" applyFont="1">
      <alignment readingOrder="0" shrinkToFit="0" vertical="bottom" wrapText="0"/>
    </xf>
    <xf borderId="0" fillId="134" fontId="15" numFmtId="0" xfId="0" applyAlignment="1" applyFont="1">
      <alignment readingOrder="0" shrinkToFit="0" vertical="bottom" wrapText="0"/>
    </xf>
    <xf borderId="0" fillId="284" fontId="15" numFmtId="0" xfId="0" applyAlignment="1" applyFill="1" applyFont="1">
      <alignment horizontal="right" readingOrder="0" shrinkToFit="0" vertical="bottom" wrapText="0"/>
    </xf>
    <xf borderId="0" fillId="285" fontId="15" numFmtId="0" xfId="0" applyAlignment="1" applyFill="1" applyFont="1">
      <alignment readingOrder="0" shrinkToFit="0" vertical="bottom" wrapText="0"/>
    </xf>
    <xf borderId="0" fillId="286" fontId="15" numFmtId="0" xfId="0" applyAlignment="1" applyFill="1" applyFont="1">
      <alignment readingOrder="0" shrinkToFit="0" vertical="bottom" wrapText="0"/>
    </xf>
    <xf borderId="0" fillId="287" fontId="15" numFmtId="0" xfId="0" applyAlignment="1" applyFill="1" applyFont="1">
      <alignment readingOrder="0" shrinkToFit="0" vertical="bottom" wrapText="0"/>
    </xf>
    <xf borderId="0" fillId="288" fontId="15" numFmtId="0" xfId="0" applyAlignment="1" applyFill="1" applyFont="1">
      <alignment readingOrder="0" shrinkToFit="0" vertical="bottom" wrapText="0"/>
    </xf>
    <xf borderId="0" fillId="289" fontId="15" numFmtId="0" xfId="0" applyAlignment="1" applyFill="1" applyFont="1">
      <alignment readingOrder="0" shrinkToFit="0" vertical="bottom" wrapText="0"/>
    </xf>
    <xf borderId="0" fillId="288" fontId="15" numFmtId="0" xfId="0" applyAlignment="1" applyFont="1">
      <alignment horizontal="right" readingOrder="0" shrinkToFit="0" vertical="bottom" wrapText="0"/>
    </xf>
    <xf borderId="0" fillId="290" fontId="15" numFmtId="9" xfId="0" applyAlignment="1" applyFill="1" applyFont="1" applyNumberFormat="1">
      <alignment readingOrder="0" shrinkToFit="0" vertical="bottom" wrapText="0"/>
    </xf>
    <xf borderId="0" fillId="291" fontId="15" numFmtId="0" xfId="0" applyAlignment="1" applyFill="1" applyFont="1">
      <alignment readingOrder="0" shrinkToFit="0" vertical="bottom" wrapText="0"/>
    </xf>
    <xf borderId="0" fillId="292" fontId="15" numFmtId="0" xfId="0" applyAlignment="1" applyFill="1" applyFont="1">
      <alignment readingOrder="0" shrinkToFit="0" vertical="bottom" wrapText="0"/>
    </xf>
    <xf borderId="0" fillId="102" fontId="15" numFmtId="0" xfId="0" applyAlignment="1" applyFont="1">
      <alignment readingOrder="0" shrinkToFit="0" vertical="bottom" wrapText="0"/>
    </xf>
    <xf borderId="0" fillId="172" fontId="15" numFmtId="0" xfId="0" applyAlignment="1" applyFont="1">
      <alignment readingOrder="0" shrinkToFit="0" vertical="bottom" wrapText="0"/>
    </xf>
    <xf borderId="0" fillId="293" fontId="15" numFmtId="0" xfId="0" applyAlignment="1" applyFill="1" applyFont="1">
      <alignment readingOrder="0" shrinkToFit="0" vertical="bottom" wrapText="0"/>
    </xf>
    <xf borderId="0" fillId="294" fontId="15" numFmtId="0" xfId="0" applyAlignment="1" applyFill="1" applyFont="1">
      <alignment horizontal="right" readingOrder="0" shrinkToFit="0" vertical="bottom" wrapText="0"/>
    </xf>
    <xf borderId="0" fillId="295" fontId="15" numFmtId="9" xfId="0" applyAlignment="1" applyFill="1" applyFont="1" applyNumberFormat="1">
      <alignment readingOrder="0" shrinkToFit="0" vertical="bottom" wrapText="0"/>
    </xf>
    <xf borderId="0" fillId="293" fontId="15" numFmtId="9" xfId="0" applyAlignment="1" applyFont="1" applyNumberFormat="1">
      <alignment readingOrder="0" shrinkToFit="0" vertical="bottom" wrapText="0"/>
    </xf>
    <xf borderId="0" fillId="296" fontId="15" numFmtId="0" xfId="0" applyAlignment="1" applyFill="1" applyFont="1">
      <alignment readingOrder="0" shrinkToFit="0" vertical="bottom" wrapText="0"/>
    </xf>
    <xf borderId="0" fillId="297" fontId="15" numFmtId="0" xfId="0" applyAlignment="1" applyFill="1" applyFont="1">
      <alignment readingOrder="0" shrinkToFit="0" vertical="bottom" wrapText="0"/>
    </xf>
    <xf borderId="0" fillId="86" fontId="15" numFmtId="0" xfId="0" applyAlignment="1" applyFont="1">
      <alignment readingOrder="0" shrinkToFit="0" vertical="bottom" wrapText="0"/>
    </xf>
    <xf borderId="0" fillId="298" fontId="15" numFmtId="0" xfId="0" applyAlignment="1" applyFill="1" applyFont="1">
      <alignment readingOrder="0" shrinkToFit="0" vertical="bottom" wrapText="0"/>
    </xf>
    <xf borderId="0" fillId="299" fontId="15" numFmtId="0" xfId="0" applyAlignment="1" applyFill="1" applyFont="1">
      <alignment horizontal="right" readingOrder="0" shrinkToFit="0" vertical="bottom" wrapText="0"/>
    </xf>
    <xf borderId="0" fillId="300" fontId="15" numFmtId="9" xfId="0" applyAlignment="1" applyFill="1" applyFont="1" applyNumberFormat="1">
      <alignment readingOrder="0" shrinkToFit="0" vertical="bottom" wrapText="0"/>
    </xf>
    <xf borderId="0" fillId="301" fontId="15" numFmtId="0" xfId="0" applyAlignment="1" applyFill="1" applyFont="1">
      <alignment readingOrder="0" shrinkToFit="0" vertical="bottom" wrapText="0"/>
    </xf>
    <xf borderId="0" fillId="106" fontId="15" numFmtId="0" xfId="0" applyAlignment="1" applyFont="1">
      <alignment readingOrder="0" shrinkToFit="0" vertical="bottom" wrapText="0"/>
    </xf>
    <xf borderId="0" fillId="302" fontId="15" numFmtId="0" xfId="0" applyAlignment="1" applyFill="1" applyFont="1">
      <alignment readingOrder="0" shrinkToFit="0" vertical="bottom" wrapText="0"/>
    </xf>
    <xf borderId="0" fillId="303" fontId="15" numFmtId="0" xfId="0" applyAlignment="1" applyFill="1" applyFont="1">
      <alignment readingOrder="0" shrinkToFit="0" vertical="bottom" wrapText="0"/>
    </xf>
    <xf borderId="0" fillId="32" fontId="15" numFmtId="0" xfId="0" applyAlignment="1" applyFont="1">
      <alignment horizontal="right" readingOrder="0" shrinkToFit="0" vertical="bottom" wrapText="0"/>
    </xf>
    <xf borderId="0" fillId="52" fontId="15" numFmtId="0" xfId="0" applyAlignment="1" applyFont="1">
      <alignment readingOrder="0" shrinkToFit="0" vertical="bottom" wrapText="0"/>
    </xf>
    <xf borderId="0" fillId="304" fontId="15" numFmtId="0" xfId="0" applyAlignment="1" applyFill="1" applyFont="1">
      <alignment readingOrder="0" shrinkToFit="0" vertical="bottom" wrapText="0"/>
    </xf>
    <xf borderId="0" fillId="131" fontId="15" numFmtId="0" xfId="0" applyAlignment="1" applyFont="1">
      <alignment readingOrder="0" shrinkToFit="0" vertical="bottom" wrapText="0"/>
    </xf>
    <xf borderId="0" fillId="305" fontId="15" numFmtId="0" xfId="0" applyAlignment="1" applyFill="1" applyFont="1">
      <alignment readingOrder="0" shrinkToFit="0" vertical="bottom" wrapText="0"/>
    </xf>
    <xf borderId="0" fillId="42" fontId="15" numFmtId="0" xfId="0" applyAlignment="1" applyFont="1">
      <alignment horizontal="right" readingOrder="0" shrinkToFit="0" vertical="bottom" wrapText="0"/>
    </xf>
    <xf borderId="0" fillId="306" fontId="15" numFmtId="9" xfId="0" applyAlignment="1" applyFill="1" applyFont="1" applyNumberFormat="1">
      <alignment readingOrder="0" shrinkToFit="0" vertical="bottom" wrapText="0"/>
    </xf>
    <xf borderId="0" fillId="307" fontId="15" numFmtId="9" xfId="0" applyAlignment="1" applyFill="1" applyFont="1" applyNumberFormat="1">
      <alignment readingOrder="0" shrinkToFit="0" vertical="bottom" wrapText="0"/>
    </xf>
    <xf borderId="0" fillId="308" fontId="15" numFmtId="0" xfId="0" applyAlignment="1" applyFill="1" applyFont="1">
      <alignment readingOrder="0" shrinkToFit="0" vertical="bottom" wrapText="0"/>
    </xf>
    <xf borderId="0" fillId="32" fontId="15" numFmtId="0" xfId="0" applyAlignment="1" applyFont="1">
      <alignment readingOrder="0" shrinkToFit="0" vertical="bottom" wrapText="0"/>
    </xf>
    <xf borderId="0" fillId="22" fontId="15" numFmtId="0" xfId="0" applyAlignment="1" applyFont="1">
      <alignment readingOrder="0" shrinkToFit="0" vertical="bottom" wrapText="0"/>
    </xf>
    <xf borderId="0" fillId="309" fontId="15" numFmtId="0" xfId="0" applyAlignment="1" applyFill="1" applyFont="1">
      <alignment readingOrder="0" shrinkToFit="0" vertical="bottom" wrapText="0"/>
    </xf>
    <xf borderId="0" fillId="310" fontId="15" numFmtId="0" xfId="0" applyAlignment="1" applyFill="1" applyFont="1">
      <alignment horizontal="right" readingOrder="0" shrinkToFit="0" vertical="bottom" wrapText="0"/>
    </xf>
    <xf borderId="0" fillId="311" fontId="15" numFmtId="9" xfId="0" applyAlignment="1" applyFill="1" applyFont="1" applyNumberFormat="1">
      <alignment readingOrder="0" shrinkToFit="0" vertical="bottom" wrapText="0"/>
    </xf>
    <xf borderId="0" fillId="312" fontId="15" numFmtId="0" xfId="0" applyAlignment="1" applyFill="1" applyFont="1">
      <alignment readingOrder="0" shrinkToFit="0" vertical="bottom" wrapText="0"/>
    </xf>
    <xf borderId="0" fillId="92" fontId="15" numFmtId="0" xfId="0" applyAlignment="1" applyFont="1">
      <alignment readingOrder="0" shrinkToFit="0" vertical="bottom" wrapText="0"/>
    </xf>
    <xf borderId="0" fillId="313" fontId="15" numFmtId="0" xfId="0" applyAlignment="1" applyFill="1" applyFont="1">
      <alignment readingOrder="0" shrinkToFit="0" vertical="bottom" wrapText="0"/>
    </xf>
    <xf borderId="0" fillId="96" fontId="15" numFmtId="0" xfId="0" applyAlignment="1" applyFont="1">
      <alignment horizontal="right" readingOrder="0" shrinkToFit="0" vertical="bottom" wrapText="0"/>
    </xf>
    <xf borderId="0" fillId="314" fontId="15" numFmtId="9" xfId="0" applyAlignment="1" applyFill="1" applyFont="1" applyNumberFormat="1">
      <alignment readingOrder="0" shrinkToFit="0" vertical="bottom" wrapText="0"/>
    </xf>
    <xf borderId="0" fillId="315" fontId="15" numFmtId="0" xfId="0" applyAlignment="1" applyFill="1" applyFont="1">
      <alignment readingOrder="0" shrinkToFit="0" vertical="bottom" wrapText="0"/>
    </xf>
    <xf borderId="0" fillId="25" fontId="15" numFmtId="0" xfId="0" applyAlignment="1" applyFont="1">
      <alignment readingOrder="0" shrinkToFit="0" vertical="bottom" wrapText="0"/>
    </xf>
    <xf borderId="0" fillId="9" fontId="15" numFmtId="0" xfId="0" applyAlignment="1" applyFont="1">
      <alignment readingOrder="0" shrinkToFit="0" vertical="bottom" wrapText="0"/>
    </xf>
    <xf borderId="0" fillId="316" fontId="15" numFmtId="0" xfId="0" applyAlignment="1" applyFill="1" applyFont="1">
      <alignment readingOrder="0" shrinkToFit="0" vertical="bottom" wrapText="0"/>
    </xf>
    <xf borderId="0" fillId="236" fontId="15" numFmtId="0" xfId="0" applyAlignment="1" applyFont="1">
      <alignment horizontal="right" readingOrder="0" shrinkToFit="0" vertical="bottom" wrapText="0"/>
    </xf>
    <xf borderId="0" fillId="317" fontId="15" numFmtId="0" xfId="0" applyAlignment="1" applyFill="1" applyFont="1">
      <alignment readingOrder="0" shrinkToFit="0" vertical="bottom" wrapText="0"/>
    </xf>
    <xf borderId="0" fillId="318" fontId="15" numFmtId="0" xfId="0" applyAlignment="1" applyFill="1" applyFont="1">
      <alignment readingOrder="0" shrinkToFit="0" vertical="bottom" wrapText="0"/>
    </xf>
    <xf borderId="0" fillId="155" fontId="15" numFmtId="0" xfId="0" applyAlignment="1" applyFont="1">
      <alignment readingOrder="0" shrinkToFit="0" vertical="bottom" wrapText="0"/>
    </xf>
    <xf borderId="0" fillId="80" fontId="15" numFmtId="0" xfId="0" applyAlignment="1" applyFont="1">
      <alignment readingOrder="0" shrinkToFit="0" vertical="bottom" wrapText="0"/>
    </xf>
    <xf borderId="0" fillId="319" fontId="15" numFmtId="0" xfId="0" applyAlignment="1" applyFill="1" applyFont="1">
      <alignment readingOrder="0" shrinkToFit="0" vertical="bottom" wrapText="0"/>
    </xf>
    <xf borderId="0" fillId="86" fontId="15" numFmtId="0" xfId="0" applyAlignment="1" applyFont="1">
      <alignment horizontal="right" readingOrder="0" shrinkToFit="0" vertical="bottom" wrapText="0"/>
    </xf>
    <xf borderId="0" fillId="320" fontId="15" numFmtId="9" xfId="0" applyAlignment="1" applyFill="1" applyFont="1" applyNumberFormat="1">
      <alignment readingOrder="0" shrinkToFit="0" vertical="bottom" wrapText="0"/>
    </xf>
    <xf borderId="0" fillId="74" fontId="15" numFmtId="0" xfId="0" applyAlignment="1" applyFont="1">
      <alignment readingOrder="0" shrinkToFit="0" vertical="bottom" wrapText="0"/>
    </xf>
    <xf borderId="0" fillId="28" fontId="15" numFmtId="0" xfId="0" applyAlignment="1" applyFont="1">
      <alignment readingOrder="0" shrinkToFit="0" vertical="bottom" wrapText="0"/>
    </xf>
    <xf borderId="0" fillId="112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59" fontId="15" numFmtId="0" xfId="0" applyAlignment="1" applyFont="1">
      <alignment horizontal="right" readingOrder="0" shrinkToFit="0" vertical="bottom" wrapText="0"/>
    </xf>
    <xf borderId="0" fillId="321" fontId="15" numFmtId="0" xfId="0" applyAlignment="1" applyFill="1" applyFont="1">
      <alignment readingOrder="0" shrinkToFit="0" vertical="bottom" wrapText="0"/>
    </xf>
    <xf borderId="0" fillId="322" fontId="15" numFmtId="0" xfId="0" applyAlignment="1" applyFill="1" applyFont="1">
      <alignment readingOrder="0" shrinkToFit="0" vertical="bottom" wrapText="0"/>
    </xf>
    <xf borderId="0" fillId="323" fontId="15" numFmtId="0" xfId="0" applyAlignment="1" applyFill="1" applyFont="1">
      <alignment readingOrder="0" shrinkToFit="0" vertical="bottom" wrapText="0"/>
    </xf>
    <xf borderId="0" fillId="324" fontId="15" numFmtId="0" xfId="0" applyAlignment="1" applyFill="1" applyFont="1">
      <alignment readingOrder="0" shrinkToFit="0" vertical="bottom" wrapText="0"/>
    </xf>
    <xf borderId="0" fillId="321" fontId="15" numFmtId="0" xfId="0" applyAlignment="1" applyFont="1">
      <alignment horizontal="right" readingOrder="0" shrinkToFit="0" vertical="bottom" wrapText="0"/>
    </xf>
    <xf borderId="0" fillId="325" fontId="15" numFmtId="9" xfId="0" applyAlignment="1" applyFill="1" applyFont="1" applyNumberFormat="1">
      <alignment readingOrder="0" shrinkToFit="0" vertical="bottom" wrapText="0"/>
    </xf>
    <xf borderId="0" fillId="111" fontId="15" numFmtId="0" xfId="0" applyAlignment="1" applyFont="1">
      <alignment readingOrder="0" shrinkToFit="0" vertical="bottom" wrapText="0"/>
    </xf>
    <xf borderId="0" fillId="326" fontId="15" numFmtId="0" xfId="0" applyAlignment="1" applyFill="1" applyFont="1">
      <alignment readingOrder="0" shrinkToFit="0" vertical="bottom" wrapText="0"/>
    </xf>
    <xf borderId="0" fillId="48" fontId="15" numFmtId="0" xfId="0" applyAlignment="1" applyFont="1">
      <alignment readingOrder="0" shrinkToFit="0" vertical="bottom" wrapText="0"/>
    </xf>
    <xf borderId="0" fillId="165" fontId="15" numFmtId="0" xfId="0" applyAlignment="1" applyFont="1">
      <alignment readingOrder="0" shrinkToFit="0" vertical="bottom" wrapText="0"/>
    </xf>
    <xf borderId="0" fillId="327" fontId="15" numFmtId="0" xfId="0" applyAlignment="1" applyFill="1" applyFont="1">
      <alignment horizontal="right" readingOrder="0" shrinkToFit="0" vertical="bottom" wrapText="0"/>
    </xf>
    <xf borderId="0" fillId="328" fontId="15" numFmtId="9" xfId="0" applyAlignment="1" applyFill="1" applyFont="1" applyNumberFormat="1">
      <alignment readingOrder="0" shrinkToFit="0" vertical="bottom" wrapText="0"/>
    </xf>
    <xf borderId="0" fillId="329" fontId="15" numFmtId="0" xfId="0" applyAlignment="1" applyFill="1" applyFont="1">
      <alignment readingOrder="0" shrinkToFit="0" vertical="bottom" wrapText="0"/>
    </xf>
    <xf borderId="0" fillId="152" fontId="15" numFmtId="0" xfId="0" applyAlignment="1" applyFont="1">
      <alignment readingOrder="0" shrinkToFit="0" vertical="bottom" wrapText="0"/>
    </xf>
    <xf borderId="0" fillId="121" fontId="15" numFmtId="0" xfId="0" applyAlignment="1" applyFont="1">
      <alignment readingOrder="0" shrinkToFit="0" vertical="bottom" wrapText="0"/>
    </xf>
    <xf borderId="0" fillId="64" fontId="15" numFmtId="0" xfId="0" applyAlignment="1" applyFont="1">
      <alignment readingOrder="0" shrinkToFit="0" vertical="bottom" wrapText="0"/>
    </xf>
    <xf borderId="0" fillId="330" fontId="15" numFmtId="0" xfId="0" applyAlignment="1" applyFill="1" applyFont="1">
      <alignment readingOrder="0" shrinkToFit="0" vertical="bottom" wrapText="0"/>
    </xf>
    <xf borderId="0" fillId="331" fontId="15" numFmtId="0" xfId="0" applyAlignment="1" applyFill="1" applyFont="1">
      <alignment readingOrder="0" shrinkToFit="0" vertical="bottom" wrapText="0"/>
    </xf>
    <xf borderId="0" fillId="332" fontId="15" numFmtId="0" xfId="0" applyAlignment="1" applyFill="1" applyFont="1">
      <alignment horizontal="right" readingOrder="0" shrinkToFit="0" vertical="bottom" wrapText="0"/>
    </xf>
    <xf borderId="0" fillId="333" fontId="15" numFmtId="9" xfId="0" applyAlignment="1" applyFill="1" applyFont="1" applyNumberFormat="1">
      <alignment readingOrder="0" shrinkToFit="0" vertical="bottom" wrapText="0"/>
    </xf>
    <xf borderId="0" fillId="94" fontId="15" numFmtId="0" xfId="0" applyAlignment="1" applyFont="1">
      <alignment readingOrder="0" shrinkToFit="0" vertical="bottom" wrapText="0"/>
    </xf>
    <xf borderId="0" fillId="278" fontId="15" numFmtId="0" xfId="0" applyAlignment="1" applyFont="1">
      <alignment readingOrder="0" shrinkToFit="0" vertical="bottom" wrapText="0"/>
    </xf>
    <xf borderId="0" fillId="30" fontId="15" numFmtId="0" xfId="0" applyAlignment="1" applyFont="1">
      <alignment readingOrder="0" shrinkToFit="0" vertical="bottom" wrapText="0"/>
    </xf>
    <xf borderId="0" fillId="163" fontId="15" numFmtId="0" xfId="0" applyAlignment="1" applyFont="1">
      <alignment readingOrder="0" shrinkToFit="0" vertical="bottom" wrapText="0"/>
    </xf>
    <xf borderId="0" fillId="334" fontId="15" numFmtId="0" xfId="0" applyAlignment="1" applyFill="1" applyFont="1">
      <alignment horizontal="right" readingOrder="0" shrinkToFit="0" vertical="bottom" wrapText="0"/>
    </xf>
    <xf borderId="0" fillId="335" fontId="15" numFmtId="9" xfId="0" applyAlignment="1" applyFill="1" applyFont="1" applyNumberFormat="1">
      <alignment readingOrder="0" shrinkToFit="0" vertical="bottom" wrapText="0"/>
    </xf>
    <xf borderId="0" fillId="149" fontId="15" numFmtId="0" xfId="0" applyAlignment="1" applyFont="1">
      <alignment readingOrder="0" shrinkToFit="0" vertical="bottom" wrapText="0"/>
    </xf>
    <xf borderId="0" fillId="44" fontId="15" numFmtId="0" xfId="0" applyAlignment="1" applyFont="1">
      <alignment readingOrder="0" shrinkToFit="0" vertical="bottom" wrapText="0"/>
    </xf>
    <xf borderId="0" fillId="336" fontId="15" numFmtId="0" xfId="0" applyAlignment="1" applyFill="1" applyFont="1">
      <alignment readingOrder="0" shrinkToFit="0" vertical="bottom" wrapText="0"/>
    </xf>
    <xf borderId="0" fillId="70" fontId="15" numFmtId="0" xfId="0" applyAlignment="1" applyFont="1">
      <alignment horizontal="right" readingOrder="0" shrinkToFit="0" vertical="bottom" wrapText="0"/>
    </xf>
    <xf borderId="0" fillId="90" fontId="15" numFmtId="0" xfId="0" applyAlignment="1" applyFont="1">
      <alignment readingOrder="0" shrinkToFit="0" vertical="bottom" wrapText="0"/>
    </xf>
    <xf borderId="0" fillId="337" fontId="15" numFmtId="0" xfId="0" applyAlignment="1" applyFill="1" applyFont="1">
      <alignment readingOrder="0" shrinkToFit="0" vertical="bottom" wrapText="0"/>
    </xf>
    <xf borderId="0" fillId="38" fontId="15" numFmtId="0" xfId="0" applyAlignment="1" applyFont="1">
      <alignment readingOrder="0" shrinkToFit="0" vertical="bottom" wrapText="0"/>
    </xf>
    <xf borderId="0" fillId="146" fontId="15" numFmtId="0" xfId="0" applyAlignment="1" applyFont="1">
      <alignment readingOrder="0" shrinkToFit="0" vertical="bottom" wrapText="0"/>
    </xf>
    <xf borderId="0" fillId="90" fontId="15" numFmtId="0" xfId="0" applyAlignment="1" applyFont="1">
      <alignment horizontal="right" readingOrder="0" shrinkToFit="0" vertical="bottom" wrapText="0"/>
    </xf>
    <xf borderId="0" fillId="338" fontId="15" numFmtId="9" xfId="0" applyAlignment="1" applyFill="1" applyFont="1" applyNumberFormat="1">
      <alignment readingOrder="0" shrinkToFit="0" vertical="bottom" wrapText="0"/>
    </xf>
    <xf borderId="0" fillId="168" fontId="15" numFmtId="0" xfId="0" applyAlignment="1" applyFont="1">
      <alignment readingOrder="0" shrinkToFit="0" vertical="bottom" wrapText="0"/>
    </xf>
    <xf borderId="0" fillId="339" fontId="15" numFmtId="0" xfId="0" applyAlignment="1" applyFill="1" applyFont="1">
      <alignment readingOrder="0" shrinkToFit="0" vertical="bottom" wrapText="0"/>
    </xf>
    <xf borderId="0" fillId="61" fontId="15" numFmtId="0" xfId="0" applyAlignment="1" applyFont="1">
      <alignment readingOrder="0" shrinkToFit="0" vertical="bottom" wrapText="0"/>
    </xf>
    <xf borderId="0" fillId="340" fontId="15" numFmtId="0" xfId="0" applyAlignment="1" applyFill="1" applyFont="1">
      <alignment readingOrder="0" shrinkToFit="0" vertical="bottom" wrapText="0"/>
    </xf>
    <xf borderId="0" fillId="341" fontId="15" numFmtId="0" xfId="0" applyAlignment="1" applyFill="1" applyFont="1">
      <alignment readingOrder="0" shrinkToFit="0" vertical="bottom" wrapText="0"/>
    </xf>
    <xf borderId="0" fillId="108" fontId="15" numFmtId="0" xfId="0" applyAlignment="1" applyFont="1">
      <alignment readingOrder="0" shrinkToFit="0" vertical="bottom" wrapText="0"/>
    </xf>
    <xf borderId="0" fillId="75" fontId="15" numFmtId="0" xfId="0" applyAlignment="1" applyFont="1">
      <alignment readingOrder="0" shrinkToFit="0" vertical="bottom" wrapText="0"/>
    </xf>
    <xf borderId="0" fillId="28" fontId="15" numFmtId="0" xfId="0" applyAlignment="1" applyFont="1">
      <alignment horizontal="right" readingOrder="0" shrinkToFit="0" vertical="bottom" wrapText="0"/>
    </xf>
    <xf borderId="0" fillId="342" fontId="15" numFmtId="9" xfId="0" applyAlignment="1" applyFill="1" applyFont="1" applyNumberFormat="1">
      <alignment readingOrder="0" shrinkToFit="0" vertical="bottom" wrapText="0"/>
    </xf>
    <xf borderId="0" fillId="113" fontId="15" numFmtId="0" xfId="0" applyAlignment="1" applyFont="1">
      <alignment readingOrder="0" shrinkToFit="0" vertical="bottom" wrapText="0"/>
    </xf>
    <xf borderId="0" fillId="141" fontId="15" numFmtId="0" xfId="0" applyAlignment="1" applyFont="1">
      <alignment readingOrder="0" shrinkToFit="0" vertical="bottom" wrapText="0"/>
    </xf>
    <xf borderId="0" fillId="70" fontId="15" numFmtId="0" xfId="0" applyAlignment="1" applyFont="1">
      <alignment readingOrder="0" shrinkToFit="0" vertical="bottom" wrapText="0"/>
    </xf>
    <xf borderId="0" fillId="71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44" fontId="15" numFmtId="0" xfId="0" applyAlignment="1" applyFont="1">
      <alignment horizontal="right" readingOrder="0" shrinkToFit="0" vertical="bottom" wrapText="0"/>
    </xf>
    <xf borderId="0" fillId="343" fontId="15" numFmtId="9" xfId="0" applyAlignment="1" applyFill="1" applyFont="1" applyNumberFormat="1">
      <alignment readingOrder="0" shrinkToFit="0" vertical="bottom" wrapText="0"/>
    </xf>
    <xf borderId="0" fillId="36" fontId="15" numFmtId="0" xfId="0" applyAlignment="1" applyFont="1">
      <alignment readingOrder="0" shrinkToFit="0" vertical="bottom" wrapText="0"/>
    </xf>
    <xf borderId="0" fillId="344" fontId="15" numFmtId="0" xfId="0" applyAlignment="1" applyFill="1" applyFont="1">
      <alignment readingOrder="0" shrinkToFit="0" vertical="bottom" wrapText="0"/>
    </xf>
    <xf borderId="0" fillId="19" fontId="15" numFmtId="0" xfId="0" applyAlignment="1" applyFont="1">
      <alignment readingOrder="0" shrinkToFit="0" vertical="bottom" wrapText="0"/>
    </xf>
    <xf borderId="0" fillId="6" fontId="15" numFmtId="0" xfId="0" applyAlignment="1" applyFont="1">
      <alignment horizontal="right" readingOrder="0" shrinkToFit="0" vertical="bottom" wrapText="0"/>
    </xf>
    <xf borderId="0" fillId="145" fontId="15" numFmtId="0" xfId="0" applyAlignment="1" applyFont="1">
      <alignment readingOrder="0" shrinkToFit="0" vertical="bottom" wrapText="0"/>
    </xf>
    <xf borderId="0" fillId="45" fontId="15" numFmtId="0" xfId="0" applyAlignment="1" applyFont="1">
      <alignment readingOrder="0" shrinkToFit="0" vertical="bottom" wrapText="0"/>
    </xf>
    <xf borderId="0" fillId="345" fontId="15" numFmtId="0" xfId="0" applyAlignment="1" applyFill="1" applyFont="1">
      <alignment horizontal="right" readingOrder="0" shrinkToFit="0" vertical="bottom" wrapText="0"/>
    </xf>
    <xf borderId="0" fillId="346" fontId="15" numFmtId="9" xfId="0" applyAlignment="1" applyFill="1" applyFont="1" applyNumberFormat="1">
      <alignment readingOrder="0" shrinkToFit="0" vertical="bottom" wrapText="0"/>
    </xf>
    <xf borderId="0" fillId="46" fontId="15" numFmtId="0" xfId="0" applyAlignment="1" applyFont="1">
      <alignment readingOrder="0" shrinkToFit="0" vertical="bottom" wrapText="0"/>
    </xf>
    <xf borderId="0" fillId="347" fontId="15" numFmtId="0" xfId="0" applyAlignment="1" applyFill="1" applyFont="1">
      <alignment readingOrder="0" shrinkToFit="0" vertical="bottom" wrapText="0"/>
    </xf>
    <xf borderId="0" fillId="308" fontId="15" numFmtId="0" xfId="0" applyAlignment="1" applyFont="1">
      <alignment horizontal="right" readingOrder="0" shrinkToFit="0" vertical="bottom" wrapText="0"/>
    </xf>
    <xf borderId="0" fillId="78" fontId="15" numFmtId="0" xfId="0" applyAlignment="1" applyFont="1">
      <alignment readingOrder="0" shrinkToFit="0" vertical="bottom" wrapText="0"/>
    </xf>
    <xf borderId="0" fillId="235" fontId="15" numFmtId="0" xfId="0" applyAlignment="1" applyFont="1">
      <alignment readingOrder="0" shrinkToFit="0" vertical="bottom" wrapText="0"/>
    </xf>
    <xf borderId="0" fillId="82" fontId="15" numFmtId="0" xfId="0" applyAlignment="1" applyFont="1">
      <alignment horizontal="right" readingOrder="0" shrinkToFit="0" vertical="bottom" wrapText="0"/>
    </xf>
    <xf borderId="0" fillId="345" fontId="15" numFmtId="0" xfId="0" applyAlignment="1" applyFont="1">
      <alignment readingOrder="0" shrinkToFit="0" vertical="bottom" wrapText="0"/>
    </xf>
    <xf borderId="0" fillId="66" fontId="15" numFmtId="0" xfId="0" applyAlignment="1" applyFont="1">
      <alignment readingOrder="0" shrinkToFit="0" vertical="bottom" wrapText="0"/>
    </xf>
    <xf borderId="0" fillId="82" fontId="15" numFmtId="0" xfId="0" applyAlignment="1" applyFont="1">
      <alignment readingOrder="0" shrinkToFit="0" vertical="bottom" wrapText="0"/>
    </xf>
    <xf borderId="0" fillId="348" fontId="15" numFmtId="0" xfId="0" applyAlignment="1" applyFill="1" applyFont="1">
      <alignment readingOrder="0" shrinkToFit="0" vertical="bottom" wrapText="0"/>
    </xf>
    <xf borderId="0" fillId="129" fontId="15" numFmtId="0" xfId="0" applyAlignment="1" applyFont="1">
      <alignment horizontal="right" readingOrder="0" shrinkToFit="0" vertical="bottom" wrapText="0"/>
    </xf>
    <xf borderId="0" fillId="76" fontId="15" numFmtId="0" xfId="0" applyAlignment="1" applyFont="1">
      <alignment readingOrder="0" shrinkToFit="0" vertical="bottom" wrapText="0"/>
    </xf>
    <xf borderId="0" fillId="60" fontId="15" numFmtId="0" xfId="0" applyAlignment="1" applyFont="1">
      <alignment readingOrder="0" shrinkToFit="0" vertical="bottom" wrapText="0"/>
    </xf>
    <xf borderId="0" fillId="84" fontId="15" numFmtId="0" xfId="0" applyAlignment="1" applyFont="1">
      <alignment horizontal="right" readingOrder="0" shrinkToFit="0" vertical="bottom" wrapText="0"/>
    </xf>
    <xf borderId="0" fillId="349" fontId="15" numFmtId="0" xfId="0" applyAlignment="1" applyFill="1" applyFont="1">
      <alignment readingOrder="0" shrinkToFit="0" vertical="bottom" wrapText="0"/>
    </xf>
    <xf borderId="0" fillId="350" fontId="15" numFmtId="0" xfId="0" applyAlignment="1" applyFill="1" applyFont="1">
      <alignment readingOrder="0" shrinkToFit="0" vertical="bottom" wrapText="0"/>
    </xf>
    <xf borderId="0" fillId="129" fontId="15" numFmtId="0" xfId="0" applyAlignment="1" applyFont="1">
      <alignment readingOrder="0" shrinkToFit="0" vertical="bottom" wrapText="0"/>
    </xf>
    <xf borderId="0" fillId="125" fontId="15" numFmtId="0" xfId="0" applyAlignment="1" applyFont="1">
      <alignment readingOrder="0" shrinkToFit="0" vertical="bottom" wrapText="0"/>
    </xf>
    <xf borderId="0" fillId="351" fontId="15" numFmtId="9" xfId="0" applyAlignment="1" applyFill="1" applyFont="1" applyNumberFormat="1">
      <alignment readingOrder="0" shrinkToFit="0" vertical="bottom" wrapText="0"/>
    </xf>
    <xf borderId="0" fillId="33" fontId="15" numFmtId="0" xfId="0" applyAlignment="1" applyFont="1">
      <alignment readingOrder="0" shrinkToFit="0" vertical="bottom" wrapText="0"/>
    </xf>
    <xf borderId="0" fillId="111" fontId="15" numFmtId="0" xfId="0" applyAlignment="1" applyFont="1">
      <alignment horizontal="right" readingOrder="0" shrinkToFit="0" vertical="bottom" wrapText="0"/>
    </xf>
    <xf borderId="0" fillId="154" fontId="15" numFmtId="0" xfId="0" applyAlignment="1" applyFont="1">
      <alignment readingOrder="0" shrinkToFit="0" vertical="bottom" wrapText="0"/>
    </xf>
    <xf borderId="0" fillId="78" fontId="15" numFmtId="0" xfId="0" applyAlignment="1" applyFont="1">
      <alignment horizontal="right" readingOrder="0" shrinkToFit="0" vertical="bottom" wrapText="0"/>
    </xf>
    <xf borderId="0" fillId="331" fontId="15" numFmtId="9" xfId="0" applyAlignment="1" applyFont="1" applyNumberFormat="1">
      <alignment readingOrder="0" shrinkToFit="0" vertical="bottom" wrapText="0"/>
    </xf>
    <xf borderId="0" fillId="139" fontId="15" numFmtId="0" xfId="0" applyAlignment="1" applyFont="1">
      <alignment readingOrder="0" shrinkToFit="0" vertical="bottom" wrapText="0"/>
    </xf>
    <xf borderId="0" fillId="352" fontId="15" numFmtId="0" xfId="0" applyAlignment="1" applyFill="1" applyFont="1">
      <alignment readingOrder="0" shrinkToFit="0" vertical="bottom" wrapText="0"/>
    </xf>
    <xf borderId="0" fillId="353" fontId="15" numFmtId="0" xfId="0" applyAlignment="1" applyFill="1" applyFont="1">
      <alignment readingOrder="0" shrinkToFit="0" vertical="bottom" wrapText="0"/>
    </xf>
    <xf borderId="0" fillId="354" fontId="15" numFmtId="0" xfId="0" applyAlignment="1" applyFill="1" applyFont="1">
      <alignment readingOrder="0" shrinkToFit="0" vertical="bottom" wrapText="0"/>
    </xf>
    <xf borderId="0" fillId="355" fontId="15" numFmtId="0" xfId="0" applyAlignment="1" applyFill="1" applyFont="1">
      <alignment readingOrder="0" shrinkToFit="0" vertical="bottom" wrapText="0"/>
    </xf>
    <xf borderId="0" fillId="54" fontId="15" numFmtId="0" xfId="0" applyAlignment="1" applyFont="1">
      <alignment readingOrder="0" shrinkToFit="0" vertical="bottom" wrapText="0"/>
    </xf>
    <xf borderId="0" fillId="356" fontId="15" numFmtId="0" xfId="0" applyAlignment="1" applyFill="1" applyFont="1">
      <alignment readingOrder="0" shrinkToFit="0" vertical="bottom" wrapText="0"/>
    </xf>
    <xf borderId="0" fillId="313" fontId="15" numFmtId="0" xfId="0" applyAlignment="1" applyFont="1">
      <alignment horizontal="right" readingOrder="0" shrinkToFit="0" vertical="bottom" wrapText="0"/>
    </xf>
    <xf borderId="0" fillId="357" fontId="15" numFmtId="0" xfId="0" applyAlignment="1" applyFill="1" applyFont="1">
      <alignment readingOrder="0" shrinkToFit="0" vertical="bottom" wrapText="0"/>
    </xf>
    <xf borderId="0" fillId="135" fontId="15" numFmtId="0" xfId="0" applyAlignment="1" applyFont="1">
      <alignment readingOrder="0" shrinkToFit="0" vertical="bottom" wrapText="0"/>
    </xf>
    <xf borderId="0" fillId="81" fontId="15" numFmtId="0" xfId="0" applyAlignment="1" applyFont="1">
      <alignment readingOrder="0" shrinkToFit="0" vertical="bottom" wrapText="0"/>
    </xf>
    <xf borderId="0" fillId="341" fontId="15" numFmtId="0" xfId="0" applyAlignment="1" applyFont="1">
      <alignment horizontal="right" readingOrder="0" shrinkToFit="0" vertical="bottom" wrapText="0"/>
    </xf>
    <xf borderId="0" fillId="358" fontId="15" numFmtId="0" xfId="0" applyAlignment="1" applyFill="1" applyFont="1">
      <alignment readingOrder="0" shrinkToFit="0" vertical="bottom" wrapText="0"/>
    </xf>
    <xf borderId="0" fillId="85" fontId="15" numFmtId="0" xfId="0" applyAlignment="1" applyFont="1">
      <alignment readingOrder="0" shrinkToFit="0" vertical="bottom" wrapText="0"/>
    </xf>
    <xf borderId="0" fillId="350" fontId="15" numFmtId="0" xfId="0" applyAlignment="1" applyFont="1">
      <alignment horizontal="right" readingOrder="0" shrinkToFit="0" vertical="bottom" wrapText="0"/>
    </xf>
    <xf borderId="0" fillId="359" fontId="15" numFmtId="0" xfId="0" applyAlignment="1" applyFill="1" applyFont="1">
      <alignment readingOrder="0" shrinkToFit="0" vertical="bottom" wrapText="0"/>
    </xf>
    <xf borderId="0" fillId="127" fontId="15" numFmtId="0" xfId="0" applyAlignment="1" applyFont="1">
      <alignment readingOrder="0" shrinkToFit="0" vertical="bottom" wrapText="0"/>
    </xf>
    <xf borderId="0" fillId="152" fontId="15" numFmtId="0" xfId="0" applyAlignment="1" applyFont="1">
      <alignment horizontal="right" readingOrder="0" shrinkToFit="0" vertical="bottom" wrapText="0"/>
    </xf>
    <xf borderId="0" fillId="360" fontId="15" numFmtId="0" xfId="0" applyAlignment="1" applyFill="1" applyFont="1">
      <alignment readingOrder="0" shrinkToFit="0" vertical="bottom" wrapText="0"/>
    </xf>
    <xf borderId="0" fillId="39" fontId="15" numFmtId="0" xfId="0" applyAlignment="1" applyFont="1">
      <alignment readingOrder="0" shrinkToFit="0" vertical="bottom" wrapText="0"/>
    </xf>
    <xf borderId="0" fillId="296" fontId="15" numFmtId="0" xfId="0" applyAlignment="1" applyFont="1">
      <alignment horizontal="right" readingOrder="0" shrinkToFit="0" vertical="bottom" wrapText="0"/>
    </xf>
    <xf borderId="0" fillId="214" fontId="15" numFmtId="0" xfId="0" applyAlignment="1" applyFont="1">
      <alignment readingOrder="0" shrinkToFit="0" vertical="bottom" wrapText="0"/>
    </xf>
    <xf borderId="0" fillId="8" fontId="15" numFmtId="0" xfId="0" applyAlignment="1" applyFont="1">
      <alignment readingOrder="0" shrinkToFit="0" vertical="bottom" wrapText="0"/>
    </xf>
    <xf borderId="0" fillId="361" fontId="15" numFmtId="0" xfId="0" applyAlignment="1" applyFill="1" applyFont="1">
      <alignment readingOrder="0" shrinkToFit="0" vertical="bottom" wrapText="0"/>
    </xf>
    <xf borderId="0" fillId="40" fontId="15" numFmtId="0" xfId="0" applyAlignment="1" applyFont="1">
      <alignment readingOrder="0" shrinkToFit="0" vertical="bottom" wrapText="0"/>
    </xf>
    <xf borderId="0" fillId="362" fontId="15" numFmtId="0" xfId="0" applyAlignment="1" applyFill="1" applyFont="1">
      <alignment readingOrder="0" shrinkToFit="0" vertical="bottom" wrapText="0"/>
    </xf>
    <xf borderId="0" fillId="363" fontId="15" numFmtId="0" xfId="0" applyAlignment="1" applyFill="1" applyFont="1">
      <alignment readingOrder="0" shrinkToFit="0" vertical="bottom" wrapText="0"/>
    </xf>
    <xf borderId="0" fillId="275" fontId="15" numFmtId="0" xfId="0" applyAlignment="1" applyFont="1">
      <alignment readingOrder="0" shrinkToFit="0" vertical="bottom" wrapText="0"/>
    </xf>
    <xf borderId="0" fillId="149" fontId="15" numFmtId="0" xfId="0" applyAlignment="1" applyFont="1">
      <alignment horizontal="right" readingOrder="0" shrinkToFit="0" vertical="bottom" wrapText="0"/>
    </xf>
    <xf borderId="0" fillId="364" fontId="15" numFmtId="0" xfId="0" applyAlignment="1" applyFill="1" applyFont="1">
      <alignment readingOrder="0" shrinkToFit="0" vertical="bottom" wrapText="0"/>
    </xf>
    <xf borderId="0" fillId="51" fontId="15" numFmtId="0" xfId="0" applyAlignment="1" applyFont="1">
      <alignment readingOrder="0" shrinkToFit="0" vertical="bottom" wrapText="0"/>
    </xf>
    <xf borderId="0" fillId="147" fontId="15" numFmtId="0" xfId="0" applyAlignment="1" applyFont="1">
      <alignment horizontal="right" readingOrder="0" shrinkToFit="0" vertical="bottom" wrapText="0"/>
    </xf>
    <xf borderId="0" fillId="354" fontId="15" numFmtId="9" xfId="0" applyAlignment="1" applyFont="1" applyNumberFormat="1">
      <alignment readingOrder="0" shrinkToFit="0" vertical="bottom" wrapText="0"/>
    </xf>
    <xf borderId="0" fillId="365" fontId="15" numFmtId="0" xfId="0" applyAlignment="1" applyFill="1" applyFont="1">
      <alignment readingOrder="0" shrinkToFit="0" vertical="bottom" wrapText="0"/>
    </xf>
    <xf borderId="0" fillId="84" fontId="15" numFmtId="0" xfId="0" applyAlignment="1" applyFont="1">
      <alignment readingOrder="0" shrinkToFit="0" vertical="bottom" wrapText="0"/>
    </xf>
    <xf borderId="0" fillId="366" fontId="15" numFmtId="0" xfId="0" applyAlignment="1" applyFill="1" applyFont="1">
      <alignment horizontal="right" readingOrder="0" shrinkToFit="0" vertical="bottom" wrapText="0"/>
    </xf>
    <xf borderId="0" fillId="367" fontId="15" numFmtId="0" xfId="0" applyAlignment="1" applyFill="1" applyFont="1">
      <alignment readingOrder="0" shrinkToFit="0" vertical="bottom" wrapText="0"/>
    </xf>
    <xf borderId="0" fillId="368" fontId="15" numFmtId="0" xfId="0" applyAlignment="1" applyFill="1" applyFont="1">
      <alignment horizontal="right" readingOrder="0" shrinkToFit="0" vertical="bottom" wrapText="0"/>
    </xf>
    <xf borderId="0" fillId="369" fontId="15" numFmtId="0" xfId="0" applyAlignment="1" applyFill="1" applyFont="1">
      <alignment readingOrder="0" shrinkToFit="0" vertical="bottom" wrapText="0"/>
    </xf>
    <xf borderId="0" fillId="29" fontId="15" numFmtId="0" xfId="0" applyAlignment="1" applyFont="1">
      <alignment readingOrder="0" shrinkToFit="0" vertical="bottom" wrapText="0"/>
    </xf>
    <xf borderId="0" fillId="370" fontId="15" numFmtId="0" xfId="0" applyAlignment="1" applyFill="1" applyFont="1">
      <alignment readingOrder="0" shrinkToFit="0" vertical="bottom" wrapText="0"/>
    </xf>
    <xf borderId="0" fillId="371" fontId="15" numFmtId="0" xfId="0" applyAlignment="1" applyFill="1" applyFont="1">
      <alignment readingOrder="0" shrinkToFit="0" vertical="bottom" wrapText="0"/>
    </xf>
    <xf borderId="0" fillId="372" fontId="15" numFmtId="0" xfId="0" applyAlignment="1" applyFill="1" applyFont="1">
      <alignment readingOrder="0" shrinkToFit="0" vertical="bottom" wrapText="0"/>
    </xf>
    <xf borderId="0" fillId="101" fontId="15" numFmtId="0" xfId="0" applyAlignment="1" applyFont="1">
      <alignment readingOrder="0" shrinkToFit="0" vertical="bottom" wrapText="0"/>
    </xf>
    <xf borderId="0" fillId="153" fontId="15" numFmtId="0" xfId="0" applyAlignment="1" applyFont="1">
      <alignment horizontal="right" readingOrder="0" shrinkToFit="0" vertical="bottom" wrapText="0"/>
    </xf>
    <xf borderId="0" fillId="373" fontId="15" numFmtId="0" xfId="0" applyAlignment="1" applyFill="1" applyFont="1">
      <alignment readingOrder="0" shrinkToFit="0" vertical="bottom" wrapText="0"/>
    </xf>
    <xf borderId="0" fillId="13" fontId="15" numFmtId="0" xfId="0" applyAlignment="1" applyFont="1">
      <alignment readingOrder="0" shrinkToFit="0" vertical="bottom" wrapText="0"/>
    </xf>
    <xf borderId="0" fillId="183" fontId="15" numFmtId="0" xfId="0" applyAlignment="1" applyFont="1">
      <alignment horizontal="right" readingOrder="0" shrinkToFit="0" vertical="bottom" wrapText="0"/>
    </xf>
    <xf borderId="0" fillId="374" fontId="15" numFmtId="0" xfId="0" applyAlignment="1" applyFill="1" applyFont="1">
      <alignment readingOrder="0" shrinkToFit="0" vertical="bottom" wrapText="0"/>
    </xf>
    <xf borderId="0" fillId="214" fontId="15" numFmtId="0" xfId="0" applyAlignment="1" applyFont="1">
      <alignment horizontal="right" readingOrder="0" shrinkToFit="0" vertical="bottom" wrapText="0"/>
    </xf>
    <xf borderId="0" fillId="375" fontId="15" numFmtId="0" xfId="0" applyAlignment="1" applyFill="1" applyFont="1">
      <alignment readingOrder="0" shrinkToFit="0" vertical="bottom" wrapText="0"/>
    </xf>
    <xf borderId="0" fillId="119" fontId="15" numFmtId="0" xfId="0" applyAlignment="1" applyFont="1">
      <alignment readingOrder="0" shrinkToFit="0" vertical="bottom" wrapText="0"/>
    </xf>
    <xf borderId="0" fillId="376" fontId="15" numFmtId="0" xfId="0" applyAlignment="1" applyFill="1" applyFont="1">
      <alignment horizontal="right" readingOrder="0" shrinkToFit="0" vertical="bottom" wrapText="0"/>
    </xf>
    <xf borderId="0" fillId="377" fontId="15" numFmtId="0" xfId="0" applyAlignment="1" applyFill="1" applyFont="1">
      <alignment readingOrder="0" shrinkToFit="0" vertical="bottom" wrapText="0"/>
    </xf>
    <xf borderId="0" fillId="346" fontId="15" numFmtId="0" xfId="0" applyAlignment="1" applyFont="1">
      <alignment readingOrder="0" shrinkToFit="0" vertical="bottom" wrapText="0"/>
    </xf>
    <xf borderId="0" fillId="361" fontId="15" numFmtId="0" xfId="0" applyAlignment="1" applyFont="1">
      <alignment horizontal="right" readingOrder="0" shrinkToFit="0" vertical="bottom" wrapText="0"/>
    </xf>
    <xf borderId="0" fillId="123" fontId="15" numFmtId="0" xfId="0" applyAlignment="1" applyFont="1">
      <alignment readingOrder="0" shrinkToFit="0" vertical="bottom" wrapText="0"/>
    </xf>
    <xf borderId="0" fillId="378" fontId="15" numFmtId="0" xfId="0" applyAlignment="1" applyFill="1" applyFont="1">
      <alignment horizontal="right" readingOrder="0" shrinkToFit="0" vertical="bottom" wrapText="0"/>
    </xf>
    <xf borderId="0" fillId="379" fontId="15" numFmtId="0" xfId="0" applyAlignment="1" applyFill="1" applyFont="1">
      <alignment readingOrder="0" shrinkToFit="0" vertical="bottom" wrapText="0"/>
    </xf>
    <xf borderId="0" fillId="380" fontId="15" numFmtId="0" xfId="0" applyAlignment="1" applyFill="1" applyFont="1">
      <alignment horizontal="right" readingOrder="0" shrinkToFit="0" vertical="bottom" wrapText="0"/>
    </xf>
    <xf borderId="0" fillId="381" fontId="15" numFmtId="0" xfId="0" applyAlignment="1" applyFill="1" applyFont="1">
      <alignment readingOrder="0" shrinkToFit="0" vertical="bottom" wrapText="0"/>
    </xf>
    <xf borderId="0" fillId="374" fontId="15" numFmtId="0" xfId="0" applyAlignment="1" applyFont="1">
      <alignment horizontal="right" readingOrder="0" shrinkToFit="0" vertical="bottom" wrapText="0"/>
    </xf>
    <xf borderId="0" fillId="382" fontId="15" numFmtId="0" xfId="0" applyAlignment="1" applyFill="1" applyFont="1">
      <alignment readingOrder="0" shrinkToFit="0" vertical="bottom" wrapText="0"/>
    </xf>
    <xf borderId="0" fillId="164" fontId="1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>
        <i/>
        <color rgb="FFD9D9D9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ct9FlzxcqigPY7_wQp-HBWZlxjDTq0yQt50hTgZ0R8/copy" TargetMode="External"/><Relationship Id="rId2" Type="http://schemas.openxmlformats.org/officeDocument/2006/relationships/hyperlink" Target="http://sports-reference.com" TargetMode="External"/><Relationship Id="rId3" Type="http://schemas.openxmlformats.org/officeDocument/2006/relationships/hyperlink" Target="http://inpredict.com" TargetMode="External"/><Relationship Id="rId4" Type="http://schemas.openxmlformats.org/officeDocument/2006/relationships/hyperlink" Target="http://fivethirtyeight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ct9FlzxcqigPY7_wQp-HBWZlxjDTq0yQt50hTgZ0R8/cop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ct9FlzxcqigPY7_wQp-HBWZlxjDTq0yQt50hTgZ0R8/cop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ct9FlzxcqigPY7_wQp-HBWZlxjDTq0yQt50hTgZ0R8/cop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ct9FlzxcqigPY7_wQp-HBWZlxjDTq0yQt50hTgZ0R8/copy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workbookViewId="0"/>
  </sheetViews>
  <sheetFormatPr customHeight="1" defaultColWidth="14.43" defaultRowHeight="15.75"/>
  <cols>
    <col customWidth="1" min="1" max="1" width="110.57"/>
    <col customWidth="1" min="2" max="2" width="8.29"/>
    <col customWidth="1" min="3" max="3" width="33.29"/>
  </cols>
  <sheetData>
    <row r="1" ht="24.0">
      <c r="A1" s="8" t="s">
        <v>14</v>
      </c>
      <c r="C1" s="6" t="s">
        <v>12</v>
      </c>
    </row>
    <row r="2">
      <c r="A2" s="9"/>
      <c r="C2" s="7" t="s">
        <v>13</v>
      </c>
    </row>
    <row r="3">
      <c r="A3" s="10" t="str">
        <f>HYPERLINK("http://twitter.com/bbstats","Follow me here: @bbstats")</f>
        <v>Follow me here: @bbstats</v>
      </c>
    </row>
    <row r="4">
      <c r="A4" s="6"/>
    </row>
    <row r="5">
      <c r="A5" s="6" t="s">
        <v>15</v>
      </c>
    </row>
    <row r="6">
      <c r="A6" s="11" t="s">
        <v>16</v>
      </c>
    </row>
    <row r="7">
      <c r="A7" s="12" t="s">
        <v>17</v>
      </c>
    </row>
    <row r="8">
      <c r="A8" s="13" t="s">
        <v>18</v>
      </c>
    </row>
    <row r="9">
      <c r="A9" s="14" t="s">
        <v>19</v>
      </c>
    </row>
    <row r="10">
      <c r="A10" s="6"/>
    </row>
    <row r="11">
      <c r="A11" s="6" t="s">
        <v>20</v>
      </c>
    </row>
    <row r="12">
      <c r="A12" s="15" t="s">
        <v>21</v>
      </c>
    </row>
    <row r="13">
      <c r="A13" s="6"/>
    </row>
    <row r="14">
      <c r="A14" s="6" t="s">
        <v>22</v>
      </c>
    </row>
    <row r="15">
      <c r="A15" s="16" t="s">
        <v>23</v>
      </c>
    </row>
    <row r="16">
      <c r="A16" s="16" t="s">
        <v>24</v>
      </c>
    </row>
    <row r="17">
      <c r="A17" s="16" t="s">
        <v>25</v>
      </c>
    </row>
    <row r="18">
      <c r="A18" s="17"/>
    </row>
    <row r="19">
      <c r="A19" s="17" t="s">
        <v>26</v>
      </c>
    </row>
    <row r="20">
      <c r="A20" s="6" t="s">
        <v>27</v>
      </c>
    </row>
    <row r="21">
      <c r="A21" s="18" t="s">
        <v>28</v>
      </c>
    </row>
    <row r="23">
      <c r="A23" s="6" t="s">
        <v>29</v>
      </c>
    </row>
    <row r="24">
      <c r="A24" s="2" t="s">
        <v>30</v>
      </c>
    </row>
    <row r="25">
      <c r="A25" s="2" t="s">
        <v>31</v>
      </c>
    </row>
    <row r="26">
      <c r="A26" s="2" t="s">
        <v>32</v>
      </c>
    </row>
    <row r="27">
      <c r="A27" s="2" t="s">
        <v>33</v>
      </c>
    </row>
    <row r="29">
      <c r="A29" s="6" t="s">
        <v>34</v>
      </c>
    </row>
    <row r="30">
      <c r="A30" s="2" t="s">
        <v>35</v>
      </c>
    </row>
    <row r="32">
      <c r="A32" s="15"/>
    </row>
  </sheetData>
  <mergeCells count="1">
    <mergeCell ref="C2:C7"/>
  </mergeCells>
  <hyperlinks>
    <hyperlink r:id="rId1" ref="C2"/>
    <hyperlink display="1) Cheat Sheet" location="Cheat Sheet!A1" ref="A6"/>
    <hyperlink display="2) BracketHelper" location="BracketHelper!A1" ref="A7"/>
    <hyperlink display="3) Simulated # of Wins Distribution" location="Simulated # of Wins Distributio!A1" ref="A8"/>
    <hyperlink display="4) ESPN ROI" location="ESPN ROI!A1" ref="A9"/>
    <hyperlink r:id="rId2" ref="A15"/>
    <hyperlink r:id="rId3" ref="A16"/>
    <hyperlink r:id="rId4" ref="A17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29"/>
    <col customWidth="1" min="2" max="2" width="24.14"/>
    <col customWidth="1" min="3" max="4" width="9.57"/>
    <col customWidth="1" min="5" max="5" width="8.86"/>
    <col customWidth="1" min="6" max="6" width="9.0"/>
    <col customWidth="1" min="7" max="7" width="6.43"/>
    <col customWidth="1" min="8" max="8" width="6.71"/>
    <col customWidth="1" min="9" max="9" width="13.29"/>
    <col customWidth="1" min="10" max="10" width="8.43"/>
    <col customWidth="1" min="11" max="11" width="18.43"/>
    <col customWidth="1" min="12" max="12" width="14.71"/>
    <col customWidth="1" min="13" max="13" width="14.0"/>
    <col customWidth="1" min="14" max="14" width="18.0"/>
    <col customWidth="1" min="15" max="15" width="11.86"/>
    <col customWidth="1" min="16" max="16" width="56.29"/>
    <col customWidth="1" min="17" max="17" width="8.0"/>
    <col customWidth="1" min="18" max="18" width="25.0"/>
  </cols>
  <sheetData>
    <row r="1" ht="39.0" customHeight="1">
      <c r="A1" s="19" t="s">
        <v>115</v>
      </c>
      <c r="B1" s="19" t="s">
        <v>116</v>
      </c>
      <c r="C1" s="19" t="s">
        <v>4</v>
      </c>
      <c r="D1" s="168" t="s">
        <v>117</v>
      </c>
      <c r="E1" s="168" t="s">
        <v>118</v>
      </c>
      <c r="F1" s="168" t="s">
        <v>119</v>
      </c>
      <c r="G1" s="168" t="s">
        <v>120</v>
      </c>
      <c r="H1" s="168" t="s">
        <v>121</v>
      </c>
      <c r="I1" s="168" t="s">
        <v>122</v>
      </c>
      <c r="J1" s="168" t="s">
        <v>123</v>
      </c>
      <c r="K1" s="168" t="s">
        <v>6</v>
      </c>
      <c r="L1" s="168" t="s">
        <v>124</v>
      </c>
      <c r="M1" s="168" t="s">
        <v>125</v>
      </c>
      <c r="N1" s="168" t="s">
        <v>126</v>
      </c>
      <c r="O1" s="168" t="s">
        <v>7</v>
      </c>
      <c r="P1" s="168" t="s">
        <v>127</v>
      </c>
      <c r="Q1" s="6"/>
      <c r="R1" s="6" t="s">
        <v>12</v>
      </c>
    </row>
    <row r="2" ht="16.5">
      <c r="A2" s="21">
        <v>1.0</v>
      </c>
      <c r="B2" s="21" t="s">
        <v>44</v>
      </c>
      <c r="C2" s="21" t="s">
        <v>128</v>
      </c>
      <c r="D2" s="180">
        <v>32.6</v>
      </c>
      <c r="E2" s="182">
        <v>0.98</v>
      </c>
      <c r="F2" s="182">
        <v>0.83</v>
      </c>
      <c r="G2" s="182">
        <v>0.6</v>
      </c>
      <c r="H2" s="182">
        <v>0.42</v>
      </c>
      <c r="I2" s="184">
        <v>0.27</v>
      </c>
      <c r="J2" s="182">
        <v>0.17</v>
      </c>
      <c r="K2" s="196">
        <v>3.28</v>
      </c>
      <c r="L2" s="200">
        <v>-0.03</v>
      </c>
      <c r="M2" s="202">
        <v>-0.08</v>
      </c>
      <c r="N2" s="204">
        <v>-20.6</v>
      </c>
      <c r="O2" s="206">
        <v>58.0</v>
      </c>
      <c r="P2" s="21" t="s">
        <v>129</v>
      </c>
      <c r="Q2" s="208"/>
      <c r="R2" s="7" t="s">
        <v>13</v>
      </c>
    </row>
    <row r="3" ht="16.5">
      <c r="A3" s="21">
        <v>1.0</v>
      </c>
      <c r="B3" s="21" t="s">
        <v>10</v>
      </c>
      <c r="C3" s="21" t="s">
        <v>130</v>
      </c>
      <c r="D3" s="210">
        <v>31.3</v>
      </c>
      <c r="E3" s="212">
        <v>0.98</v>
      </c>
      <c r="F3" s="184">
        <v>0.81</v>
      </c>
      <c r="G3" s="214">
        <v>0.59</v>
      </c>
      <c r="H3" s="216">
        <v>0.41</v>
      </c>
      <c r="I3" s="182">
        <v>0.27</v>
      </c>
      <c r="J3" s="218">
        <v>0.16</v>
      </c>
      <c r="K3" s="219">
        <v>3.22</v>
      </c>
      <c r="L3" s="221">
        <v>0.11</v>
      </c>
      <c r="M3" s="223">
        <v>-0.14</v>
      </c>
      <c r="N3" s="225">
        <v>-54.4</v>
      </c>
      <c r="O3" s="227">
        <v>67.0</v>
      </c>
      <c r="P3" s="21" t="s">
        <v>131</v>
      </c>
      <c r="Q3" s="208"/>
    </row>
    <row r="4" ht="16.5">
      <c r="A4" s="21">
        <v>2.0</v>
      </c>
      <c r="B4" s="21" t="s">
        <v>52</v>
      </c>
      <c r="C4" s="21" t="s">
        <v>132</v>
      </c>
      <c r="D4" s="229">
        <v>31.0</v>
      </c>
      <c r="E4" s="214">
        <v>0.97</v>
      </c>
      <c r="F4" s="231">
        <v>0.79</v>
      </c>
      <c r="G4" s="233">
        <v>0.49</v>
      </c>
      <c r="H4" s="235">
        <v>0.34</v>
      </c>
      <c r="I4" s="237">
        <v>0.2</v>
      </c>
      <c r="J4" s="238">
        <v>0.12</v>
      </c>
      <c r="K4" s="240">
        <v>2.92</v>
      </c>
      <c r="L4" s="247">
        <v>0.04</v>
      </c>
      <c r="M4" s="248">
        <v>0.49</v>
      </c>
      <c r="N4" s="249">
        <v>14.6</v>
      </c>
      <c r="O4" s="250">
        <v>88.0</v>
      </c>
      <c r="P4" s="21" t="s">
        <v>133</v>
      </c>
      <c r="Q4" s="208"/>
    </row>
    <row r="5" ht="16.5">
      <c r="A5" s="21">
        <v>2.0</v>
      </c>
      <c r="B5" s="21" t="s">
        <v>55</v>
      </c>
      <c r="C5" s="21" t="s">
        <v>134</v>
      </c>
      <c r="D5" s="251">
        <v>26.9</v>
      </c>
      <c r="E5" s="244">
        <v>0.96</v>
      </c>
      <c r="F5" s="252">
        <v>0.72</v>
      </c>
      <c r="G5" s="253">
        <v>0.45</v>
      </c>
      <c r="H5" s="254">
        <v>0.27</v>
      </c>
      <c r="I5" s="255">
        <v>0.14</v>
      </c>
      <c r="J5" s="158">
        <v>0.07</v>
      </c>
      <c r="K5" s="256">
        <v>2.61</v>
      </c>
      <c r="L5" s="202">
        <v>-0.05</v>
      </c>
      <c r="M5" s="257">
        <v>0.18</v>
      </c>
      <c r="N5" s="258">
        <v>-15.0</v>
      </c>
      <c r="O5" s="259">
        <v>61.0</v>
      </c>
      <c r="P5" s="21" t="s">
        <v>135</v>
      </c>
      <c r="Q5" s="208"/>
    </row>
    <row r="6" ht="16.5">
      <c r="A6" s="21">
        <v>2.0</v>
      </c>
      <c r="B6" s="21" t="s">
        <v>50</v>
      </c>
      <c r="C6" s="21" t="s">
        <v>130</v>
      </c>
      <c r="D6" s="260">
        <v>27.4</v>
      </c>
      <c r="E6" s="218">
        <v>0.93</v>
      </c>
      <c r="F6" s="261">
        <v>0.71</v>
      </c>
      <c r="G6" s="262">
        <v>0.51</v>
      </c>
      <c r="H6" s="263">
        <v>0.25</v>
      </c>
      <c r="I6" s="264">
        <v>0.14</v>
      </c>
      <c r="J6" s="265">
        <v>0.07</v>
      </c>
      <c r="K6" s="256">
        <v>2.6</v>
      </c>
      <c r="L6" s="266">
        <v>0.07</v>
      </c>
      <c r="M6" s="267">
        <v>0.17</v>
      </c>
      <c r="N6" s="196">
        <v>39.4</v>
      </c>
      <c r="O6" s="268">
        <v>88.0</v>
      </c>
      <c r="P6" s="21" t="s">
        <v>133</v>
      </c>
      <c r="Q6" s="208"/>
    </row>
    <row r="7" ht="16.5">
      <c r="A7" s="21">
        <v>2.0</v>
      </c>
      <c r="B7" s="21" t="s">
        <v>58</v>
      </c>
      <c r="C7" s="21" t="s">
        <v>128</v>
      </c>
      <c r="D7" s="269">
        <v>27.3</v>
      </c>
      <c r="E7" s="214">
        <v>0.97</v>
      </c>
      <c r="F7" s="270">
        <v>0.69</v>
      </c>
      <c r="G7" s="207">
        <v>0.45</v>
      </c>
      <c r="H7" s="271">
        <v>0.21</v>
      </c>
      <c r="I7" s="272">
        <v>0.11</v>
      </c>
      <c r="J7" s="273">
        <v>0.06</v>
      </c>
      <c r="K7" s="274">
        <v>2.47</v>
      </c>
      <c r="L7" s="275">
        <v>-0.24</v>
      </c>
      <c r="M7" s="276">
        <v>0.04</v>
      </c>
      <c r="N7" s="277">
        <v>10.4</v>
      </c>
      <c r="O7" s="278">
        <v>57.0</v>
      </c>
      <c r="P7" s="21" t="s">
        <v>136</v>
      </c>
      <c r="Q7" s="208"/>
    </row>
    <row r="8" ht="16.5">
      <c r="A8" s="21">
        <v>1.0</v>
      </c>
      <c r="B8" s="21" t="s">
        <v>60</v>
      </c>
      <c r="C8" s="21" t="s">
        <v>132</v>
      </c>
      <c r="D8" s="279">
        <v>26.6</v>
      </c>
      <c r="E8" s="230">
        <v>0.9</v>
      </c>
      <c r="F8" s="280">
        <v>0.65</v>
      </c>
      <c r="G8" s="209">
        <v>0.47</v>
      </c>
      <c r="H8" s="281">
        <v>0.22</v>
      </c>
      <c r="I8" s="160">
        <v>0.1</v>
      </c>
      <c r="J8" s="119">
        <v>0.05</v>
      </c>
      <c r="K8" s="282">
        <v>2.41</v>
      </c>
      <c r="L8" s="283">
        <v>0.11</v>
      </c>
      <c r="M8" s="284">
        <v>-0.95</v>
      </c>
      <c r="N8" s="285">
        <v>-38.8</v>
      </c>
      <c r="O8" s="286">
        <v>61.0</v>
      </c>
      <c r="P8" s="21" t="s">
        <v>131</v>
      </c>
    </row>
    <row r="9" ht="16.5">
      <c r="A9" s="21">
        <v>3.0</v>
      </c>
      <c r="B9" s="21" t="s">
        <v>61</v>
      </c>
      <c r="C9" s="21" t="s">
        <v>132</v>
      </c>
      <c r="D9" s="287">
        <v>28.8</v>
      </c>
      <c r="E9" s="288">
        <v>0.92</v>
      </c>
      <c r="F9" s="235">
        <v>0.67</v>
      </c>
      <c r="G9" s="289">
        <v>0.35</v>
      </c>
      <c r="H9" s="290">
        <v>0.23</v>
      </c>
      <c r="I9" s="291">
        <v>0.12</v>
      </c>
      <c r="J9" s="292">
        <v>0.07</v>
      </c>
      <c r="K9" s="293">
        <v>2.36</v>
      </c>
      <c r="L9" s="294">
        <v>0.12</v>
      </c>
      <c r="M9" s="196">
        <v>0.57</v>
      </c>
      <c r="N9" s="295">
        <v>-17.6</v>
      </c>
      <c r="O9" s="296">
        <v>79.0</v>
      </c>
      <c r="P9" s="21" t="s">
        <v>137</v>
      </c>
    </row>
    <row r="10" ht="16.5">
      <c r="A10" s="21">
        <v>1.0</v>
      </c>
      <c r="B10" s="21" t="s">
        <v>63</v>
      </c>
      <c r="C10" s="21" t="s">
        <v>134</v>
      </c>
      <c r="D10" s="297">
        <v>24.1</v>
      </c>
      <c r="E10" s="212">
        <v>0.98</v>
      </c>
      <c r="F10" s="215">
        <v>0.68</v>
      </c>
      <c r="G10" s="194">
        <v>0.36</v>
      </c>
      <c r="H10" s="173">
        <v>0.18</v>
      </c>
      <c r="I10" s="85">
        <v>0.08</v>
      </c>
      <c r="J10" s="29">
        <v>0.03</v>
      </c>
      <c r="K10" s="298">
        <v>2.31</v>
      </c>
      <c r="L10" s="225">
        <v>-0.49</v>
      </c>
      <c r="M10" s="225">
        <v>-1.05</v>
      </c>
      <c r="N10" s="299">
        <v>-11.0</v>
      </c>
      <c r="O10" s="300">
        <v>34.0</v>
      </c>
      <c r="P10" s="21" t="s">
        <v>129</v>
      </c>
    </row>
    <row r="11" ht="16.5">
      <c r="A11" s="21">
        <v>4.0</v>
      </c>
      <c r="B11" s="21" t="s">
        <v>62</v>
      </c>
      <c r="C11" s="21" t="s">
        <v>134</v>
      </c>
      <c r="D11" s="301">
        <v>25.2</v>
      </c>
      <c r="E11" s="302">
        <v>0.85</v>
      </c>
      <c r="F11" s="303">
        <v>0.55</v>
      </c>
      <c r="G11" s="304">
        <v>0.32</v>
      </c>
      <c r="H11" s="272">
        <v>0.17</v>
      </c>
      <c r="I11" s="305">
        <v>0.08</v>
      </c>
      <c r="J11" s="139">
        <v>0.03</v>
      </c>
      <c r="K11" s="306">
        <v>2.0</v>
      </c>
      <c r="L11" s="196">
        <v>0.25</v>
      </c>
      <c r="M11" s="307">
        <v>0.48</v>
      </c>
      <c r="N11" s="247">
        <v>8.8</v>
      </c>
      <c r="O11" s="225">
        <v>92.0</v>
      </c>
      <c r="P11" s="21" t="s">
        <v>133</v>
      </c>
    </row>
    <row r="12" ht="16.5">
      <c r="A12" s="21">
        <v>3.0</v>
      </c>
      <c r="B12" s="21" t="s">
        <v>66</v>
      </c>
      <c r="C12" s="21" t="s">
        <v>134</v>
      </c>
      <c r="D12" s="308">
        <v>24.5</v>
      </c>
      <c r="E12" s="302">
        <v>0.85</v>
      </c>
      <c r="F12" s="309">
        <v>0.56</v>
      </c>
      <c r="G12" s="177">
        <v>0.29</v>
      </c>
      <c r="H12" s="144">
        <v>0.15</v>
      </c>
      <c r="I12" s="79">
        <v>0.07</v>
      </c>
      <c r="J12" s="31">
        <v>0.03</v>
      </c>
      <c r="K12" s="310">
        <v>1.94</v>
      </c>
      <c r="L12" s="306">
        <v>0.12</v>
      </c>
      <c r="M12" s="311">
        <v>0.15</v>
      </c>
      <c r="N12" s="299">
        <v>-10.9</v>
      </c>
      <c r="O12" s="312">
        <v>74.0</v>
      </c>
      <c r="P12" s="21" t="s">
        <v>137</v>
      </c>
    </row>
    <row r="13" ht="16.5">
      <c r="A13" s="21">
        <v>3.0</v>
      </c>
      <c r="B13" s="21" t="s">
        <v>69</v>
      </c>
      <c r="C13" s="21" t="s">
        <v>130</v>
      </c>
      <c r="D13" s="313">
        <v>21.3</v>
      </c>
      <c r="E13" s="224">
        <v>0.88</v>
      </c>
      <c r="F13" s="314">
        <v>0.56</v>
      </c>
      <c r="G13" s="166">
        <v>0.24</v>
      </c>
      <c r="H13" s="315">
        <v>0.09</v>
      </c>
      <c r="I13" s="71">
        <v>0.04</v>
      </c>
      <c r="J13" s="59">
        <v>0.01</v>
      </c>
      <c r="K13" s="316">
        <v>1.81</v>
      </c>
      <c r="L13" s="317">
        <v>-0.34</v>
      </c>
      <c r="M13" s="318">
        <v>0.02</v>
      </c>
      <c r="N13" s="319">
        <v>4.4</v>
      </c>
      <c r="O13" s="320">
        <v>48.0</v>
      </c>
      <c r="P13" s="21" t="s">
        <v>129</v>
      </c>
    </row>
    <row r="14" ht="16.5">
      <c r="A14" s="21">
        <v>3.0</v>
      </c>
      <c r="B14" s="21" t="s">
        <v>56</v>
      </c>
      <c r="C14" s="21" t="s">
        <v>128</v>
      </c>
      <c r="D14" s="321">
        <v>22.7</v>
      </c>
      <c r="E14" s="322">
        <v>0.89</v>
      </c>
      <c r="F14" s="323">
        <v>0.53</v>
      </c>
      <c r="G14" s="272">
        <v>0.24</v>
      </c>
      <c r="H14" s="130">
        <v>0.09</v>
      </c>
      <c r="I14" s="117">
        <v>0.03</v>
      </c>
      <c r="J14" s="111">
        <v>0.02</v>
      </c>
      <c r="K14" s="324">
        <v>1.79</v>
      </c>
      <c r="L14" s="325">
        <v>-0.33</v>
      </c>
      <c r="M14" s="326">
        <v>0.0</v>
      </c>
      <c r="N14" s="327">
        <v>11.5</v>
      </c>
      <c r="O14" s="328">
        <v>51.0</v>
      </c>
      <c r="P14" s="21" t="s">
        <v>136</v>
      </c>
    </row>
    <row r="15" ht="16.5">
      <c r="A15" s="21">
        <v>4.0</v>
      </c>
      <c r="B15" s="21" t="s">
        <v>51</v>
      </c>
      <c r="C15" s="21" t="s">
        <v>128</v>
      </c>
      <c r="D15" s="329">
        <v>24.2</v>
      </c>
      <c r="E15" s="230">
        <v>0.91</v>
      </c>
      <c r="F15" s="185">
        <v>0.52</v>
      </c>
      <c r="G15" s="103">
        <v>0.19</v>
      </c>
      <c r="H15" s="109">
        <v>0.1</v>
      </c>
      <c r="I15" s="24">
        <v>0.04</v>
      </c>
      <c r="J15" s="81">
        <v>0.02</v>
      </c>
      <c r="K15" s="330">
        <v>1.77</v>
      </c>
      <c r="L15" s="331">
        <v>-0.37</v>
      </c>
      <c r="M15" s="332">
        <v>0.25</v>
      </c>
      <c r="N15" s="333">
        <v>18.8</v>
      </c>
      <c r="O15" s="334">
        <v>57.0</v>
      </c>
      <c r="P15" s="21" t="s">
        <v>138</v>
      </c>
    </row>
    <row r="16" ht="16.5">
      <c r="A16" s="21">
        <v>4.0</v>
      </c>
      <c r="B16" s="21" t="s">
        <v>75</v>
      </c>
      <c r="C16" s="21" t="s">
        <v>130</v>
      </c>
      <c r="D16" s="335">
        <v>23.4</v>
      </c>
      <c r="E16" s="213">
        <v>0.79</v>
      </c>
      <c r="F16" s="336">
        <v>0.47</v>
      </c>
      <c r="G16" s="53">
        <v>0.18</v>
      </c>
      <c r="H16" s="76">
        <v>0.09</v>
      </c>
      <c r="I16" s="55">
        <v>0.04</v>
      </c>
      <c r="J16" s="89">
        <v>0.02</v>
      </c>
      <c r="K16" s="337">
        <v>1.59</v>
      </c>
      <c r="L16" s="338">
        <v>0.03</v>
      </c>
      <c r="M16" s="339">
        <v>0.07</v>
      </c>
      <c r="N16" s="340">
        <v>-27.2</v>
      </c>
      <c r="O16" s="341">
        <v>60.0</v>
      </c>
      <c r="P16" s="21" t="s">
        <v>131</v>
      </c>
    </row>
    <row r="17" ht="16.5">
      <c r="A17" s="21">
        <v>5.0</v>
      </c>
      <c r="B17" s="21" t="s">
        <v>68</v>
      </c>
      <c r="C17" s="21" t="s">
        <v>128</v>
      </c>
      <c r="D17" s="342">
        <v>23.9</v>
      </c>
      <c r="E17" s="343">
        <v>0.8</v>
      </c>
      <c r="F17" s="344">
        <v>0.42</v>
      </c>
      <c r="G17" s="79">
        <v>0.15</v>
      </c>
      <c r="H17" s="34">
        <v>0.07</v>
      </c>
      <c r="I17" s="49">
        <v>0.03</v>
      </c>
      <c r="J17" s="59">
        <v>0.01</v>
      </c>
      <c r="K17" s="266">
        <v>1.49</v>
      </c>
      <c r="L17" s="345">
        <v>-0.11</v>
      </c>
      <c r="M17" s="346">
        <v>0.32</v>
      </c>
      <c r="N17" s="347">
        <v>5.5</v>
      </c>
      <c r="O17" s="348">
        <v>60.0</v>
      </c>
      <c r="P17" s="21" t="s">
        <v>138</v>
      </c>
    </row>
    <row r="18" ht="16.5">
      <c r="A18" s="21">
        <v>5.0</v>
      </c>
      <c r="B18" s="21" t="s">
        <v>53</v>
      </c>
      <c r="C18" s="21" t="s">
        <v>134</v>
      </c>
      <c r="D18" s="349">
        <v>21.6</v>
      </c>
      <c r="E18" s="235">
        <v>0.79</v>
      </c>
      <c r="F18" s="179">
        <v>0.37</v>
      </c>
      <c r="G18" s="107">
        <v>0.18</v>
      </c>
      <c r="H18" s="350">
        <v>0.08</v>
      </c>
      <c r="I18" s="49">
        <v>0.03</v>
      </c>
      <c r="J18" s="93">
        <v>0.01</v>
      </c>
      <c r="K18" s="351">
        <v>1.47</v>
      </c>
      <c r="L18" s="352">
        <v>0.0</v>
      </c>
      <c r="M18" s="353">
        <v>0.3</v>
      </c>
      <c r="N18" s="249">
        <v>14.6</v>
      </c>
      <c r="O18" s="354">
        <v>74.0</v>
      </c>
      <c r="P18" s="21" t="s">
        <v>138</v>
      </c>
    </row>
    <row r="19" ht="16.5">
      <c r="A19" s="21">
        <v>4.0</v>
      </c>
      <c r="B19" s="21" t="s">
        <v>74</v>
      </c>
      <c r="C19" s="21" t="s">
        <v>132</v>
      </c>
      <c r="D19" s="355">
        <v>18.4</v>
      </c>
      <c r="E19" s="213">
        <v>0.79</v>
      </c>
      <c r="F19" s="281">
        <v>0.43</v>
      </c>
      <c r="G19" s="137">
        <v>0.16</v>
      </c>
      <c r="H19" s="81">
        <v>0.04</v>
      </c>
      <c r="I19" s="91">
        <v>0.01</v>
      </c>
      <c r="J19" s="37">
        <v>0.0</v>
      </c>
      <c r="K19" s="356">
        <v>1.45</v>
      </c>
      <c r="L19" s="357">
        <v>-0.29</v>
      </c>
      <c r="M19" s="358">
        <v>-0.07</v>
      </c>
      <c r="N19" s="352">
        <v>3.1</v>
      </c>
      <c r="O19" s="359">
        <v>42.0</v>
      </c>
      <c r="P19" s="21" t="s">
        <v>129</v>
      </c>
    </row>
    <row r="20" ht="16.5">
      <c r="A20" s="21">
        <v>6.0</v>
      </c>
      <c r="B20" s="21" t="s">
        <v>67</v>
      </c>
      <c r="C20" s="21" t="s">
        <v>128</v>
      </c>
      <c r="D20" s="360">
        <v>21.1</v>
      </c>
      <c r="E20" s="361">
        <v>0.74</v>
      </c>
      <c r="F20" s="362">
        <v>0.38</v>
      </c>
      <c r="G20" s="137">
        <v>0.16</v>
      </c>
      <c r="H20" s="117">
        <v>0.05</v>
      </c>
      <c r="I20" s="83">
        <v>0.02</v>
      </c>
      <c r="J20" s="63">
        <v>0.01</v>
      </c>
      <c r="K20" s="327">
        <v>1.36</v>
      </c>
      <c r="L20" s="363">
        <v>-0.06</v>
      </c>
      <c r="M20" s="364">
        <v>0.1</v>
      </c>
      <c r="N20" s="365">
        <v>6.3</v>
      </c>
      <c r="O20" s="366">
        <v>59.0</v>
      </c>
      <c r="P20" s="21" t="s">
        <v>138</v>
      </c>
    </row>
    <row r="21" ht="16.5">
      <c r="A21" s="21">
        <v>5.0</v>
      </c>
      <c r="B21" s="21" t="s">
        <v>113</v>
      </c>
      <c r="C21" s="21" t="s">
        <v>130</v>
      </c>
      <c r="D21" s="367">
        <v>22.0</v>
      </c>
      <c r="E21" s="368">
        <v>0.68</v>
      </c>
      <c r="F21" s="171">
        <v>0.36</v>
      </c>
      <c r="G21" s="130">
        <v>0.13</v>
      </c>
      <c r="H21" s="55">
        <v>0.06</v>
      </c>
      <c r="I21" s="81">
        <v>0.03</v>
      </c>
      <c r="J21" s="91">
        <v>0.01</v>
      </c>
      <c r="K21" s="277">
        <v>1.27</v>
      </c>
      <c r="L21" s="369">
        <v>0.13</v>
      </c>
      <c r="M21" s="370">
        <v>0.1</v>
      </c>
      <c r="N21" s="371">
        <v>-8.2</v>
      </c>
      <c r="O21" s="227">
        <v>67.0</v>
      </c>
      <c r="P21" s="21" t="s">
        <v>139</v>
      </c>
    </row>
    <row r="22" ht="16.5">
      <c r="A22" s="21">
        <v>5.0</v>
      </c>
      <c r="B22" s="21" t="s">
        <v>70</v>
      </c>
      <c r="C22" s="21" t="s">
        <v>132</v>
      </c>
      <c r="D22" s="372">
        <v>17.8</v>
      </c>
      <c r="E22" s="373">
        <v>0.62</v>
      </c>
      <c r="F22" s="164">
        <v>0.35</v>
      </c>
      <c r="G22" s="43">
        <v>0.13</v>
      </c>
      <c r="H22" s="111">
        <v>0.04</v>
      </c>
      <c r="I22" s="63">
        <v>0.01</v>
      </c>
      <c r="J22" s="37">
        <v>0.0</v>
      </c>
      <c r="K22" s="374">
        <v>1.16</v>
      </c>
      <c r="L22" s="375">
        <v>0.08</v>
      </c>
      <c r="M22" s="376">
        <v>-0.01</v>
      </c>
      <c r="N22" s="319">
        <v>4.4</v>
      </c>
      <c r="O22" s="377">
        <v>67.0</v>
      </c>
      <c r="P22" s="21" t="s">
        <v>140</v>
      </c>
    </row>
    <row r="23" ht="16.5">
      <c r="A23" s="21">
        <v>6.0</v>
      </c>
      <c r="B23" s="21" t="s">
        <v>57</v>
      </c>
      <c r="C23" s="21" t="s">
        <v>134</v>
      </c>
      <c r="D23" s="378">
        <v>20.6</v>
      </c>
      <c r="E23" s="309">
        <v>0.65</v>
      </c>
      <c r="F23" s="148">
        <v>0.29</v>
      </c>
      <c r="G23" s="78">
        <v>0.12</v>
      </c>
      <c r="H23" s="117">
        <v>0.05</v>
      </c>
      <c r="I23" s="72">
        <v>0.02</v>
      </c>
      <c r="J23" s="146">
        <v>0.01</v>
      </c>
      <c r="K23" s="379">
        <v>1.15</v>
      </c>
      <c r="L23" s="380">
        <v>0.12</v>
      </c>
      <c r="M23" s="381">
        <v>-0.11</v>
      </c>
      <c r="N23" s="382">
        <v>10.9</v>
      </c>
      <c r="O23" s="383">
        <v>69.0</v>
      </c>
      <c r="P23" s="21" t="s">
        <v>141</v>
      </c>
    </row>
    <row r="24" ht="16.5">
      <c r="A24" s="21">
        <v>6.0</v>
      </c>
      <c r="B24" s="21" t="s">
        <v>83</v>
      </c>
      <c r="C24" s="21" t="s">
        <v>130</v>
      </c>
      <c r="D24" s="384">
        <v>17.7</v>
      </c>
      <c r="E24" s="323">
        <v>0.62</v>
      </c>
      <c r="F24" s="273">
        <v>0.28</v>
      </c>
      <c r="G24" s="385">
        <v>0.1</v>
      </c>
      <c r="H24" s="72">
        <v>0.03</v>
      </c>
      <c r="I24" s="146">
        <v>0.01</v>
      </c>
      <c r="J24" s="140">
        <v>0.0</v>
      </c>
      <c r="K24" s="386">
        <v>1.04</v>
      </c>
      <c r="L24" s="387">
        <v>-0.02</v>
      </c>
      <c r="M24" s="299">
        <v>-0.22</v>
      </c>
      <c r="N24" s="318">
        <v>1.8</v>
      </c>
      <c r="O24" s="388">
        <v>49.0</v>
      </c>
      <c r="P24" s="389"/>
    </row>
    <row r="25" ht="16.5">
      <c r="A25" s="21">
        <v>8.0</v>
      </c>
      <c r="B25" s="21" t="s">
        <v>54</v>
      </c>
      <c r="C25" s="21" t="s">
        <v>132</v>
      </c>
      <c r="D25" s="390">
        <v>19.2</v>
      </c>
      <c r="E25" s="185">
        <v>0.61</v>
      </c>
      <c r="F25" s="67">
        <v>0.23</v>
      </c>
      <c r="G25" s="76">
        <v>0.13</v>
      </c>
      <c r="H25" s="111">
        <v>0.04</v>
      </c>
      <c r="I25" s="63">
        <v>0.01</v>
      </c>
      <c r="J25" s="37">
        <v>0.0</v>
      </c>
      <c r="K25" s="391">
        <v>1.02</v>
      </c>
      <c r="L25" s="392">
        <v>0.11</v>
      </c>
      <c r="M25" s="393">
        <v>0.35</v>
      </c>
      <c r="N25" s="267">
        <v>12.4</v>
      </c>
      <c r="O25" s="394">
        <v>77.0</v>
      </c>
      <c r="P25" s="21" t="s">
        <v>142</v>
      </c>
    </row>
    <row r="26" ht="16.5">
      <c r="A26" s="21">
        <v>9.0</v>
      </c>
      <c r="B26" s="21" t="s">
        <v>59</v>
      </c>
      <c r="C26" s="21" t="s">
        <v>134</v>
      </c>
      <c r="D26" s="395">
        <v>18.1</v>
      </c>
      <c r="E26" s="396">
        <v>0.64</v>
      </c>
      <c r="F26" s="67">
        <v>0.23</v>
      </c>
      <c r="G26" s="55">
        <v>0.09</v>
      </c>
      <c r="H26" s="59">
        <v>0.03</v>
      </c>
      <c r="I26" s="63">
        <v>0.01</v>
      </c>
      <c r="J26" s="23">
        <v>0.0</v>
      </c>
      <c r="K26" s="365">
        <v>1.0</v>
      </c>
      <c r="L26" s="397">
        <v>-0.03</v>
      </c>
      <c r="M26" s="398">
        <v>0.41</v>
      </c>
      <c r="N26" s="399">
        <v>10.5</v>
      </c>
      <c r="O26" s="400">
        <v>64.0</v>
      </c>
      <c r="P26" s="21" t="s">
        <v>143</v>
      </c>
    </row>
    <row r="27" ht="16.5">
      <c r="A27" s="21">
        <v>6.0</v>
      </c>
      <c r="B27" s="21" t="s">
        <v>65</v>
      </c>
      <c r="C27" s="21" t="s">
        <v>132</v>
      </c>
      <c r="D27" s="401">
        <v>21.0</v>
      </c>
      <c r="E27" s="303">
        <v>0.65</v>
      </c>
      <c r="F27" s="67">
        <v>0.23</v>
      </c>
      <c r="G27" s="117">
        <v>0.07</v>
      </c>
      <c r="H27" s="115">
        <v>0.04</v>
      </c>
      <c r="I27" s="402">
        <v>0.01</v>
      </c>
      <c r="J27" s="37">
        <v>0.0</v>
      </c>
      <c r="K27" s="365">
        <v>1.0</v>
      </c>
      <c r="L27" s="403">
        <v>-0.07</v>
      </c>
      <c r="M27" s="404">
        <v>-0.26</v>
      </c>
      <c r="N27" s="391">
        <v>6.5</v>
      </c>
      <c r="O27" s="405">
        <v>45.0</v>
      </c>
      <c r="P27" s="21" t="s">
        <v>144</v>
      </c>
    </row>
    <row r="28" ht="16.5">
      <c r="A28" s="21">
        <v>7.0</v>
      </c>
      <c r="B28" s="21" t="s">
        <v>64</v>
      </c>
      <c r="C28" s="21" t="s">
        <v>134</v>
      </c>
      <c r="D28" s="384">
        <v>17.7</v>
      </c>
      <c r="E28" s="189">
        <v>0.6</v>
      </c>
      <c r="F28" s="76">
        <v>0.18</v>
      </c>
      <c r="G28" s="61">
        <v>0.07</v>
      </c>
      <c r="H28" s="72">
        <v>0.03</v>
      </c>
      <c r="I28" s="105">
        <v>0.01</v>
      </c>
      <c r="J28" s="140">
        <v>0.0</v>
      </c>
      <c r="K28" s="406">
        <v>0.89</v>
      </c>
      <c r="L28" s="407">
        <v>-0.06</v>
      </c>
      <c r="M28" s="318">
        <v>0.02</v>
      </c>
      <c r="N28" s="386">
        <v>6.9</v>
      </c>
      <c r="O28" s="408">
        <v>51.0</v>
      </c>
      <c r="P28" s="21" t="s">
        <v>144</v>
      </c>
    </row>
    <row r="29" ht="16.5">
      <c r="A29" s="21">
        <v>10.0</v>
      </c>
      <c r="B29" s="21" t="s">
        <v>72</v>
      </c>
      <c r="C29" s="21" t="s">
        <v>128</v>
      </c>
      <c r="D29" s="409">
        <v>19.4</v>
      </c>
      <c r="E29" s="199">
        <v>0.57</v>
      </c>
      <c r="F29" s="43">
        <v>0.19</v>
      </c>
      <c r="G29" s="410">
        <v>0.09</v>
      </c>
      <c r="H29" s="93">
        <v>0.02</v>
      </c>
      <c r="I29" s="37">
        <v>0.01</v>
      </c>
      <c r="J29" s="23">
        <v>0.0</v>
      </c>
      <c r="K29" s="411">
        <v>0.87</v>
      </c>
      <c r="L29" s="411">
        <v>0.01</v>
      </c>
      <c r="M29" s="412">
        <v>0.24</v>
      </c>
      <c r="N29" s="413">
        <v>3.7</v>
      </c>
      <c r="O29" s="414">
        <v>61.0</v>
      </c>
      <c r="P29" s="21" t="s">
        <v>145</v>
      </c>
    </row>
    <row r="30" ht="16.5">
      <c r="A30" s="21">
        <v>8.0</v>
      </c>
      <c r="B30" s="21" t="s">
        <v>71</v>
      </c>
      <c r="C30" s="21" t="s">
        <v>130</v>
      </c>
      <c r="D30" s="415">
        <v>17.5</v>
      </c>
      <c r="E30" s="416">
        <v>0.57</v>
      </c>
      <c r="F30" s="24">
        <v>0.12</v>
      </c>
      <c r="G30" s="59">
        <v>0.05</v>
      </c>
      <c r="H30" s="63">
        <v>0.02</v>
      </c>
      <c r="I30" s="37">
        <v>0.01</v>
      </c>
      <c r="J30" s="141">
        <v>0.0</v>
      </c>
      <c r="K30" s="352">
        <v>0.77</v>
      </c>
      <c r="L30" s="417">
        <v>-0.15</v>
      </c>
      <c r="M30" s="364">
        <v>0.1</v>
      </c>
      <c r="N30" s="418">
        <v>4.0</v>
      </c>
      <c r="O30" s="419">
        <v>42.0</v>
      </c>
      <c r="P30" s="21" t="s">
        <v>145</v>
      </c>
    </row>
    <row r="31" ht="16.5">
      <c r="A31" s="21">
        <v>10.0</v>
      </c>
      <c r="B31" s="21" t="s">
        <v>80</v>
      </c>
      <c r="C31" s="21" t="s">
        <v>130</v>
      </c>
      <c r="D31" s="420">
        <v>16.2</v>
      </c>
      <c r="E31" s="304">
        <v>0.52</v>
      </c>
      <c r="F31" s="69">
        <v>0.15</v>
      </c>
      <c r="G31" s="81">
        <v>0.06</v>
      </c>
      <c r="H31" s="146">
        <v>0.02</v>
      </c>
      <c r="I31" s="37">
        <v>0.01</v>
      </c>
      <c r="J31" s="140">
        <v>0.0</v>
      </c>
      <c r="K31" s="421">
        <v>0.76</v>
      </c>
      <c r="L31" s="326">
        <v>-0.02</v>
      </c>
      <c r="M31" s="422">
        <v>0.13</v>
      </c>
      <c r="N31" s="423">
        <v>2.2</v>
      </c>
      <c r="O31" s="424">
        <v>54.0</v>
      </c>
      <c r="P31" s="21" t="s">
        <v>145</v>
      </c>
    </row>
    <row r="32" ht="16.5">
      <c r="A32" s="21">
        <v>8.0</v>
      </c>
      <c r="B32" s="21" t="s">
        <v>81</v>
      </c>
      <c r="C32" s="21" t="s">
        <v>128</v>
      </c>
      <c r="D32" s="425">
        <v>16.5</v>
      </c>
      <c r="E32" s="183">
        <v>0.56</v>
      </c>
      <c r="F32" s="117">
        <v>0.1</v>
      </c>
      <c r="G32" s="93">
        <v>0.04</v>
      </c>
      <c r="H32" s="105">
        <v>0.01</v>
      </c>
      <c r="I32" s="426">
        <v>0.0</v>
      </c>
      <c r="J32" s="141">
        <v>0.0</v>
      </c>
      <c r="K32" s="423">
        <v>0.71</v>
      </c>
      <c r="L32" s="427">
        <v>-0.2</v>
      </c>
      <c r="M32" s="276">
        <v>0.04</v>
      </c>
      <c r="N32" s="423">
        <v>2.1</v>
      </c>
      <c r="O32" s="428">
        <v>36.0</v>
      </c>
      <c r="P32" s="389"/>
    </row>
    <row r="33" ht="16.5">
      <c r="A33" s="21">
        <v>7.0</v>
      </c>
      <c r="B33" s="21" t="s">
        <v>84</v>
      </c>
      <c r="C33" s="21" t="s">
        <v>132</v>
      </c>
      <c r="D33" s="420">
        <v>16.3</v>
      </c>
      <c r="E33" s="304">
        <v>0.52</v>
      </c>
      <c r="F33" s="117">
        <v>0.11</v>
      </c>
      <c r="G33" s="91">
        <v>0.03</v>
      </c>
      <c r="H33" s="105">
        <v>0.01</v>
      </c>
      <c r="I33" s="140">
        <v>0.0</v>
      </c>
      <c r="J33" s="141">
        <v>0.0</v>
      </c>
      <c r="K33" s="429">
        <v>0.68</v>
      </c>
      <c r="L33" s="430">
        <v>-0.16</v>
      </c>
      <c r="M33" s="431">
        <v>-0.19</v>
      </c>
      <c r="N33" s="432">
        <v>1.3</v>
      </c>
      <c r="O33" s="433">
        <v>31.0</v>
      </c>
      <c r="P33" s="389"/>
    </row>
    <row r="34" ht="16.5">
      <c r="A34" s="21">
        <v>7.0</v>
      </c>
      <c r="B34" s="21" t="s">
        <v>79</v>
      </c>
      <c r="C34" s="21" t="s">
        <v>130</v>
      </c>
      <c r="D34" s="434">
        <v>15.2</v>
      </c>
      <c r="E34" s="435">
        <v>0.48</v>
      </c>
      <c r="F34" s="55">
        <v>0.12</v>
      </c>
      <c r="G34" s="115">
        <v>0.05</v>
      </c>
      <c r="H34" s="105">
        <v>0.01</v>
      </c>
      <c r="I34" s="140">
        <v>0.0</v>
      </c>
      <c r="J34" s="141">
        <v>0.0</v>
      </c>
      <c r="K34" s="436">
        <v>0.67</v>
      </c>
      <c r="L34" s="397">
        <v>-0.03</v>
      </c>
      <c r="M34" s="437">
        <v>-0.2</v>
      </c>
      <c r="N34" s="438">
        <v>2.2</v>
      </c>
      <c r="O34" s="439">
        <v>43.0</v>
      </c>
      <c r="P34" s="440"/>
    </row>
    <row r="35" ht="16.5">
      <c r="A35" s="21">
        <v>7.0</v>
      </c>
      <c r="B35" s="21" t="s">
        <v>87</v>
      </c>
      <c r="C35" s="21" t="s">
        <v>128</v>
      </c>
      <c r="D35" s="441">
        <v>16.9</v>
      </c>
      <c r="E35" s="442">
        <v>0.43</v>
      </c>
      <c r="F35" s="24">
        <v>0.12</v>
      </c>
      <c r="G35" s="59">
        <v>0.05</v>
      </c>
      <c r="H35" s="105">
        <v>0.01</v>
      </c>
      <c r="I35" s="140">
        <v>0.0</v>
      </c>
      <c r="J35" s="141">
        <v>0.0</v>
      </c>
      <c r="K35" s="443">
        <v>0.62</v>
      </c>
      <c r="L35" s="411">
        <v>0.01</v>
      </c>
      <c r="M35" s="444">
        <v>-0.25</v>
      </c>
      <c r="N35" s="445">
        <v>1.1</v>
      </c>
      <c r="O35" s="405">
        <v>45.0</v>
      </c>
      <c r="P35" s="440"/>
    </row>
    <row r="36" ht="16.5">
      <c r="A36" s="21">
        <v>10.0</v>
      </c>
      <c r="B36" s="21" t="s">
        <v>106</v>
      </c>
      <c r="C36" s="21" t="s">
        <v>132</v>
      </c>
      <c r="D36" s="446">
        <v>15.4</v>
      </c>
      <c r="E36" s="435">
        <v>0.48</v>
      </c>
      <c r="F36" s="49">
        <v>0.09</v>
      </c>
      <c r="G36" s="63">
        <v>0.03</v>
      </c>
      <c r="H36" s="37">
        <v>0.01</v>
      </c>
      <c r="I36" s="140">
        <v>0.0</v>
      </c>
      <c r="J36" s="140">
        <v>0.0</v>
      </c>
      <c r="K36" s="326">
        <v>0.61</v>
      </c>
      <c r="L36" s="447">
        <v>-0.13</v>
      </c>
      <c r="M36" s="376">
        <v>-0.02</v>
      </c>
      <c r="N36" s="397">
        <v>-1.2</v>
      </c>
      <c r="O36" s="448">
        <v>35.0</v>
      </c>
      <c r="P36" s="389"/>
    </row>
    <row r="37" ht="16.5">
      <c r="A37" s="21">
        <v>12.0</v>
      </c>
      <c r="B37" s="21" t="s">
        <v>73</v>
      </c>
      <c r="C37" s="21" t="s">
        <v>132</v>
      </c>
      <c r="D37" s="449">
        <v>12.7</v>
      </c>
      <c r="E37" s="160">
        <v>0.38</v>
      </c>
      <c r="F37" s="450">
        <v>0.16</v>
      </c>
      <c r="G37" s="152">
        <v>0.04</v>
      </c>
      <c r="H37" s="23">
        <v>0.01</v>
      </c>
      <c r="I37" s="140">
        <v>0.0</v>
      </c>
      <c r="J37" s="141">
        <v>0.0</v>
      </c>
      <c r="K37" s="397">
        <v>0.59</v>
      </c>
      <c r="L37" s="337">
        <v>0.08</v>
      </c>
      <c r="M37" s="451">
        <v>0.11</v>
      </c>
      <c r="N37" s="413">
        <v>3.5</v>
      </c>
      <c r="O37" s="452">
        <v>61.0</v>
      </c>
      <c r="P37" s="21" t="s">
        <v>139</v>
      </c>
    </row>
    <row r="38" ht="16.5">
      <c r="A38" s="21">
        <v>11.0</v>
      </c>
      <c r="B38" s="21" t="s">
        <v>82</v>
      </c>
      <c r="C38" s="21" t="s">
        <v>130</v>
      </c>
      <c r="D38" s="453">
        <v>12.9</v>
      </c>
      <c r="E38" s="126">
        <v>0.38</v>
      </c>
      <c r="F38" s="31">
        <v>0.13</v>
      </c>
      <c r="G38" s="93">
        <v>0.03</v>
      </c>
      <c r="H38" s="23">
        <v>0.01</v>
      </c>
      <c r="I38" s="140">
        <v>0.0</v>
      </c>
      <c r="J38" s="141">
        <v>0.0</v>
      </c>
      <c r="K38" s="454">
        <v>0.56</v>
      </c>
      <c r="L38" s="365">
        <v>0.02</v>
      </c>
      <c r="M38" s="319">
        <v>0.06</v>
      </c>
      <c r="N38" s="423">
        <v>2.1</v>
      </c>
      <c r="O38" s="455">
        <v>53.0</v>
      </c>
      <c r="P38" s="389"/>
    </row>
    <row r="39" ht="16.5">
      <c r="A39" s="21">
        <v>9.0</v>
      </c>
      <c r="B39" s="21" t="s">
        <v>103</v>
      </c>
      <c r="C39" s="21" t="s">
        <v>132</v>
      </c>
      <c r="D39" s="456">
        <v>14.4</v>
      </c>
      <c r="E39" s="292">
        <v>0.39</v>
      </c>
      <c r="F39" s="117">
        <v>0.1</v>
      </c>
      <c r="G39" s="59">
        <v>0.05</v>
      </c>
      <c r="H39" s="37">
        <v>0.01</v>
      </c>
      <c r="I39" s="141">
        <v>0.0</v>
      </c>
      <c r="J39" s="141">
        <v>0.0</v>
      </c>
      <c r="K39" s="457">
        <v>0.55</v>
      </c>
      <c r="L39" s="458">
        <v>0.03</v>
      </c>
      <c r="M39" s="459">
        <v>-0.04</v>
      </c>
      <c r="N39" s="397">
        <v>-1.1</v>
      </c>
      <c r="O39" s="460">
        <v>50.0</v>
      </c>
      <c r="P39" s="21" t="s">
        <v>140</v>
      </c>
    </row>
    <row r="40" ht="16.5">
      <c r="A40" s="21">
        <v>10.0</v>
      </c>
      <c r="B40" s="21" t="s">
        <v>95</v>
      </c>
      <c r="C40" s="21" t="s">
        <v>134</v>
      </c>
      <c r="D40" s="461">
        <v>13.6</v>
      </c>
      <c r="E40" s="162">
        <v>0.4</v>
      </c>
      <c r="F40" s="49">
        <v>0.09</v>
      </c>
      <c r="G40" s="91">
        <v>0.03</v>
      </c>
      <c r="H40" s="37">
        <v>0.01</v>
      </c>
      <c r="I40" s="140">
        <v>0.0</v>
      </c>
      <c r="J40" s="141">
        <v>0.0</v>
      </c>
      <c r="K40" s="462">
        <v>0.53</v>
      </c>
      <c r="L40" s="459">
        <v>-0.04</v>
      </c>
      <c r="M40" s="363">
        <v>-0.1</v>
      </c>
      <c r="N40" s="376">
        <v>-0.3</v>
      </c>
      <c r="O40" s="463">
        <v>42.0</v>
      </c>
      <c r="P40" s="440"/>
    </row>
    <row r="41" ht="16.5">
      <c r="A41" s="21">
        <v>9.0</v>
      </c>
      <c r="B41" s="21" t="s">
        <v>114</v>
      </c>
      <c r="C41" s="21" t="s">
        <v>128</v>
      </c>
      <c r="D41" s="464">
        <v>14.0</v>
      </c>
      <c r="E41" s="362">
        <v>0.44</v>
      </c>
      <c r="F41" s="152">
        <v>0.06</v>
      </c>
      <c r="G41" s="37">
        <v>0.02</v>
      </c>
      <c r="H41" s="140">
        <v>0.0</v>
      </c>
      <c r="I41" s="141">
        <v>0.0</v>
      </c>
      <c r="J41" s="141">
        <v>0.0</v>
      </c>
      <c r="K41" s="465">
        <v>0.52</v>
      </c>
      <c r="L41" s="466">
        <v>-0.18</v>
      </c>
      <c r="M41" s="467">
        <v>-0.07</v>
      </c>
      <c r="N41" s="454">
        <v>-4.1</v>
      </c>
      <c r="O41" s="468">
        <v>28.0</v>
      </c>
      <c r="P41" s="389"/>
    </row>
    <row r="42" ht="16.5">
      <c r="A42" s="21">
        <v>9.0</v>
      </c>
      <c r="B42" s="21" t="s">
        <v>90</v>
      </c>
      <c r="C42" s="21" t="s">
        <v>130</v>
      </c>
      <c r="D42" s="464">
        <v>14.2</v>
      </c>
      <c r="E42" s="469">
        <v>0.43</v>
      </c>
      <c r="F42" s="59">
        <v>0.07</v>
      </c>
      <c r="G42" s="146">
        <v>0.02</v>
      </c>
      <c r="H42" s="23">
        <v>0.01</v>
      </c>
      <c r="I42" s="140">
        <v>0.0</v>
      </c>
      <c r="J42" s="141">
        <v>0.0</v>
      </c>
      <c r="K42" s="465">
        <v>0.52</v>
      </c>
      <c r="L42" s="299">
        <v>-0.12</v>
      </c>
      <c r="M42" s="467">
        <v>-0.07</v>
      </c>
      <c r="N42" s="326">
        <v>0.7</v>
      </c>
      <c r="O42" s="470">
        <v>35.0</v>
      </c>
      <c r="P42" s="389"/>
    </row>
    <row r="43" ht="16.5">
      <c r="A43" s="21">
        <v>11.0</v>
      </c>
      <c r="B43" s="21" t="s">
        <v>78</v>
      </c>
      <c r="C43" s="21" t="s">
        <v>134</v>
      </c>
      <c r="D43" s="471">
        <v>14.6</v>
      </c>
      <c r="E43" s="121">
        <v>0.35</v>
      </c>
      <c r="F43" s="71">
        <v>0.11</v>
      </c>
      <c r="G43" s="93">
        <v>0.03</v>
      </c>
      <c r="H43" s="37">
        <v>0.01</v>
      </c>
      <c r="I43" s="140">
        <v>0.0</v>
      </c>
      <c r="J43" s="141">
        <v>0.0</v>
      </c>
      <c r="K43" s="371">
        <v>0.51</v>
      </c>
      <c r="L43" s="351">
        <v>0.07</v>
      </c>
      <c r="M43" s="445">
        <v>0.01</v>
      </c>
      <c r="N43" s="438">
        <v>2.3</v>
      </c>
      <c r="O43" s="472">
        <v>55.0</v>
      </c>
      <c r="P43" s="21" t="s">
        <v>140</v>
      </c>
    </row>
    <row r="44" ht="16.5">
      <c r="A44" s="21">
        <v>8.0</v>
      </c>
      <c r="B44" s="21" t="s">
        <v>112</v>
      </c>
      <c r="C44" s="21" t="s">
        <v>134</v>
      </c>
      <c r="D44" s="473">
        <v>13.0</v>
      </c>
      <c r="E44" s="474">
        <v>0.36</v>
      </c>
      <c r="F44" s="49">
        <v>0.09</v>
      </c>
      <c r="G44" s="63">
        <v>0.03</v>
      </c>
      <c r="H44" s="140">
        <v>0.01</v>
      </c>
      <c r="I44" s="141">
        <v>0.0</v>
      </c>
      <c r="J44" s="141">
        <v>0.0</v>
      </c>
      <c r="K44" s="475">
        <v>0.49</v>
      </c>
      <c r="L44" s="476">
        <v>-0.03</v>
      </c>
      <c r="M44" s="477">
        <v>-0.18</v>
      </c>
      <c r="N44" s="454">
        <v>-4.0</v>
      </c>
      <c r="O44" s="478">
        <v>37.0</v>
      </c>
      <c r="P44" s="389"/>
    </row>
    <row r="45" ht="16.5">
      <c r="A45" s="21">
        <v>12.0</v>
      </c>
      <c r="B45" s="21" t="s">
        <v>77</v>
      </c>
      <c r="C45" s="21" t="s">
        <v>130</v>
      </c>
      <c r="D45" s="456">
        <v>14.3</v>
      </c>
      <c r="E45" s="131">
        <v>0.32</v>
      </c>
      <c r="F45" s="71">
        <v>0.11</v>
      </c>
      <c r="G45" s="146">
        <v>0.02</v>
      </c>
      <c r="H45" s="23">
        <v>0.01</v>
      </c>
      <c r="I45" s="141">
        <v>0.0</v>
      </c>
      <c r="J45" s="141">
        <v>0.0</v>
      </c>
      <c r="K45" s="479">
        <v>0.46</v>
      </c>
      <c r="L45" s="374">
        <v>0.04</v>
      </c>
      <c r="M45" s="200">
        <v>-0.02</v>
      </c>
      <c r="N45" s="480">
        <v>2.6</v>
      </c>
      <c r="O45" s="481">
        <v>52.0</v>
      </c>
      <c r="P45" s="21" t="s">
        <v>140</v>
      </c>
    </row>
    <row r="46" ht="16.5">
      <c r="A46" s="21">
        <v>11.0</v>
      </c>
      <c r="B46" s="21" t="s">
        <v>76</v>
      </c>
      <c r="C46" s="21" t="s">
        <v>128</v>
      </c>
      <c r="D46" s="482">
        <v>10.9</v>
      </c>
      <c r="E46" s="143">
        <v>0.26</v>
      </c>
      <c r="F46" s="115">
        <v>0.07</v>
      </c>
      <c r="G46" s="37">
        <v>0.02</v>
      </c>
      <c r="H46" s="141">
        <v>0.0</v>
      </c>
      <c r="I46" s="141">
        <v>0.0</v>
      </c>
      <c r="J46" s="141">
        <v>0.0</v>
      </c>
      <c r="K46" s="483">
        <v>0.35</v>
      </c>
      <c r="L46" s="276">
        <v>0.0</v>
      </c>
      <c r="M46" s="484">
        <v>-0.15</v>
      </c>
      <c r="N46" s="421">
        <v>2.8</v>
      </c>
      <c r="O46" s="485">
        <v>44.0</v>
      </c>
      <c r="P46" s="440"/>
    </row>
    <row r="47" ht="16.5">
      <c r="A47" s="21">
        <v>13.0</v>
      </c>
      <c r="B47" s="21" t="s">
        <v>86</v>
      </c>
      <c r="C47" s="21" t="s">
        <v>130</v>
      </c>
      <c r="D47" s="486">
        <v>10.5</v>
      </c>
      <c r="E47" s="76">
        <v>0.21</v>
      </c>
      <c r="F47" s="152">
        <v>0.06</v>
      </c>
      <c r="G47" s="23">
        <v>0.01</v>
      </c>
      <c r="H47" s="141">
        <v>0.0</v>
      </c>
      <c r="I47" s="141">
        <v>0.0</v>
      </c>
      <c r="J47" s="141">
        <v>0.0</v>
      </c>
      <c r="K47" s="487">
        <v>0.28</v>
      </c>
      <c r="L47" s="319">
        <v>0.01</v>
      </c>
      <c r="M47" s="276">
        <v>0.04</v>
      </c>
      <c r="N47" s="432">
        <v>1.3</v>
      </c>
      <c r="O47" s="488">
        <v>48.0</v>
      </c>
      <c r="P47" s="389"/>
    </row>
    <row r="48" ht="16.5">
      <c r="A48" s="21">
        <v>13.0</v>
      </c>
      <c r="B48" s="21" t="s">
        <v>91</v>
      </c>
      <c r="C48" s="21" t="s">
        <v>132</v>
      </c>
      <c r="D48" s="489">
        <v>5.7</v>
      </c>
      <c r="E48" s="76">
        <v>0.21</v>
      </c>
      <c r="F48" s="83">
        <v>0.06</v>
      </c>
      <c r="G48" s="140">
        <v>0.01</v>
      </c>
      <c r="H48" s="141">
        <v>0.0</v>
      </c>
      <c r="I48" s="141">
        <v>0.0</v>
      </c>
      <c r="J48" s="141">
        <v>0.0</v>
      </c>
      <c r="K48" s="490">
        <v>0.28</v>
      </c>
      <c r="L48" s="443">
        <v>-0.02</v>
      </c>
      <c r="M48" s="421">
        <v>0.04</v>
      </c>
      <c r="N48" s="326">
        <v>0.6</v>
      </c>
      <c r="O48" s="491">
        <v>45.0</v>
      </c>
      <c r="P48" s="389"/>
    </row>
    <row r="49" ht="16.5">
      <c r="A49" s="21">
        <v>12.0</v>
      </c>
      <c r="B49" s="21" t="s">
        <v>101</v>
      </c>
      <c r="C49" s="21" t="s">
        <v>134</v>
      </c>
      <c r="D49" s="492">
        <v>8.6</v>
      </c>
      <c r="E49" s="76">
        <v>0.21</v>
      </c>
      <c r="F49" s="91">
        <v>0.04</v>
      </c>
      <c r="G49" s="23">
        <v>0.01</v>
      </c>
      <c r="H49" s="141">
        <v>0.0</v>
      </c>
      <c r="I49" s="141">
        <v>0.0</v>
      </c>
      <c r="J49" s="141">
        <v>0.0</v>
      </c>
      <c r="K49" s="493">
        <v>0.26</v>
      </c>
      <c r="L49" s="443">
        <v>-0.02</v>
      </c>
      <c r="M49" s="299">
        <v>-0.22</v>
      </c>
      <c r="N49" s="200">
        <v>-0.8</v>
      </c>
      <c r="O49" s="494">
        <v>38.0</v>
      </c>
      <c r="P49" s="389"/>
    </row>
    <row r="50" ht="16.5">
      <c r="A50" s="21">
        <v>12.0</v>
      </c>
      <c r="B50" s="21" t="s">
        <v>94</v>
      </c>
      <c r="C50" s="21" t="s">
        <v>128</v>
      </c>
      <c r="D50" s="495">
        <v>10.2</v>
      </c>
      <c r="E50" s="78">
        <v>0.2</v>
      </c>
      <c r="F50" s="93">
        <v>0.05</v>
      </c>
      <c r="G50" s="140">
        <v>0.01</v>
      </c>
      <c r="H50" s="141">
        <v>0.0</v>
      </c>
      <c r="I50" s="141">
        <v>0.0</v>
      </c>
      <c r="J50" s="141">
        <v>0.0</v>
      </c>
      <c r="K50" s="496">
        <v>0.26</v>
      </c>
      <c r="L50" s="387">
        <v>-0.02</v>
      </c>
      <c r="M50" s="299">
        <v>-0.22</v>
      </c>
      <c r="N50" s="376">
        <v>-0.1</v>
      </c>
      <c r="O50" s="497">
        <v>37.0</v>
      </c>
      <c r="P50" s="389"/>
    </row>
    <row r="51" ht="16.5">
      <c r="A51" s="21">
        <v>11.0</v>
      </c>
      <c r="B51" s="21" t="s">
        <v>85</v>
      </c>
      <c r="C51" s="21" t="s">
        <v>132</v>
      </c>
      <c r="D51" s="434">
        <v>15.1</v>
      </c>
      <c r="E51" s="450">
        <v>0.19</v>
      </c>
      <c r="F51" s="91">
        <v>0.05</v>
      </c>
      <c r="G51" s="23">
        <v>0.01</v>
      </c>
      <c r="H51" s="140">
        <v>0.0</v>
      </c>
      <c r="I51" s="141">
        <v>0.0</v>
      </c>
      <c r="J51" s="141">
        <v>0.0</v>
      </c>
      <c r="K51" s="498">
        <v>0.25</v>
      </c>
      <c r="L51" s="499">
        <v>0.02</v>
      </c>
      <c r="M51" s="500">
        <v>-0.25</v>
      </c>
      <c r="N51" s="432">
        <v>1.3</v>
      </c>
      <c r="O51" s="463">
        <v>41.0</v>
      </c>
      <c r="P51" s="389"/>
    </row>
    <row r="52" ht="16.5">
      <c r="A52" s="21">
        <v>11.0</v>
      </c>
      <c r="B52" s="21" t="s">
        <v>88</v>
      </c>
      <c r="C52" s="21" t="s">
        <v>132</v>
      </c>
      <c r="D52" s="456">
        <v>14.4</v>
      </c>
      <c r="E52" s="39">
        <v>0.16</v>
      </c>
      <c r="F52" s="63">
        <v>0.04</v>
      </c>
      <c r="G52" s="23">
        <v>0.01</v>
      </c>
      <c r="H52" s="140">
        <v>0.0</v>
      </c>
      <c r="I52" s="141">
        <v>0.0</v>
      </c>
      <c r="J52" s="141">
        <v>0.0</v>
      </c>
      <c r="K52" s="501">
        <v>0.21</v>
      </c>
      <c r="L52" s="391">
        <v>0.02</v>
      </c>
      <c r="M52" s="417">
        <v>-0.29</v>
      </c>
      <c r="N52" s="443">
        <v>1.0</v>
      </c>
      <c r="O52" s="502">
        <v>41.0</v>
      </c>
      <c r="P52" s="21" t="s">
        <v>140</v>
      </c>
    </row>
    <row r="53" ht="16.5">
      <c r="A53" s="21">
        <v>14.0</v>
      </c>
      <c r="B53" s="21" t="s">
        <v>92</v>
      </c>
      <c r="C53" s="21" t="s">
        <v>134</v>
      </c>
      <c r="D53" s="503">
        <v>7.8</v>
      </c>
      <c r="E53" s="24">
        <v>0.15</v>
      </c>
      <c r="F53" s="91">
        <v>0.04</v>
      </c>
      <c r="G53" s="140">
        <v>0.01</v>
      </c>
      <c r="H53" s="141">
        <v>0.0</v>
      </c>
      <c r="I53" s="141">
        <v>0.0</v>
      </c>
      <c r="J53" s="141">
        <v>0.0</v>
      </c>
      <c r="K53" s="504">
        <v>0.19</v>
      </c>
      <c r="L53" s="319">
        <v>0.01</v>
      </c>
      <c r="M53" s="432">
        <v>0.01</v>
      </c>
      <c r="N53" s="326">
        <v>0.6</v>
      </c>
      <c r="O53" s="505">
        <v>45.0</v>
      </c>
      <c r="P53" s="389"/>
    </row>
    <row r="54" ht="16.5">
      <c r="A54" s="21">
        <v>13.0</v>
      </c>
      <c r="B54" s="21" t="s">
        <v>89</v>
      </c>
      <c r="C54" s="21" t="s">
        <v>134</v>
      </c>
      <c r="D54" s="506">
        <v>8.2</v>
      </c>
      <c r="E54" s="507">
        <v>0.15</v>
      </c>
      <c r="F54" s="63">
        <v>0.04</v>
      </c>
      <c r="G54" s="140">
        <v>0.01</v>
      </c>
      <c r="H54" s="141">
        <v>0.0</v>
      </c>
      <c r="I54" s="141">
        <v>0.0</v>
      </c>
      <c r="J54" s="141">
        <v>0.0</v>
      </c>
      <c r="K54" s="508">
        <v>0.19</v>
      </c>
      <c r="L54" s="418">
        <v>0.01</v>
      </c>
      <c r="M54" s="509">
        <v>-0.05</v>
      </c>
      <c r="N54" s="443">
        <v>0.8</v>
      </c>
      <c r="O54" s="485">
        <v>44.0</v>
      </c>
      <c r="P54" s="389"/>
    </row>
    <row r="55" ht="16.5">
      <c r="A55" s="21">
        <v>14.0</v>
      </c>
      <c r="B55" s="21" t="s">
        <v>93</v>
      </c>
      <c r="C55" s="21" t="s">
        <v>130</v>
      </c>
      <c r="D55" s="510">
        <v>2.7</v>
      </c>
      <c r="E55" s="117">
        <v>0.12</v>
      </c>
      <c r="F55" s="105">
        <v>0.03</v>
      </c>
      <c r="G55" s="141">
        <v>0.0</v>
      </c>
      <c r="H55" s="141">
        <v>0.0</v>
      </c>
      <c r="I55" s="141">
        <v>0.0</v>
      </c>
      <c r="J55" s="141">
        <v>0.0</v>
      </c>
      <c r="K55" s="511">
        <v>0.16</v>
      </c>
      <c r="L55" s="445">
        <v>-0.01</v>
      </c>
      <c r="M55" s="200">
        <v>-0.02</v>
      </c>
      <c r="N55" s="387">
        <v>0.0</v>
      </c>
      <c r="O55" s="463">
        <v>41.0</v>
      </c>
      <c r="P55" s="440"/>
    </row>
    <row r="56" ht="16.5">
      <c r="A56" s="21">
        <v>14.0</v>
      </c>
      <c r="B56" s="21" t="s">
        <v>109</v>
      </c>
      <c r="C56" s="21" t="s">
        <v>128</v>
      </c>
      <c r="D56" s="512">
        <v>3.6</v>
      </c>
      <c r="E56" s="61">
        <v>0.11</v>
      </c>
      <c r="F56" s="105">
        <v>0.02</v>
      </c>
      <c r="G56" s="141">
        <v>0.0</v>
      </c>
      <c r="H56" s="141">
        <v>0.0</v>
      </c>
      <c r="I56" s="141">
        <v>0.0</v>
      </c>
      <c r="J56" s="141">
        <v>0.0</v>
      </c>
      <c r="K56" s="513">
        <v>0.14</v>
      </c>
      <c r="L56" s="387">
        <v>-0.02</v>
      </c>
      <c r="M56" s="459">
        <v>-0.04</v>
      </c>
      <c r="N56" s="397">
        <v>-1.3</v>
      </c>
      <c r="O56" s="514">
        <v>39.0</v>
      </c>
      <c r="P56" s="389"/>
    </row>
    <row r="57" ht="16.5">
      <c r="A57" s="21">
        <v>16.0</v>
      </c>
      <c r="B57" s="21" t="s">
        <v>108</v>
      </c>
      <c r="C57" s="21" t="s">
        <v>132</v>
      </c>
      <c r="D57" s="489">
        <v>5.7</v>
      </c>
      <c r="E57" s="89">
        <v>0.09</v>
      </c>
      <c r="F57" s="37">
        <v>0.02</v>
      </c>
      <c r="G57" s="140">
        <v>0.01</v>
      </c>
      <c r="H57" s="141">
        <v>0.0</v>
      </c>
      <c r="I57" s="141">
        <v>0.0</v>
      </c>
      <c r="J57" s="141">
        <v>0.0</v>
      </c>
      <c r="K57" s="515">
        <v>0.12</v>
      </c>
      <c r="L57" s="276">
        <v>0.0</v>
      </c>
      <c r="M57" s="247">
        <v>0.12</v>
      </c>
      <c r="N57" s="397">
        <v>-1.3</v>
      </c>
      <c r="O57" s="516">
        <v>46.0</v>
      </c>
      <c r="P57" s="21" t="s">
        <v>145</v>
      </c>
    </row>
    <row r="58" ht="16.5">
      <c r="A58" s="21">
        <v>13.0</v>
      </c>
      <c r="B58" s="21" t="s">
        <v>111</v>
      </c>
      <c r="C58" s="21" t="s">
        <v>128</v>
      </c>
      <c r="D58" s="510">
        <v>2.7</v>
      </c>
      <c r="E58" s="89">
        <v>0.09</v>
      </c>
      <c r="F58" s="23">
        <v>0.01</v>
      </c>
      <c r="G58" s="141">
        <v>0.0</v>
      </c>
      <c r="H58" s="141">
        <v>0.0</v>
      </c>
      <c r="I58" s="141">
        <v>0.0</v>
      </c>
      <c r="J58" s="141">
        <v>0.0</v>
      </c>
      <c r="K58" s="517">
        <v>0.11</v>
      </c>
      <c r="L58" s="200">
        <v>-0.03</v>
      </c>
      <c r="M58" s="462">
        <v>-0.13</v>
      </c>
      <c r="N58" s="459">
        <v>-1.5</v>
      </c>
      <c r="O58" s="518">
        <v>36.0</v>
      </c>
      <c r="P58" s="389"/>
    </row>
    <row r="59" ht="16.5">
      <c r="A59" s="21">
        <v>14.0</v>
      </c>
      <c r="B59" s="21" t="s">
        <v>98</v>
      </c>
      <c r="C59" s="21" t="s">
        <v>132</v>
      </c>
      <c r="D59" s="519">
        <v>6.4</v>
      </c>
      <c r="E59" s="59">
        <v>0.08</v>
      </c>
      <c r="F59" s="195">
        <v>0.02</v>
      </c>
      <c r="G59" s="141">
        <v>0.0</v>
      </c>
      <c r="H59" s="141">
        <v>0.0</v>
      </c>
      <c r="I59" s="141">
        <v>0.0</v>
      </c>
      <c r="J59" s="141">
        <v>0.0</v>
      </c>
      <c r="K59" s="520">
        <v>0.1</v>
      </c>
      <c r="L59" s="436">
        <v>-0.01</v>
      </c>
      <c r="M59" s="407">
        <v>-0.08</v>
      </c>
      <c r="N59" s="200">
        <v>-0.6</v>
      </c>
      <c r="O59" s="521">
        <v>39.0</v>
      </c>
      <c r="P59" s="389"/>
    </row>
    <row r="60" ht="16.5">
      <c r="A60" s="21">
        <v>15.0</v>
      </c>
      <c r="B60" s="21" t="s">
        <v>102</v>
      </c>
      <c r="C60" s="21" t="s">
        <v>130</v>
      </c>
      <c r="D60" s="522">
        <v>4.7</v>
      </c>
      <c r="E60" s="59">
        <v>0.07</v>
      </c>
      <c r="F60" s="37">
        <v>0.02</v>
      </c>
      <c r="G60" s="141">
        <v>0.0</v>
      </c>
      <c r="H60" s="141">
        <v>0.0</v>
      </c>
      <c r="I60" s="141">
        <v>0.0</v>
      </c>
      <c r="J60" s="141">
        <v>0.0</v>
      </c>
      <c r="K60" s="523">
        <v>0.1</v>
      </c>
      <c r="L60" s="438">
        <v>0.0</v>
      </c>
      <c r="M60" s="319">
        <v>0.06</v>
      </c>
      <c r="N60" s="397">
        <v>-1.0</v>
      </c>
      <c r="O60" s="439">
        <v>43.0</v>
      </c>
      <c r="P60" s="389"/>
    </row>
    <row r="61" ht="16.5">
      <c r="A61" s="21">
        <v>15.0</v>
      </c>
      <c r="B61" s="21" t="s">
        <v>104</v>
      </c>
      <c r="C61" s="21" t="s">
        <v>134</v>
      </c>
      <c r="D61" s="524">
        <v>-0.6</v>
      </c>
      <c r="E61" s="63">
        <v>0.04</v>
      </c>
      <c r="F61" s="140">
        <v>0.01</v>
      </c>
      <c r="G61" s="141">
        <v>0.0</v>
      </c>
      <c r="H61" s="141">
        <v>0.0</v>
      </c>
      <c r="I61" s="141">
        <v>0.0</v>
      </c>
      <c r="J61" s="141">
        <v>0.0</v>
      </c>
      <c r="K61" s="525">
        <v>0.05</v>
      </c>
      <c r="L61" s="443">
        <v>-0.02</v>
      </c>
      <c r="M61" s="445">
        <v>0.01</v>
      </c>
      <c r="N61" s="397">
        <v>-1.1</v>
      </c>
      <c r="O61" s="526">
        <v>41.0</v>
      </c>
      <c r="P61" s="389"/>
    </row>
    <row r="62" ht="16.5">
      <c r="A62" s="21">
        <v>15.0</v>
      </c>
      <c r="B62" s="21" t="s">
        <v>105</v>
      </c>
      <c r="C62" s="21" t="s">
        <v>132</v>
      </c>
      <c r="D62" s="527">
        <v>1.8</v>
      </c>
      <c r="E62" s="146">
        <v>0.03</v>
      </c>
      <c r="F62" s="140">
        <v>0.01</v>
      </c>
      <c r="G62" s="141">
        <v>0.0</v>
      </c>
      <c r="H62" s="141">
        <v>0.0</v>
      </c>
      <c r="I62" s="141">
        <v>0.0</v>
      </c>
      <c r="J62" s="141">
        <v>0.0</v>
      </c>
      <c r="K62" s="528">
        <v>0.04</v>
      </c>
      <c r="L62" s="443">
        <v>-0.02</v>
      </c>
      <c r="M62" s="326">
        <v>0.0</v>
      </c>
      <c r="N62" s="397">
        <v>-1.1</v>
      </c>
      <c r="O62" s="529">
        <v>40.0</v>
      </c>
      <c r="P62" s="389"/>
    </row>
    <row r="63" ht="16.5">
      <c r="A63" s="21">
        <v>15.0</v>
      </c>
      <c r="B63" s="21" t="s">
        <v>107</v>
      </c>
      <c r="C63" s="21" t="s">
        <v>128</v>
      </c>
      <c r="D63" s="530">
        <v>-1.0</v>
      </c>
      <c r="E63" s="146">
        <v>0.03</v>
      </c>
      <c r="F63" s="141">
        <v>0.0</v>
      </c>
      <c r="G63" s="141">
        <v>0.0</v>
      </c>
      <c r="H63" s="141">
        <v>0.0</v>
      </c>
      <c r="I63" s="141">
        <v>0.0</v>
      </c>
      <c r="J63" s="141">
        <v>0.0</v>
      </c>
      <c r="K63" s="528">
        <v>0.04</v>
      </c>
      <c r="L63" s="326">
        <v>-0.02</v>
      </c>
      <c r="M63" s="326">
        <v>0.0</v>
      </c>
      <c r="N63" s="397">
        <v>-1.3</v>
      </c>
      <c r="O63" s="531">
        <v>40.0</v>
      </c>
      <c r="P63" s="389"/>
    </row>
    <row r="64" ht="16.5">
      <c r="A64" s="21">
        <v>16.0</v>
      </c>
      <c r="B64" s="21" t="s">
        <v>11</v>
      </c>
      <c r="C64" s="21" t="s">
        <v>130</v>
      </c>
      <c r="D64" s="532">
        <v>-1.6</v>
      </c>
      <c r="E64" s="37">
        <v>0.02</v>
      </c>
      <c r="F64" s="141">
        <v>0.0</v>
      </c>
      <c r="G64" s="141">
        <v>0.0</v>
      </c>
      <c r="H64" s="141">
        <v>0.0</v>
      </c>
      <c r="I64" s="141">
        <v>0.0</v>
      </c>
      <c r="J64" s="141">
        <v>0.0</v>
      </c>
      <c r="K64" s="533">
        <v>0.03</v>
      </c>
      <c r="L64" s="326">
        <v>-0.02</v>
      </c>
      <c r="M64" s="423">
        <v>0.03</v>
      </c>
      <c r="N64" s="509">
        <v>-2.2</v>
      </c>
      <c r="O64" s="531">
        <v>40.0</v>
      </c>
      <c r="P64" s="389"/>
    </row>
    <row r="65" ht="16.5">
      <c r="A65" s="21">
        <v>16.0</v>
      </c>
      <c r="B65" s="21" t="s">
        <v>96</v>
      </c>
      <c r="C65" s="21" t="s">
        <v>128</v>
      </c>
      <c r="D65" s="534">
        <v>-1.7</v>
      </c>
      <c r="E65" s="23">
        <v>0.02</v>
      </c>
      <c r="F65" s="141">
        <v>0.0</v>
      </c>
      <c r="G65" s="141">
        <v>0.0</v>
      </c>
      <c r="H65" s="141">
        <v>0.0</v>
      </c>
      <c r="I65" s="141">
        <v>0.0</v>
      </c>
      <c r="J65" s="141">
        <v>0.0</v>
      </c>
      <c r="K65" s="535">
        <v>0.02</v>
      </c>
      <c r="L65" s="326">
        <v>-0.02</v>
      </c>
      <c r="M65" s="429">
        <v>0.02</v>
      </c>
      <c r="N65" s="376">
        <v>-0.5</v>
      </c>
      <c r="O65" s="526">
        <v>41.0</v>
      </c>
      <c r="P65" s="389"/>
    </row>
    <row r="66" ht="16.5">
      <c r="A66" s="21">
        <v>16.0</v>
      </c>
      <c r="B66" s="21" t="s">
        <v>97</v>
      </c>
      <c r="C66" s="21" t="s">
        <v>134</v>
      </c>
      <c r="D66" s="536">
        <v>-7.9</v>
      </c>
      <c r="E66" s="140">
        <v>0.01</v>
      </c>
      <c r="F66" s="141">
        <v>0.0</v>
      </c>
      <c r="G66" s="141">
        <v>0.0</v>
      </c>
      <c r="H66" s="141">
        <v>0.0</v>
      </c>
      <c r="I66" s="141">
        <v>0.0</v>
      </c>
      <c r="J66" s="141">
        <v>0.0</v>
      </c>
      <c r="K66" s="537">
        <v>0.01</v>
      </c>
      <c r="L66" s="326">
        <v>-0.02</v>
      </c>
      <c r="M66" s="432">
        <v>0.01</v>
      </c>
      <c r="N66" s="200">
        <v>-0.6</v>
      </c>
      <c r="O66" s="529">
        <v>40.0</v>
      </c>
      <c r="P66" s="389"/>
    </row>
    <row r="67" ht="16.5">
      <c r="A67" s="21">
        <v>16.0</v>
      </c>
      <c r="B67" s="21" t="s">
        <v>99</v>
      </c>
      <c r="C67" s="21" t="s">
        <v>134</v>
      </c>
      <c r="D67" s="538">
        <v>-12.3</v>
      </c>
      <c r="E67" s="141">
        <v>0.0</v>
      </c>
      <c r="F67" s="141">
        <v>0.0</v>
      </c>
      <c r="G67" s="141">
        <v>0.0</v>
      </c>
      <c r="H67" s="141">
        <v>0.0</v>
      </c>
      <c r="I67" s="141">
        <v>0.0</v>
      </c>
      <c r="J67" s="141">
        <v>0.0</v>
      </c>
      <c r="K67" s="225">
        <v>0.0</v>
      </c>
      <c r="L67" s="326">
        <v>-0.02</v>
      </c>
      <c r="M67" s="443">
        <v>0.0</v>
      </c>
      <c r="N67" s="200">
        <v>-0.6</v>
      </c>
      <c r="O67" s="529">
        <v>40.0</v>
      </c>
      <c r="P67" s="389"/>
    </row>
  </sheetData>
  <mergeCells count="1">
    <mergeCell ref="R2:R7"/>
  </mergeCells>
  <hyperlinks>
    <hyperlink r:id="rId1" ref="R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16.14"/>
    <col customWidth="1" min="3" max="3" width="26.57"/>
    <col customWidth="1" min="4" max="4" width="18.71"/>
    <col customWidth="1" min="5" max="5" width="21.29"/>
    <col customWidth="1" min="6" max="6" width="64.29"/>
  </cols>
  <sheetData>
    <row r="1" ht="62.25" customHeight="1">
      <c r="B1" s="1" t="s">
        <v>0</v>
      </c>
      <c r="C1" s="1" t="s">
        <v>1</v>
      </c>
      <c r="D1" s="2" t="s">
        <v>2</v>
      </c>
      <c r="E1" s="1" t="s">
        <v>3</v>
      </c>
    </row>
    <row r="2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</row>
    <row r="3">
      <c r="B3" s="4" t="s">
        <v>9</v>
      </c>
      <c r="C3" s="4" t="s">
        <v>10</v>
      </c>
      <c r="D3" s="5">
        <f>vlookup(C3,'Cheat Sheet'!B:K,10,0)</f>
        <v>3.22</v>
      </c>
      <c r="E3" s="5">
        <f>vlookup(C3,'Cheat Sheet'!B:O,14,0)</f>
        <v>67</v>
      </c>
      <c r="F3" s="5" t="str">
        <f>if(vlookup(C3,'Cheat Sheet'!B:P,15,0)="","*None*",vlookup(C3,'Cheat Sheet'!B:P,15,0))</f>
        <v>Volatile, Strong overall</v>
      </c>
    </row>
    <row r="4">
      <c r="B4" s="4" t="s">
        <v>9</v>
      </c>
      <c r="C4" s="4" t="s">
        <v>11</v>
      </c>
      <c r="D4" s="5">
        <f>vlookup(C4,'Cheat Sheet'!B:K,10,0)</f>
        <v>0.03</v>
      </c>
      <c r="E4" s="5">
        <f>vlookup(C4,'Cheat Sheet'!B:O,14,0)</f>
        <v>40</v>
      </c>
      <c r="F4" s="5" t="str">
        <f>if(vlookup(C4,'Cheat Sheet'!B:P,15,0)="","*None*",vlookup(C4,'Cheat Sheet'!B:P,15,0))</f>
        <v>*None*</v>
      </c>
    </row>
    <row r="6">
      <c r="F6" s="6" t="s">
        <v>12</v>
      </c>
    </row>
    <row r="7">
      <c r="F7" s="7" t="s">
        <v>13</v>
      </c>
    </row>
  </sheetData>
  <mergeCells count="1">
    <mergeCell ref="F7:F12"/>
  </mergeCells>
  <conditionalFormatting sqref="D3:D4">
    <cfRule type="colorScale" priority="1">
      <colorScale>
        <cfvo type="min"/>
        <cfvo type="max"/>
        <color rgb="FFFFFFFF"/>
        <color rgb="FFE67C73"/>
      </colorScale>
    </cfRule>
  </conditionalFormatting>
  <conditionalFormatting sqref="F3:F4">
    <cfRule type="expression" dxfId="0" priority="2">
      <formula>F3="*None*"</formula>
    </cfRule>
  </conditionalFormatting>
  <dataValidations>
    <dataValidation type="list" allowBlank="1" sqref="C4">
      <formula1>tm_2!$H$2:$H$67</formula1>
    </dataValidation>
    <dataValidation type="list" allowBlank="1" sqref="C3">
      <formula1>tm_1!$H$2:$H$67</formula1>
    </dataValidation>
    <dataValidation type="list" allowBlank="1" showErrorMessage="1" sqref="B4">
      <formula1>tm_2!$L$3:$L$7</formula1>
    </dataValidation>
    <dataValidation type="list" allowBlank="1" showErrorMessage="1" sqref="B3">
      <formula1>tm_1!$L$3:$L$7</formula1>
    </dataValidation>
  </dataValidations>
  <hyperlinks>
    <hyperlink r:id="rId1" ref="F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24.14"/>
  </cols>
  <sheetData>
    <row r="1" ht="16.5">
      <c r="A1" s="19"/>
      <c r="B1" s="19" t="s">
        <v>36</v>
      </c>
      <c r="C1" s="19" t="s">
        <v>37</v>
      </c>
      <c r="D1" s="19" t="s">
        <v>38</v>
      </c>
      <c r="E1" s="19" t="s">
        <v>39</v>
      </c>
      <c r="F1" s="19" t="s">
        <v>41</v>
      </c>
      <c r="G1" s="19" t="s">
        <v>42</v>
      </c>
      <c r="H1" s="19" t="s">
        <v>43</v>
      </c>
      <c r="J1" s="6" t="s">
        <v>12</v>
      </c>
    </row>
    <row r="2" ht="16.5">
      <c r="A2" s="21" t="s">
        <v>44</v>
      </c>
      <c r="B2" s="23">
        <v>0.02</v>
      </c>
      <c r="C2" s="24">
        <v>0.15</v>
      </c>
      <c r="D2" s="27">
        <v>0.23</v>
      </c>
      <c r="E2" s="29">
        <v>0.18</v>
      </c>
      <c r="F2" s="31">
        <v>0.16</v>
      </c>
      <c r="G2" s="33">
        <v>0.09</v>
      </c>
      <c r="H2" s="34">
        <v>0.17</v>
      </c>
      <c r="J2" s="7" t="s">
        <v>13</v>
      </c>
    </row>
    <row r="3" ht="16.5">
      <c r="A3" s="21" t="s">
        <v>10</v>
      </c>
      <c r="B3" s="37">
        <v>0.02</v>
      </c>
      <c r="C3" s="39">
        <v>0.17</v>
      </c>
      <c r="D3" s="43">
        <v>0.22</v>
      </c>
      <c r="E3" s="45">
        <v>0.18</v>
      </c>
      <c r="F3" s="47">
        <v>0.14</v>
      </c>
      <c r="G3" s="49">
        <v>0.11</v>
      </c>
      <c r="H3" s="31">
        <v>0.16</v>
      </c>
    </row>
    <row r="4" ht="16.5">
      <c r="A4" s="21" t="s">
        <v>52</v>
      </c>
      <c r="B4" s="51">
        <v>0.03</v>
      </c>
      <c r="C4" s="34">
        <v>0.17</v>
      </c>
      <c r="D4" s="53">
        <v>0.3</v>
      </c>
      <c r="E4" s="55">
        <v>0.15</v>
      </c>
      <c r="F4" s="57">
        <v>0.14</v>
      </c>
      <c r="G4" s="59">
        <v>0.08</v>
      </c>
      <c r="H4" s="61">
        <v>0.12</v>
      </c>
    </row>
    <row r="5" ht="16.5">
      <c r="A5" s="21" t="s">
        <v>55</v>
      </c>
      <c r="B5" s="63">
        <v>0.04</v>
      </c>
      <c r="C5" s="65">
        <v>0.24</v>
      </c>
      <c r="D5" s="67">
        <v>0.27</v>
      </c>
      <c r="E5" s="69">
        <v>0.18</v>
      </c>
      <c r="F5" s="71">
        <v>0.13</v>
      </c>
      <c r="G5" s="59">
        <v>0.08</v>
      </c>
      <c r="H5" s="72">
        <v>0.07</v>
      </c>
    </row>
    <row r="6" ht="16.5">
      <c r="A6" s="21" t="s">
        <v>50</v>
      </c>
      <c r="B6" s="74">
        <v>0.07</v>
      </c>
      <c r="C6" s="76">
        <v>0.22</v>
      </c>
      <c r="D6" s="78">
        <v>0.2</v>
      </c>
      <c r="E6" s="79">
        <v>0.25</v>
      </c>
      <c r="F6" s="81">
        <v>0.11</v>
      </c>
      <c r="G6" s="59">
        <v>0.08</v>
      </c>
      <c r="H6" s="83">
        <v>0.07</v>
      </c>
    </row>
    <row r="7" ht="16.5">
      <c r="A7" s="21" t="s">
        <v>58</v>
      </c>
      <c r="B7" s="51">
        <v>0.03</v>
      </c>
      <c r="C7" s="85">
        <v>0.28</v>
      </c>
      <c r="D7" s="87">
        <v>0.24</v>
      </c>
      <c r="E7" s="87">
        <v>0.24</v>
      </c>
      <c r="F7" s="89">
        <v>0.1</v>
      </c>
      <c r="G7" s="91">
        <v>0.05</v>
      </c>
      <c r="H7" s="93">
        <v>0.06</v>
      </c>
    </row>
    <row r="8" ht="16.5">
      <c r="A8" s="21" t="s">
        <v>60</v>
      </c>
      <c r="B8" s="33">
        <v>0.1</v>
      </c>
      <c r="C8" s="95">
        <v>0.26</v>
      </c>
      <c r="D8" s="34">
        <v>0.17</v>
      </c>
      <c r="E8" s="79">
        <v>0.25</v>
      </c>
      <c r="F8" s="61">
        <v>0.12</v>
      </c>
      <c r="G8" s="91">
        <v>0.05</v>
      </c>
      <c r="H8" s="93">
        <v>0.05</v>
      </c>
    </row>
    <row r="9" ht="16.5">
      <c r="A9" s="21" t="s">
        <v>61</v>
      </c>
      <c r="B9" s="59">
        <v>0.08</v>
      </c>
      <c r="C9" s="97">
        <v>0.25</v>
      </c>
      <c r="D9" s="99">
        <v>0.33</v>
      </c>
      <c r="E9" s="61">
        <v>0.12</v>
      </c>
      <c r="F9" s="81">
        <v>0.11</v>
      </c>
      <c r="G9" s="93">
        <v>0.05</v>
      </c>
      <c r="H9" s="72">
        <v>0.07</v>
      </c>
    </row>
    <row r="10" ht="16.5">
      <c r="A10" s="21" t="s">
        <v>63</v>
      </c>
      <c r="B10" s="23">
        <v>0.02</v>
      </c>
      <c r="C10" s="101">
        <v>0.31</v>
      </c>
      <c r="D10" s="103">
        <v>0.32</v>
      </c>
      <c r="E10" s="29">
        <v>0.18</v>
      </c>
      <c r="F10" s="81">
        <v>0.1</v>
      </c>
      <c r="G10" s="63">
        <v>0.05</v>
      </c>
      <c r="H10" s="105">
        <v>0.03</v>
      </c>
    </row>
    <row r="11" ht="16.5">
      <c r="A11" s="21" t="s">
        <v>62</v>
      </c>
      <c r="B11" s="24">
        <v>0.15</v>
      </c>
      <c r="C11" s="107">
        <v>0.31</v>
      </c>
      <c r="D11" s="109">
        <v>0.23</v>
      </c>
      <c r="E11" s="55">
        <v>0.15</v>
      </c>
      <c r="F11" s="111">
        <v>0.09</v>
      </c>
      <c r="G11" s="91">
        <v>0.05</v>
      </c>
      <c r="H11" s="105">
        <v>0.03</v>
      </c>
    </row>
    <row r="12" ht="16.5">
      <c r="A12" s="21" t="s">
        <v>66</v>
      </c>
      <c r="B12" s="24">
        <v>0.15</v>
      </c>
      <c r="C12" s="53">
        <v>0.3</v>
      </c>
      <c r="D12" s="113">
        <v>0.27</v>
      </c>
      <c r="E12" s="71">
        <v>0.13</v>
      </c>
      <c r="F12" s="115">
        <v>0.08</v>
      </c>
      <c r="G12" s="63">
        <v>0.04</v>
      </c>
      <c r="H12" s="105">
        <v>0.03</v>
      </c>
    </row>
    <row r="13" ht="16.5">
      <c r="A13" s="21" t="s">
        <v>69</v>
      </c>
      <c r="B13" s="117">
        <v>0.12</v>
      </c>
      <c r="C13" s="103">
        <v>0.32</v>
      </c>
      <c r="D13" s="119">
        <v>0.32</v>
      </c>
      <c r="E13" s="55">
        <v>0.15</v>
      </c>
      <c r="F13" s="91">
        <v>0.05</v>
      </c>
      <c r="G13" s="37">
        <v>0.02</v>
      </c>
      <c r="H13" s="23">
        <v>0.01</v>
      </c>
    </row>
    <row r="14" ht="16.5">
      <c r="A14" s="21" t="s">
        <v>56</v>
      </c>
      <c r="B14" s="49">
        <v>0.11</v>
      </c>
      <c r="C14" s="121">
        <v>0.36</v>
      </c>
      <c r="D14" s="123">
        <v>0.29</v>
      </c>
      <c r="E14" s="55">
        <v>0.15</v>
      </c>
      <c r="F14" s="93">
        <v>0.06</v>
      </c>
      <c r="G14" s="23">
        <v>0.02</v>
      </c>
      <c r="H14" s="23">
        <v>0.02</v>
      </c>
    </row>
    <row r="15" ht="16.5">
      <c r="A15" s="21" t="s">
        <v>51</v>
      </c>
      <c r="B15" s="111">
        <v>0.09</v>
      </c>
      <c r="C15" s="126">
        <v>0.39</v>
      </c>
      <c r="D15" s="128">
        <v>0.33</v>
      </c>
      <c r="E15" s="111">
        <v>0.09</v>
      </c>
      <c r="F15" s="93">
        <v>0.06</v>
      </c>
      <c r="G15" s="37">
        <v>0.02</v>
      </c>
      <c r="H15" s="23">
        <v>0.02</v>
      </c>
    </row>
    <row r="16" ht="16.5">
      <c r="A16" s="21" t="s">
        <v>75</v>
      </c>
      <c r="B16" s="130">
        <v>0.21</v>
      </c>
      <c r="C16" s="131">
        <v>0.32</v>
      </c>
      <c r="D16" s="123">
        <v>0.29</v>
      </c>
      <c r="E16" s="133">
        <v>0.09</v>
      </c>
      <c r="F16" s="91">
        <v>0.05</v>
      </c>
      <c r="G16" s="37">
        <v>0.03</v>
      </c>
      <c r="H16" s="23">
        <v>0.02</v>
      </c>
    </row>
    <row r="17" ht="16.5">
      <c r="A17" s="21" t="s">
        <v>68</v>
      </c>
      <c r="B17" s="135">
        <v>0.2</v>
      </c>
      <c r="C17" s="136">
        <v>0.38</v>
      </c>
      <c r="D17" s="137">
        <v>0.27</v>
      </c>
      <c r="E17" s="59">
        <v>0.08</v>
      </c>
      <c r="F17" s="63">
        <v>0.04</v>
      </c>
      <c r="G17" s="23">
        <v>0.02</v>
      </c>
      <c r="H17" s="23">
        <v>0.01</v>
      </c>
    </row>
    <row r="18" ht="16.5">
      <c r="A18" s="21" t="s">
        <v>53</v>
      </c>
      <c r="B18" s="78">
        <v>0.21</v>
      </c>
      <c r="C18" s="138">
        <v>0.42</v>
      </c>
      <c r="D18" s="139">
        <v>0.19</v>
      </c>
      <c r="E18" s="81">
        <v>0.1</v>
      </c>
      <c r="F18" s="91">
        <v>0.05</v>
      </c>
      <c r="G18" s="37">
        <v>0.02</v>
      </c>
      <c r="H18" s="140">
        <v>0.01</v>
      </c>
    </row>
    <row r="19" ht="16.5">
      <c r="A19" s="21" t="s">
        <v>74</v>
      </c>
      <c r="B19" s="130">
        <v>0.21</v>
      </c>
      <c r="C19" s="121">
        <v>0.35</v>
      </c>
      <c r="D19" s="67">
        <v>0.27</v>
      </c>
      <c r="E19" s="61">
        <v>0.12</v>
      </c>
      <c r="F19" s="105">
        <v>0.03</v>
      </c>
      <c r="G19" s="140">
        <v>0.01</v>
      </c>
      <c r="H19" s="141">
        <v>0.0</v>
      </c>
    </row>
    <row r="20" ht="16.5">
      <c r="A20" s="21" t="s">
        <v>67</v>
      </c>
      <c r="B20" s="143">
        <v>0.26</v>
      </c>
      <c r="C20" s="144">
        <v>0.36</v>
      </c>
      <c r="D20" s="76">
        <v>0.21</v>
      </c>
      <c r="E20" s="49">
        <v>0.11</v>
      </c>
      <c r="F20" s="51">
        <v>0.03</v>
      </c>
      <c r="G20" s="140">
        <v>0.01</v>
      </c>
      <c r="H20" s="140">
        <v>0.01</v>
      </c>
    </row>
    <row r="21" ht="16.5">
      <c r="A21" s="21" t="s">
        <v>113</v>
      </c>
      <c r="B21" s="103">
        <v>0.32</v>
      </c>
      <c r="C21" s="131">
        <v>0.32</v>
      </c>
      <c r="D21" s="27">
        <v>0.24</v>
      </c>
      <c r="E21" s="72">
        <v>0.06</v>
      </c>
      <c r="F21" s="146">
        <v>0.03</v>
      </c>
      <c r="G21" s="37">
        <v>0.02</v>
      </c>
      <c r="H21" s="140">
        <v>0.01</v>
      </c>
    </row>
    <row r="22" ht="16.5">
      <c r="A22" s="21" t="s">
        <v>70</v>
      </c>
      <c r="B22" s="136">
        <v>0.38</v>
      </c>
      <c r="C22" s="85">
        <v>0.28</v>
      </c>
      <c r="D22" s="76">
        <v>0.22</v>
      </c>
      <c r="E22" s="111">
        <v>0.09</v>
      </c>
      <c r="F22" s="37">
        <v>0.03</v>
      </c>
      <c r="G22" s="140">
        <v>0.01</v>
      </c>
      <c r="H22" s="141">
        <v>0.0</v>
      </c>
    </row>
    <row r="23" ht="16.5">
      <c r="A23" s="21" t="s">
        <v>57</v>
      </c>
      <c r="B23" s="148">
        <v>0.35</v>
      </c>
      <c r="C23" s="150">
        <v>0.36</v>
      </c>
      <c r="D23" s="39">
        <v>0.17</v>
      </c>
      <c r="E23" s="152">
        <v>0.07</v>
      </c>
      <c r="F23" s="146">
        <v>0.04</v>
      </c>
      <c r="G23" s="140">
        <v>0.01</v>
      </c>
      <c r="H23" s="141">
        <v>0.01</v>
      </c>
    </row>
    <row r="24" ht="16.5">
      <c r="A24" s="21" t="s">
        <v>83</v>
      </c>
      <c r="B24" s="154">
        <v>0.38</v>
      </c>
      <c r="C24" s="156">
        <v>0.34</v>
      </c>
      <c r="D24" s="29">
        <v>0.18</v>
      </c>
      <c r="E24" s="152">
        <v>0.07</v>
      </c>
      <c r="F24" s="23">
        <v>0.02</v>
      </c>
      <c r="G24" s="140">
        <v>0.01</v>
      </c>
      <c r="H24" s="141">
        <v>0.0</v>
      </c>
    </row>
    <row r="25" ht="16.5">
      <c r="A25" s="21" t="s">
        <v>54</v>
      </c>
      <c r="B25" s="158">
        <v>0.39</v>
      </c>
      <c r="C25" s="160">
        <v>0.38</v>
      </c>
      <c r="D25" s="89">
        <v>0.1</v>
      </c>
      <c r="E25" s="111">
        <v>0.09</v>
      </c>
      <c r="F25" s="105">
        <v>0.03</v>
      </c>
      <c r="G25" s="140">
        <v>0.01</v>
      </c>
      <c r="H25" s="141">
        <v>0.0</v>
      </c>
    </row>
    <row r="26" ht="16.5">
      <c r="A26" s="21" t="s">
        <v>59</v>
      </c>
      <c r="B26" s="144">
        <v>0.36</v>
      </c>
      <c r="C26" s="162">
        <v>0.41</v>
      </c>
      <c r="D26" s="57">
        <v>0.14</v>
      </c>
      <c r="E26" s="93">
        <v>0.06</v>
      </c>
      <c r="F26" s="37">
        <v>0.02</v>
      </c>
      <c r="G26" s="140">
        <v>0.01</v>
      </c>
      <c r="H26" s="141">
        <v>0.0</v>
      </c>
    </row>
    <row r="27" ht="16.5">
      <c r="A27" s="21" t="s">
        <v>65</v>
      </c>
      <c r="B27" s="121">
        <v>0.35</v>
      </c>
      <c r="C27" s="164">
        <v>0.42</v>
      </c>
      <c r="D27" s="55">
        <v>0.15</v>
      </c>
      <c r="E27" s="146">
        <v>0.04</v>
      </c>
      <c r="F27" s="37">
        <v>0.02</v>
      </c>
      <c r="G27" s="141">
        <v>0.01</v>
      </c>
      <c r="H27" s="141">
        <v>0.0</v>
      </c>
    </row>
    <row r="28" ht="16.5">
      <c r="A28" s="21" t="s">
        <v>64</v>
      </c>
      <c r="B28" s="166">
        <v>0.4</v>
      </c>
      <c r="C28" s="138">
        <v>0.42</v>
      </c>
      <c r="D28" s="81">
        <v>0.11</v>
      </c>
      <c r="E28" s="63">
        <v>0.04</v>
      </c>
      <c r="F28" s="23">
        <v>0.02</v>
      </c>
      <c r="G28" s="141">
        <v>0.01</v>
      </c>
      <c r="H28" s="141">
        <v>0.0</v>
      </c>
    </row>
    <row r="29" ht="16.5">
      <c r="A29" s="21" t="s">
        <v>72</v>
      </c>
      <c r="B29" s="171">
        <v>0.43</v>
      </c>
      <c r="C29" s="160">
        <v>0.38</v>
      </c>
      <c r="D29" s="89">
        <v>0.1</v>
      </c>
      <c r="E29" s="93">
        <v>0.06</v>
      </c>
      <c r="F29" s="23">
        <v>0.02</v>
      </c>
      <c r="G29" s="141">
        <v>0.0</v>
      </c>
      <c r="H29" s="141">
        <v>0.0</v>
      </c>
    </row>
    <row r="30" ht="16.5">
      <c r="A30" s="21" t="s">
        <v>71</v>
      </c>
      <c r="B30" s="173">
        <v>0.43</v>
      </c>
      <c r="C30" s="175">
        <v>0.45</v>
      </c>
      <c r="D30" s="152">
        <v>0.07</v>
      </c>
      <c r="E30" s="105">
        <v>0.03</v>
      </c>
      <c r="F30" s="140">
        <v>0.01</v>
      </c>
      <c r="G30" s="141">
        <v>0.0</v>
      </c>
      <c r="H30" s="141">
        <v>0.0</v>
      </c>
    </row>
    <row r="31" ht="16.5">
      <c r="A31" s="21" t="s">
        <v>80</v>
      </c>
      <c r="B31" s="177">
        <v>0.48</v>
      </c>
      <c r="C31" s="136">
        <v>0.38</v>
      </c>
      <c r="D31" s="115">
        <v>0.08</v>
      </c>
      <c r="E31" s="178">
        <v>0.05</v>
      </c>
      <c r="F31" s="140">
        <v>0.01</v>
      </c>
      <c r="G31" s="141">
        <v>0.0</v>
      </c>
      <c r="H31" s="141">
        <v>0.0</v>
      </c>
    </row>
    <row r="32" ht="16.5">
      <c r="A32" s="21" t="s">
        <v>81</v>
      </c>
      <c r="B32" s="179">
        <v>0.44</v>
      </c>
      <c r="C32" s="175">
        <v>0.45</v>
      </c>
      <c r="D32" s="72">
        <v>0.07</v>
      </c>
      <c r="E32" s="37">
        <v>0.02</v>
      </c>
      <c r="F32" s="140">
        <v>0.01</v>
      </c>
      <c r="G32" s="141">
        <v>0.0</v>
      </c>
      <c r="H32" s="141">
        <v>0.0</v>
      </c>
    </row>
    <row r="33" ht="16.5">
      <c r="A33" s="21" t="s">
        <v>84</v>
      </c>
      <c r="B33" s="177">
        <v>0.48</v>
      </c>
      <c r="C33" s="164">
        <v>0.42</v>
      </c>
      <c r="D33" s="74">
        <v>0.07</v>
      </c>
      <c r="E33" s="23">
        <v>0.02</v>
      </c>
      <c r="F33" s="140">
        <v>0.01</v>
      </c>
      <c r="G33" s="141">
        <v>0.0</v>
      </c>
      <c r="H33" s="141">
        <v>0.0</v>
      </c>
    </row>
    <row r="34" ht="16.5">
      <c r="A34" s="21" t="s">
        <v>79</v>
      </c>
      <c r="B34" s="181">
        <v>0.52</v>
      </c>
      <c r="C34" s="148">
        <v>0.35</v>
      </c>
      <c r="D34" s="152">
        <v>0.07</v>
      </c>
      <c r="E34" s="146">
        <v>0.04</v>
      </c>
      <c r="F34" s="140">
        <v>0.01</v>
      </c>
      <c r="G34" s="141">
        <v>0.0</v>
      </c>
      <c r="H34" s="141">
        <v>0.0</v>
      </c>
    </row>
    <row r="35" ht="16.5">
      <c r="A35" s="21" t="s">
        <v>87</v>
      </c>
      <c r="B35" s="183">
        <v>0.57</v>
      </c>
      <c r="C35" s="101">
        <v>0.31</v>
      </c>
      <c r="D35" s="152">
        <v>0.07</v>
      </c>
      <c r="E35" s="146">
        <v>0.04</v>
      </c>
      <c r="F35" s="140">
        <v>0.01</v>
      </c>
      <c r="G35" s="141">
        <v>0.0</v>
      </c>
      <c r="H35" s="141">
        <v>0.0</v>
      </c>
    </row>
    <row r="36" ht="16.5">
      <c r="A36" s="21" t="s">
        <v>106</v>
      </c>
      <c r="B36" s="181">
        <v>0.52</v>
      </c>
      <c r="C36" s="154">
        <v>0.38</v>
      </c>
      <c r="D36" s="152">
        <v>0.07</v>
      </c>
      <c r="E36" s="23">
        <v>0.02</v>
      </c>
      <c r="F36" s="140">
        <v>0.01</v>
      </c>
      <c r="G36" s="141">
        <v>0.0</v>
      </c>
      <c r="H36" s="141">
        <v>0.0</v>
      </c>
    </row>
    <row r="37" ht="16.5">
      <c r="A37" s="21" t="s">
        <v>73</v>
      </c>
      <c r="B37" s="185">
        <v>0.62</v>
      </c>
      <c r="C37" s="76">
        <v>0.21</v>
      </c>
      <c r="D37" s="61">
        <v>0.12</v>
      </c>
      <c r="E37" s="146">
        <v>0.04</v>
      </c>
      <c r="F37" s="141">
        <v>0.01</v>
      </c>
      <c r="G37" s="141">
        <v>0.0</v>
      </c>
      <c r="H37" s="141">
        <v>0.0</v>
      </c>
    </row>
    <row r="38" ht="16.5">
      <c r="A38" s="21" t="s">
        <v>82</v>
      </c>
      <c r="B38" s="187">
        <v>0.62</v>
      </c>
      <c r="C38" s="97">
        <v>0.25</v>
      </c>
      <c r="D38" s="89">
        <v>0.1</v>
      </c>
      <c r="E38" s="37">
        <v>0.03</v>
      </c>
      <c r="F38" s="141">
        <v>0.01</v>
      </c>
      <c r="G38" s="141">
        <v>0.0</v>
      </c>
      <c r="H38" s="141">
        <v>0.0</v>
      </c>
    </row>
    <row r="39" ht="16.5">
      <c r="A39" s="21" t="s">
        <v>103</v>
      </c>
      <c r="B39" s="189">
        <v>0.61</v>
      </c>
      <c r="C39" s="191">
        <v>0.28</v>
      </c>
      <c r="D39" s="93">
        <v>0.06</v>
      </c>
      <c r="E39" s="146">
        <v>0.04</v>
      </c>
      <c r="F39" s="140">
        <v>0.01</v>
      </c>
      <c r="G39" s="141">
        <v>0.0</v>
      </c>
      <c r="H39" s="141">
        <v>0.0</v>
      </c>
    </row>
    <row r="40" ht="16.5">
      <c r="A40" s="21" t="s">
        <v>95</v>
      </c>
      <c r="B40" s="194">
        <v>0.6</v>
      </c>
      <c r="C40" s="101">
        <v>0.31</v>
      </c>
      <c r="D40" s="72">
        <v>0.06</v>
      </c>
      <c r="E40" s="195">
        <v>0.02</v>
      </c>
      <c r="F40" s="140">
        <v>0.01</v>
      </c>
      <c r="G40" s="141">
        <v>0.0</v>
      </c>
      <c r="H40" s="141">
        <v>0.0</v>
      </c>
    </row>
    <row r="41" ht="16.5">
      <c r="A41" s="21" t="s">
        <v>114</v>
      </c>
      <c r="B41" s="197">
        <v>0.56</v>
      </c>
      <c r="C41" s="160">
        <v>0.38</v>
      </c>
      <c r="D41" s="63">
        <v>0.04</v>
      </c>
      <c r="E41" s="140">
        <v>0.01</v>
      </c>
      <c r="F41" s="141">
        <v>0.0</v>
      </c>
      <c r="G41" s="141">
        <v>0.0</v>
      </c>
      <c r="H41" s="141">
        <v>0.0</v>
      </c>
    </row>
    <row r="42" ht="16.5">
      <c r="A42" s="21" t="s">
        <v>90</v>
      </c>
      <c r="B42" s="199">
        <v>0.57</v>
      </c>
      <c r="C42" s="150">
        <v>0.36</v>
      </c>
      <c r="D42" s="63">
        <v>0.04</v>
      </c>
      <c r="E42" s="23">
        <v>0.02</v>
      </c>
      <c r="F42" s="141">
        <v>0.0</v>
      </c>
      <c r="G42" s="141">
        <v>0.0</v>
      </c>
      <c r="H42" s="141">
        <v>0.0</v>
      </c>
    </row>
    <row r="43" ht="16.5">
      <c r="A43" s="21" t="s">
        <v>78</v>
      </c>
      <c r="B43" s="201">
        <v>0.65</v>
      </c>
      <c r="C43" s="27">
        <v>0.24</v>
      </c>
      <c r="D43" s="59">
        <v>0.08</v>
      </c>
      <c r="E43" s="37">
        <v>0.02</v>
      </c>
      <c r="F43" s="140">
        <v>0.01</v>
      </c>
      <c r="G43" s="141">
        <v>0.0</v>
      </c>
      <c r="H43" s="141">
        <v>0.0</v>
      </c>
    </row>
    <row r="44" ht="16.5">
      <c r="A44" s="21" t="s">
        <v>112</v>
      </c>
      <c r="B44" s="203">
        <v>0.64</v>
      </c>
      <c r="C44" s="113">
        <v>0.27</v>
      </c>
      <c r="D44" s="83">
        <v>0.07</v>
      </c>
      <c r="E44" s="37">
        <v>0.02</v>
      </c>
      <c r="F44" s="141">
        <v>0.0</v>
      </c>
      <c r="G44" s="141">
        <v>0.0</v>
      </c>
      <c r="H44" s="141">
        <v>0.0</v>
      </c>
    </row>
    <row r="45" ht="16.5">
      <c r="A45" s="21" t="s">
        <v>77</v>
      </c>
      <c r="B45" s="205">
        <v>0.68</v>
      </c>
      <c r="C45" s="78">
        <v>0.21</v>
      </c>
      <c r="D45" s="115">
        <v>0.09</v>
      </c>
      <c r="E45" s="23">
        <v>0.02</v>
      </c>
      <c r="F45" s="141">
        <v>0.01</v>
      </c>
      <c r="G45" s="141">
        <v>0.0</v>
      </c>
      <c r="H45" s="141">
        <v>0.0</v>
      </c>
    </row>
    <row r="46" ht="16.5">
      <c r="A46" s="21" t="s">
        <v>76</v>
      </c>
      <c r="B46" s="207">
        <v>0.74</v>
      </c>
      <c r="C46" s="139">
        <v>0.19</v>
      </c>
      <c r="D46" s="93">
        <v>0.06</v>
      </c>
      <c r="E46" s="140">
        <v>0.01</v>
      </c>
      <c r="F46" s="141">
        <v>0.0</v>
      </c>
      <c r="G46" s="141">
        <v>0.0</v>
      </c>
      <c r="H46" s="141">
        <v>0.0</v>
      </c>
    </row>
    <row r="47" ht="16.5">
      <c r="A47" s="21" t="s">
        <v>86</v>
      </c>
      <c r="B47" s="209">
        <v>0.79</v>
      </c>
      <c r="C47" s="55">
        <v>0.15</v>
      </c>
      <c r="D47" s="91">
        <v>0.05</v>
      </c>
      <c r="E47" s="141">
        <v>0.01</v>
      </c>
      <c r="F47" s="141">
        <v>0.0</v>
      </c>
      <c r="G47" s="141">
        <v>0.0</v>
      </c>
      <c r="H47" s="141">
        <v>0.0</v>
      </c>
    </row>
    <row r="48" ht="16.5">
      <c r="A48" s="21" t="s">
        <v>91</v>
      </c>
      <c r="B48" s="209">
        <v>0.79</v>
      </c>
      <c r="C48" s="55">
        <v>0.15</v>
      </c>
      <c r="D48" s="91">
        <v>0.05</v>
      </c>
      <c r="E48" s="140">
        <v>0.01</v>
      </c>
      <c r="F48" s="141">
        <v>0.0</v>
      </c>
      <c r="G48" s="141">
        <v>0.0</v>
      </c>
      <c r="H48" s="141">
        <v>0.0</v>
      </c>
    </row>
    <row r="49" ht="16.5">
      <c r="A49" s="21" t="s">
        <v>101</v>
      </c>
      <c r="B49" s="211">
        <v>0.79</v>
      </c>
      <c r="C49" s="39">
        <v>0.16</v>
      </c>
      <c r="D49" s="146">
        <v>0.03</v>
      </c>
      <c r="E49" s="140">
        <v>0.01</v>
      </c>
      <c r="F49" s="141">
        <v>0.0</v>
      </c>
      <c r="G49" s="141">
        <v>0.0</v>
      </c>
      <c r="H49" s="141">
        <v>0.0</v>
      </c>
    </row>
    <row r="50" ht="16.5">
      <c r="A50" s="21" t="s">
        <v>94</v>
      </c>
      <c r="B50" s="213">
        <v>0.8</v>
      </c>
      <c r="C50" s="55">
        <v>0.15</v>
      </c>
      <c r="D50" s="63">
        <v>0.04</v>
      </c>
      <c r="E50" s="141">
        <v>0.0</v>
      </c>
      <c r="F50" s="141">
        <v>0.0</v>
      </c>
      <c r="G50" s="141">
        <v>0.0</v>
      </c>
      <c r="H50" s="141">
        <v>0.0</v>
      </c>
    </row>
    <row r="51" ht="16.5">
      <c r="A51" s="21" t="s">
        <v>85</v>
      </c>
      <c r="B51" s="215">
        <v>0.81</v>
      </c>
      <c r="C51" s="24">
        <v>0.15</v>
      </c>
      <c r="D51" s="51">
        <v>0.03</v>
      </c>
      <c r="E51" s="140">
        <v>0.01</v>
      </c>
      <c r="F51" s="141">
        <v>0.0</v>
      </c>
      <c r="G51" s="141">
        <v>0.0</v>
      </c>
      <c r="H51" s="141">
        <v>0.0</v>
      </c>
    </row>
    <row r="52" ht="16.5">
      <c r="A52" s="21" t="s">
        <v>88</v>
      </c>
      <c r="B52" s="217">
        <v>0.84</v>
      </c>
      <c r="C52" s="117">
        <v>0.13</v>
      </c>
      <c r="D52" s="37">
        <v>0.02</v>
      </c>
      <c r="E52" s="140">
        <v>0.01</v>
      </c>
      <c r="F52" s="141">
        <v>0.0</v>
      </c>
      <c r="G52" s="141">
        <v>0.0</v>
      </c>
      <c r="H52" s="141">
        <v>0.0</v>
      </c>
    </row>
    <row r="53" ht="16.5">
      <c r="A53" s="21" t="s">
        <v>92</v>
      </c>
      <c r="B53" s="220">
        <v>0.85</v>
      </c>
      <c r="C53" s="81">
        <v>0.11</v>
      </c>
      <c r="D53" s="105">
        <v>0.03</v>
      </c>
      <c r="E53" s="141">
        <v>0.01</v>
      </c>
      <c r="F53" s="141">
        <v>0.0</v>
      </c>
      <c r="G53" s="141">
        <v>0.0</v>
      </c>
      <c r="H53" s="141">
        <v>0.0</v>
      </c>
    </row>
    <row r="54" ht="16.5">
      <c r="A54" s="21" t="s">
        <v>89</v>
      </c>
      <c r="B54" s="220">
        <v>0.85</v>
      </c>
      <c r="C54" s="49">
        <v>0.11</v>
      </c>
      <c r="D54" s="105">
        <v>0.03</v>
      </c>
      <c r="E54" s="141">
        <v>0.01</v>
      </c>
      <c r="F54" s="141">
        <v>0.0</v>
      </c>
      <c r="G54" s="141">
        <v>0.0</v>
      </c>
      <c r="H54" s="141">
        <v>0.0</v>
      </c>
    </row>
    <row r="55" ht="16.5">
      <c r="A55" s="21" t="s">
        <v>93</v>
      </c>
      <c r="B55" s="222">
        <v>0.88</v>
      </c>
      <c r="C55" s="89">
        <v>0.1</v>
      </c>
      <c r="D55" s="37">
        <v>0.02</v>
      </c>
      <c r="E55" s="141">
        <v>0.0</v>
      </c>
      <c r="F55" s="141">
        <v>0.0</v>
      </c>
      <c r="G55" s="141">
        <v>0.0</v>
      </c>
      <c r="H55" s="141">
        <v>0.0</v>
      </c>
    </row>
    <row r="56" ht="16.5">
      <c r="A56" s="21" t="s">
        <v>109</v>
      </c>
      <c r="B56" s="224">
        <v>0.89</v>
      </c>
      <c r="C56" s="111">
        <v>0.09</v>
      </c>
      <c r="D56" s="37">
        <v>0.02</v>
      </c>
      <c r="E56" s="141">
        <v>0.0</v>
      </c>
      <c r="F56" s="141">
        <v>0.0</v>
      </c>
      <c r="G56" s="141">
        <v>0.0</v>
      </c>
      <c r="H56" s="141">
        <v>0.0</v>
      </c>
    </row>
    <row r="57" ht="16.5">
      <c r="A57" s="21" t="s">
        <v>108</v>
      </c>
      <c r="B57" s="226">
        <v>0.91</v>
      </c>
      <c r="C57" s="74">
        <v>0.07</v>
      </c>
      <c r="D57" s="23">
        <v>0.02</v>
      </c>
      <c r="E57" s="141">
        <v>0.0</v>
      </c>
      <c r="F57" s="141">
        <v>0.0</v>
      </c>
      <c r="G57" s="141">
        <v>0.0</v>
      </c>
      <c r="H57" s="141">
        <v>0.0</v>
      </c>
    </row>
    <row r="58" ht="16.5">
      <c r="A58" s="21" t="s">
        <v>111</v>
      </c>
      <c r="B58" s="228">
        <v>0.91</v>
      </c>
      <c r="C58" s="115">
        <v>0.08</v>
      </c>
      <c r="D58" s="140">
        <v>0.01</v>
      </c>
      <c r="E58" s="141">
        <v>0.0</v>
      </c>
      <c r="F58" s="141">
        <v>0.0</v>
      </c>
      <c r="G58" s="141">
        <v>0.0</v>
      </c>
      <c r="H58" s="141">
        <v>0.0</v>
      </c>
    </row>
    <row r="59" ht="16.5">
      <c r="A59" s="21" t="s">
        <v>98</v>
      </c>
      <c r="B59" s="230">
        <v>0.92</v>
      </c>
      <c r="C59" s="72">
        <v>0.06</v>
      </c>
      <c r="D59" s="23">
        <v>0.02</v>
      </c>
      <c r="E59" s="141">
        <v>0.0</v>
      </c>
      <c r="F59" s="141">
        <v>0.0</v>
      </c>
      <c r="G59" s="141">
        <v>0.0</v>
      </c>
      <c r="H59" s="141">
        <v>0.0</v>
      </c>
    </row>
    <row r="60" ht="16.5">
      <c r="A60" s="21" t="s">
        <v>102</v>
      </c>
      <c r="B60" s="232">
        <v>0.93</v>
      </c>
      <c r="C60" s="93">
        <v>0.06</v>
      </c>
      <c r="D60" s="23">
        <v>0.02</v>
      </c>
      <c r="E60" s="141">
        <v>0.0</v>
      </c>
      <c r="F60" s="141">
        <v>0.0</v>
      </c>
      <c r="G60" s="141">
        <v>0.0</v>
      </c>
      <c r="H60" s="141">
        <v>0.0</v>
      </c>
    </row>
    <row r="61" ht="16.5">
      <c r="A61" s="21" t="s">
        <v>104</v>
      </c>
      <c r="B61" s="234">
        <v>0.96</v>
      </c>
      <c r="C61" s="51">
        <v>0.03</v>
      </c>
      <c r="D61" s="236">
        <v>0.01</v>
      </c>
      <c r="E61" s="141">
        <v>0.0</v>
      </c>
      <c r="F61" s="141">
        <v>0.0</v>
      </c>
      <c r="G61" s="141">
        <v>0.0</v>
      </c>
      <c r="H61" s="141">
        <v>0.0</v>
      </c>
    </row>
    <row r="62" ht="16.5">
      <c r="A62" s="21" t="s">
        <v>105</v>
      </c>
      <c r="B62" s="184">
        <v>0.97</v>
      </c>
      <c r="C62" s="105">
        <v>0.03</v>
      </c>
      <c r="D62" s="141">
        <v>0.01</v>
      </c>
      <c r="E62" s="141">
        <v>0.0</v>
      </c>
      <c r="F62" s="141">
        <v>0.0</v>
      </c>
      <c r="G62" s="141">
        <v>0.0</v>
      </c>
      <c r="H62" s="141">
        <v>0.0</v>
      </c>
    </row>
    <row r="63" ht="16.5">
      <c r="A63" s="21" t="s">
        <v>107</v>
      </c>
      <c r="B63" s="242">
        <v>0.97</v>
      </c>
      <c r="C63" s="105">
        <v>0.03</v>
      </c>
      <c r="D63" s="141">
        <v>0.0</v>
      </c>
      <c r="E63" s="141">
        <v>0.0</v>
      </c>
      <c r="F63" s="141">
        <v>0.0</v>
      </c>
      <c r="G63" s="141">
        <v>0.0</v>
      </c>
      <c r="H63" s="141">
        <v>0.0</v>
      </c>
    </row>
    <row r="64" ht="16.5">
      <c r="A64" s="21" t="s">
        <v>11</v>
      </c>
      <c r="B64" s="244">
        <v>0.98</v>
      </c>
      <c r="C64" s="23">
        <v>0.02</v>
      </c>
      <c r="D64" s="141">
        <v>0.0</v>
      </c>
      <c r="E64" s="141">
        <v>0.0</v>
      </c>
      <c r="F64" s="141">
        <v>0.0</v>
      </c>
      <c r="G64" s="141">
        <v>0.0</v>
      </c>
      <c r="H64" s="141">
        <v>0.0</v>
      </c>
    </row>
    <row r="65" ht="16.5">
      <c r="A65" s="21" t="s">
        <v>96</v>
      </c>
      <c r="B65" s="214">
        <v>0.98</v>
      </c>
      <c r="C65" s="23">
        <v>0.01</v>
      </c>
      <c r="D65" s="141">
        <v>0.0</v>
      </c>
      <c r="E65" s="141">
        <v>0.0</v>
      </c>
      <c r="F65" s="141">
        <v>0.0</v>
      </c>
      <c r="G65" s="141">
        <v>0.0</v>
      </c>
      <c r="H65" s="141">
        <v>0.0</v>
      </c>
    </row>
    <row r="66" ht="16.5">
      <c r="A66" s="21" t="s">
        <v>97</v>
      </c>
      <c r="B66" s="246">
        <v>0.99</v>
      </c>
      <c r="C66" s="140">
        <v>0.01</v>
      </c>
      <c r="D66" s="141">
        <v>0.0</v>
      </c>
      <c r="E66" s="141">
        <v>0.0</v>
      </c>
      <c r="F66" s="141">
        <v>0.0</v>
      </c>
      <c r="G66" s="141">
        <v>0.0</v>
      </c>
      <c r="H66" s="141">
        <v>0.0</v>
      </c>
    </row>
    <row r="67" ht="16.5">
      <c r="A67" s="21" t="s">
        <v>99</v>
      </c>
      <c r="B67" s="212">
        <v>1.0</v>
      </c>
      <c r="C67" s="141">
        <v>0.0</v>
      </c>
      <c r="D67" s="141">
        <v>0.0</v>
      </c>
      <c r="E67" s="141">
        <v>0.0</v>
      </c>
      <c r="F67" s="141">
        <v>0.0</v>
      </c>
      <c r="G67" s="141">
        <v>0.0</v>
      </c>
      <c r="H67" s="141">
        <v>0.0</v>
      </c>
    </row>
  </sheetData>
  <mergeCells count="1">
    <mergeCell ref="J2:J7"/>
  </mergeCells>
  <hyperlinks>
    <hyperlink r:id="rId1" ref="J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16.43"/>
    <col customWidth="1" min="3" max="3" width="25.29"/>
    <col customWidth="1" min="4" max="4" width="24.29"/>
    <col customWidth="1" min="5" max="5" width="24.14"/>
    <col customWidth="1" min="6" max="6" width="26.0"/>
    <col customWidth="1" min="7" max="7" width="26.57"/>
  </cols>
  <sheetData>
    <row r="1" ht="16.5">
      <c r="A1" s="19"/>
      <c r="B1" s="20" t="s">
        <v>40</v>
      </c>
      <c r="C1" s="20" t="s">
        <v>45</v>
      </c>
      <c r="D1" s="20" t="s">
        <v>46</v>
      </c>
      <c r="E1" s="20" t="s">
        <v>47</v>
      </c>
      <c r="F1" s="20" t="s">
        <v>48</v>
      </c>
      <c r="G1" s="20" t="s">
        <v>49</v>
      </c>
      <c r="I1" s="6" t="s">
        <v>12</v>
      </c>
    </row>
    <row r="2" ht="16.5">
      <c r="A2" s="19" t="s">
        <v>50</v>
      </c>
      <c r="B2" s="22">
        <v>-0.113</v>
      </c>
      <c r="C2" s="25">
        <v>-0.826</v>
      </c>
      <c r="D2" s="26">
        <v>-1.615</v>
      </c>
      <c r="E2" s="28">
        <v>9.535</v>
      </c>
      <c r="F2" s="30">
        <v>24.506</v>
      </c>
      <c r="G2" s="32">
        <v>39.442</v>
      </c>
      <c r="I2" s="7" t="s">
        <v>13</v>
      </c>
    </row>
    <row r="3" ht="16.5">
      <c r="A3" s="19" t="s">
        <v>51</v>
      </c>
      <c r="B3" s="35">
        <v>0.328</v>
      </c>
      <c r="C3" s="36">
        <v>1.203</v>
      </c>
      <c r="D3" s="38">
        <v>5.74</v>
      </c>
      <c r="E3" s="40">
        <v>10.444</v>
      </c>
      <c r="F3" s="41">
        <v>14.811</v>
      </c>
      <c r="G3" s="42">
        <v>18.803</v>
      </c>
    </row>
    <row r="4" ht="16.5">
      <c r="A4" s="19" t="s">
        <v>52</v>
      </c>
      <c r="B4" s="22">
        <v>0.002</v>
      </c>
      <c r="C4" s="44">
        <v>-0.535</v>
      </c>
      <c r="D4" s="44">
        <v>-0.652</v>
      </c>
      <c r="E4" s="46">
        <v>2.909</v>
      </c>
      <c r="F4" s="48">
        <v>6.735</v>
      </c>
      <c r="G4" s="50">
        <v>14.617</v>
      </c>
    </row>
    <row r="5" ht="16.5">
      <c r="A5" s="19" t="s">
        <v>53</v>
      </c>
      <c r="B5" s="52">
        <v>0.148</v>
      </c>
      <c r="C5" s="54">
        <v>1.407</v>
      </c>
      <c r="D5" s="56">
        <v>5.268</v>
      </c>
      <c r="E5" s="28">
        <v>9.619</v>
      </c>
      <c r="F5" s="58">
        <v>12.967</v>
      </c>
      <c r="G5" s="50">
        <v>14.553</v>
      </c>
    </row>
    <row r="6" ht="16.5">
      <c r="A6" s="19" t="s">
        <v>54</v>
      </c>
      <c r="B6" s="54">
        <v>1.409</v>
      </c>
      <c r="C6" s="60">
        <v>3.225</v>
      </c>
      <c r="D6" s="62">
        <v>7.455</v>
      </c>
      <c r="E6" s="64">
        <v>10.067</v>
      </c>
      <c r="F6" s="66">
        <v>11.543</v>
      </c>
      <c r="G6" s="68">
        <v>12.376</v>
      </c>
    </row>
    <row r="7" ht="16.5">
      <c r="A7" s="19" t="s">
        <v>56</v>
      </c>
      <c r="B7" s="52">
        <v>0.196</v>
      </c>
      <c r="C7" s="22">
        <v>-0.102</v>
      </c>
      <c r="D7" s="70">
        <v>1.881</v>
      </c>
      <c r="E7" s="73">
        <v>5.327</v>
      </c>
      <c r="F7" s="75">
        <v>8.492</v>
      </c>
      <c r="G7" s="66">
        <v>11.487</v>
      </c>
    </row>
    <row r="8" ht="16.5">
      <c r="A8" s="19" t="s">
        <v>57</v>
      </c>
      <c r="B8" s="22">
        <v>-0.238</v>
      </c>
      <c r="C8" s="77">
        <v>1.04</v>
      </c>
      <c r="D8" s="80">
        <v>4.209</v>
      </c>
      <c r="E8" s="82">
        <v>7.276</v>
      </c>
      <c r="F8" s="28">
        <v>9.5</v>
      </c>
      <c r="G8" s="84">
        <v>10.859</v>
      </c>
    </row>
    <row r="9" ht="16.5">
      <c r="A9" s="19" t="s">
        <v>59</v>
      </c>
      <c r="B9" s="86">
        <v>1.774</v>
      </c>
      <c r="C9" s="88">
        <v>3.446</v>
      </c>
      <c r="D9" s="90">
        <v>6.267</v>
      </c>
      <c r="E9" s="75">
        <v>8.43</v>
      </c>
      <c r="F9" s="64">
        <v>9.923</v>
      </c>
      <c r="G9" s="40">
        <v>10.518</v>
      </c>
    </row>
    <row r="10" ht="16.5">
      <c r="A10" s="19" t="s">
        <v>58</v>
      </c>
      <c r="B10" s="22">
        <v>0.03</v>
      </c>
      <c r="C10" s="25">
        <v>-1.007</v>
      </c>
      <c r="D10" s="92">
        <v>-6.757</v>
      </c>
      <c r="E10" s="94">
        <v>-4.858</v>
      </c>
      <c r="F10" s="86">
        <v>1.725</v>
      </c>
      <c r="G10" s="96">
        <v>10.392</v>
      </c>
    </row>
    <row r="11" ht="16.5">
      <c r="A11" s="19" t="s">
        <v>62</v>
      </c>
      <c r="B11" s="25">
        <v>-0.795</v>
      </c>
      <c r="C11" s="98">
        <v>-2.27</v>
      </c>
      <c r="D11" s="100">
        <v>-2.762</v>
      </c>
      <c r="E11" s="22">
        <v>-0.009</v>
      </c>
      <c r="F11" s="102">
        <v>5.054</v>
      </c>
      <c r="G11" s="104">
        <v>8.787</v>
      </c>
    </row>
    <row r="12" ht="16.5">
      <c r="A12" s="19" t="s">
        <v>64</v>
      </c>
      <c r="B12" s="77">
        <v>0.949</v>
      </c>
      <c r="C12" s="106">
        <v>2.164</v>
      </c>
      <c r="D12" s="80">
        <v>4.183</v>
      </c>
      <c r="E12" s="38">
        <v>5.789</v>
      </c>
      <c r="F12" s="48">
        <v>6.647</v>
      </c>
      <c r="G12" s="108">
        <v>6.904</v>
      </c>
    </row>
    <row r="13" ht="16.5">
      <c r="A13" s="19" t="s">
        <v>65</v>
      </c>
      <c r="B13" s="26">
        <v>-1.201</v>
      </c>
      <c r="C13" s="22">
        <v>-0.04</v>
      </c>
      <c r="D13" s="70">
        <v>1.845</v>
      </c>
      <c r="E13" s="110">
        <v>4.069</v>
      </c>
      <c r="F13" s="112">
        <v>5.368</v>
      </c>
      <c r="G13" s="114">
        <v>6.506</v>
      </c>
    </row>
    <row r="14" ht="16.5">
      <c r="A14" s="19" t="s">
        <v>67</v>
      </c>
      <c r="B14" s="25">
        <v>-1.166</v>
      </c>
      <c r="C14" s="25">
        <v>-0.991</v>
      </c>
      <c r="D14" s="77">
        <v>1.063</v>
      </c>
      <c r="E14" s="60">
        <v>3.337</v>
      </c>
      <c r="F14" s="102">
        <v>5.023</v>
      </c>
      <c r="G14" s="90">
        <v>6.251</v>
      </c>
    </row>
    <row r="15" ht="16.5">
      <c r="A15" s="19" t="s">
        <v>68</v>
      </c>
      <c r="B15" s="44">
        <v>-0.474</v>
      </c>
      <c r="C15" s="26">
        <v>-1.227</v>
      </c>
      <c r="D15" s="35">
        <v>0.501</v>
      </c>
      <c r="E15" s="86">
        <v>1.576</v>
      </c>
      <c r="F15" s="116">
        <v>3.661</v>
      </c>
      <c r="G15" s="112">
        <v>5.507</v>
      </c>
    </row>
    <row r="16" ht="16.5">
      <c r="A16" s="19" t="s">
        <v>70</v>
      </c>
      <c r="B16" s="25">
        <v>-1.127</v>
      </c>
      <c r="C16" s="26">
        <v>-1.214</v>
      </c>
      <c r="D16" s="54">
        <v>1.532</v>
      </c>
      <c r="E16" s="60">
        <v>3.248</v>
      </c>
      <c r="F16" s="80">
        <v>4.219</v>
      </c>
      <c r="G16" s="118">
        <v>4.412</v>
      </c>
    </row>
    <row r="17" ht="16.5">
      <c r="A17" s="19" t="s">
        <v>69</v>
      </c>
      <c r="B17" s="44">
        <v>-0.394</v>
      </c>
      <c r="C17" s="26">
        <v>-1.253</v>
      </c>
      <c r="D17" s="100">
        <v>-2.841</v>
      </c>
      <c r="E17" s="52">
        <v>0.136</v>
      </c>
      <c r="F17" s="120">
        <v>2.833</v>
      </c>
      <c r="G17" s="118">
        <v>4.359</v>
      </c>
    </row>
    <row r="18" ht="16.5">
      <c r="A18" s="19" t="s">
        <v>71</v>
      </c>
      <c r="B18" s="52">
        <v>0.097</v>
      </c>
      <c r="C18" s="77">
        <v>0.949</v>
      </c>
      <c r="D18" s="122">
        <v>2.37</v>
      </c>
      <c r="E18" s="60">
        <v>3.338</v>
      </c>
      <c r="F18" s="110">
        <v>3.95</v>
      </c>
      <c r="G18" s="110">
        <v>3.969</v>
      </c>
    </row>
    <row r="19" ht="16.5">
      <c r="A19" s="19" t="s">
        <v>72</v>
      </c>
      <c r="B19" s="22">
        <v>-0.006</v>
      </c>
      <c r="C19" s="124">
        <v>0.697</v>
      </c>
      <c r="D19" s="70">
        <v>2.072</v>
      </c>
      <c r="E19" s="60">
        <v>3.191</v>
      </c>
      <c r="F19" s="125">
        <v>3.568</v>
      </c>
      <c r="G19" s="116">
        <v>3.707</v>
      </c>
    </row>
    <row r="20" ht="16.5">
      <c r="A20" s="19" t="s">
        <v>73</v>
      </c>
      <c r="B20" s="36">
        <v>1.126</v>
      </c>
      <c r="C20" s="86">
        <v>1.782</v>
      </c>
      <c r="D20" s="46">
        <v>3.068</v>
      </c>
      <c r="E20" s="88">
        <v>3.447</v>
      </c>
      <c r="F20" s="116">
        <v>3.626</v>
      </c>
      <c r="G20" s="88">
        <v>3.509</v>
      </c>
    </row>
    <row r="21" ht="16.5">
      <c r="A21" s="19" t="s">
        <v>74</v>
      </c>
      <c r="B21" s="25">
        <v>-0.909</v>
      </c>
      <c r="C21" s="127">
        <v>-1.724</v>
      </c>
      <c r="D21" s="129">
        <v>0.825</v>
      </c>
      <c r="E21" s="106">
        <v>2.312</v>
      </c>
      <c r="F21" s="46">
        <v>2.932</v>
      </c>
      <c r="G21" s="46">
        <v>3.075</v>
      </c>
    </row>
    <row r="22" ht="16.5">
      <c r="A22" s="19" t="s">
        <v>76</v>
      </c>
      <c r="B22" s="132">
        <v>1.825</v>
      </c>
      <c r="C22" s="122">
        <v>2.35</v>
      </c>
      <c r="D22" s="120">
        <v>2.771</v>
      </c>
      <c r="E22" s="46">
        <v>2.963</v>
      </c>
      <c r="F22" s="46">
        <v>2.967</v>
      </c>
      <c r="G22" s="120">
        <v>2.807</v>
      </c>
    </row>
    <row r="23" ht="16.5">
      <c r="A23" s="19" t="s">
        <v>77</v>
      </c>
      <c r="B23" s="36">
        <v>1.304</v>
      </c>
      <c r="C23" s="70">
        <v>1.954</v>
      </c>
      <c r="D23" s="122">
        <v>2.488</v>
      </c>
      <c r="E23" s="120">
        <v>2.727</v>
      </c>
      <c r="F23" s="120">
        <v>2.805</v>
      </c>
      <c r="G23" s="134">
        <v>2.62</v>
      </c>
    </row>
    <row r="24" ht="16.5">
      <c r="A24" s="19" t="s">
        <v>78</v>
      </c>
      <c r="B24" s="52">
        <v>0.237</v>
      </c>
      <c r="C24" s="124">
        <v>0.802</v>
      </c>
      <c r="D24" s="86">
        <v>1.699</v>
      </c>
      <c r="E24" s="106">
        <v>2.26</v>
      </c>
      <c r="F24" s="122">
        <v>2.381</v>
      </c>
      <c r="G24" s="106">
        <v>2.264</v>
      </c>
    </row>
    <row r="25" ht="16.5">
      <c r="A25" s="19" t="s">
        <v>79</v>
      </c>
      <c r="B25" s="52">
        <v>0.272</v>
      </c>
      <c r="C25" s="124">
        <v>0.732</v>
      </c>
      <c r="D25" s="86">
        <v>1.713</v>
      </c>
      <c r="E25" s="106">
        <v>2.296</v>
      </c>
      <c r="F25" s="122">
        <v>2.434</v>
      </c>
      <c r="G25" s="106">
        <v>2.249</v>
      </c>
    </row>
    <row r="26" ht="16.5">
      <c r="A26" s="19" t="s">
        <v>80</v>
      </c>
      <c r="B26" s="22">
        <v>-0.273</v>
      </c>
      <c r="C26" s="22">
        <v>0.049</v>
      </c>
      <c r="D26" s="77">
        <v>1.016</v>
      </c>
      <c r="E26" s="86">
        <v>1.803</v>
      </c>
      <c r="F26" s="106">
        <v>2.306</v>
      </c>
      <c r="G26" s="106">
        <v>2.208</v>
      </c>
    </row>
    <row r="27" ht="16.5">
      <c r="A27" s="19" t="s">
        <v>81</v>
      </c>
      <c r="B27" s="124">
        <v>0.654</v>
      </c>
      <c r="C27" s="36">
        <v>1.259</v>
      </c>
      <c r="D27" s="70">
        <v>1.944</v>
      </c>
      <c r="E27" s="122">
        <v>2.354</v>
      </c>
      <c r="F27" s="122">
        <v>2.468</v>
      </c>
      <c r="G27" s="106">
        <v>2.099</v>
      </c>
    </row>
    <row r="28" ht="16.5">
      <c r="A28" s="19" t="s">
        <v>82</v>
      </c>
      <c r="B28" s="124">
        <v>0.681</v>
      </c>
      <c r="C28" s="36">
        <v>1.216</v>
      </c>
      <c r="D28" s="70">
        <v>1.944</v>
      </c>
      <c r="E28" s="106">
        <v>2.234</v>
      </c>
      <c r="F28" s="106">
        <v>2.219</v>
      </c>
      <c r="G28" s="70">
        <v>2.059</v>
      </c>
    </row>
    <row r="29" ht="16.5">
      <c r="A29" s="19" t="s">
        <v>83</v>
      </c>
      <c r="B29" s="44">
        <v>-0.682</v>
      </c>
      <c r="C29" s="44">
        <v>-0.384</v>
      </c>
      <c r="D29" s="22">
        <v>-0.207</v>
      </c>
      <c r="E29" s="77">
        <v>0.956</v>
      </c>
      <c r="F29" s="86">
        <v>1.749</v>
      </c>
      <c r="G29" s="86">
        <v>1.753</v>
      </c>
    </row>
    <row r="30" ht="16.5">
      <c r="A30" s="19" t="s">
        <v>84</v>
      </c>
      <c r="B30" s="52">
        <v>0.196</v>
      </c>
      <c r="C30" s="124">
        <v>0.572</v>
      </c>
      <c r="D30" s="77">
        <v>1.064</v>
      </c>
      <c r="E30" s="54">
        <v>1.483</v>
      </c>
      <c r="F30" s="54">
        <v>1.41</v>
      </c>
      <c r="G30" s="54">
        <v>1.327</v>
      </c>
    </row>
    <row r="31" ht="16.5">
      <c r="A31" s="19" t="s">
        <v>85</v>
      </c>
      <c r="B31" s="124">
        <v>0.734</v>
      </c>
      <c r="C31" s="77">
        <v>1.029</v>
      </c>
      <c r="D31" s="36">
        <v>1.294</v>
      </c>
      <c r="E31" s="54">
        <v>1.422</v>
      </c>
      <c r="F31" s="54">
        <v>1.381</v>
      </c>
      <c r="G31" s="36">
        <v>1.289</v>
      </c>
    </row>
    <row r="32" ht="16.5">
      <c r="A32" s="19" t="s">
        <v>86</v>
      </c>
      <c r="B32" s="36">
        <v>1.248</v>
      </c>
      <c r="C32" s="86">
        <v>1.597</v>
      </c>
      <c r="D32" s="86">
        <v>1.712</v>
      </c>
      <c r="E32" s="86">
        <v>1.659</v>
      </c>
      <c r="F32" s="86">
        <v>1.601</v>
      </c>
      <c r="G32" s="36">
        <v>1.281</v>
      </c>
    </row>
    <row r="33" ht="16.5">
      <c r="A33" s="19" t="s">
        <v>87</v>
      </c>
      <c r="B33" s="22">
        <v>0.005</v>
      </c>
      <c r="C33" s="35">
        <v>0.453</v>
      </c>
      <c r="D33" s="36">
        <v>1.177</v>
      </c>
      <c r="E33" s="54">
        <v>1.574</v>
      </c>
      <c r="F33" s="54">
        <v>1.467</v>
      </c>
      <c r="G33" s="77">
        <v>1.064</v>
      </c>
    </row>
    <row r="34" ht="16.5">
      <c r="A34" s="19" t="s">
        <v>88</v>
      </c>
      <c r="B34" s="35">
        <v>0.465</v>
      </c>
      <c r="C34" s="124">
        <v>0.664</v>
      </c>
      <c r="D34" s="129">
        <v>0.903</v>
      </c>
      <c r="E34" s="77">
        <v>1.031</v>
      </c>
      <c r="F34" s="77">
        <v>1.024</v>
      </c>
      <c r="G34" s="77">
        <v>0.966</v>
      </c>
    </row>
    <row r="35" ht="16.5">
      <c r="A35" s="19" t="s">
        <v>89</v>
      </c>
      <c r="B35" s="124">
        <v>0.794</v>
      </c>
      <c r="C35" s="129">
        <v>0.926</v>
      </c>
      <c r="D35" s="77">
        <v>0.974</v>
      </c>
      <c r="E35" s="129">
        <v>0.907</v>
      </c>
      <c r="F35" s="124">
        <v>0.781</v>
      </c>
      <c r="G35" s="124">
        <v>0.781</v>
      </c>
    </row>
    <row r="36" ht="16.5">
      <c r="A36" s="19" t="s">
        <v>90</v>
      </c>
      <c r="B36" s="22">
        <v>-0.098</v>
      </c>
      <c r="C36" s="52">
        <v>0.23</v>
      </c>
      <c r="D36" s="124">
        <v>0.705</v>
      </c>
      <c r="E36" s="129">
        <v>0.864</v>
      </c>
      <c r="F36" s="129">
        <v>0.917</v>
      </c>
      <c r="G36" s="124">
        <v>0.732</v>
      </c>
    </row>
    <row r="37" ht="16.5">
      <c r="A37" s="19" t="s">
        <v>91</v>
      </c>
      <c r="B37" s="129">
        <v>0.908</v>
      </c>
      <c r="C37" s="36">
        <v>1.153</v>
      </c>
      <c r="D37" s="36">
        <v>1.222</v>
      </c>
      <c r="E37" s="36">
        <v>1.105</v>
      </c>
      <c r="F37" s="77">
        <v>0.962</v>
      </c>
      <c r="G37" s="124">
        <v>0.642</v>
      </c>
    </row>
    <row r="38" ht="16.5">
      <c r="A38" s="19" t="s">
        <v>92</v>
      </c>
      <c r="B38" s="129">
        <v>0.882</v>
      </c>
      <c r="C38" s="36">
        <v>1.07</v>
      </c>
      <c r="D38" s="36">
        <v>1.092</v>
      </c>
      <c r="E38" s="77">
        <v>1.051</v>
      </c>
      <c r="F38" s="129">
        <v>0.891</v>
      </c>
      <c r="G38" s="124">
        <v>0.571</v>
      </c>
    </row>
    <row r="39" ht="16.5">
      <c r="A39" s="19" t="s">
        <v>93</v>
      </c>
      <c r="B39" s="35">
        <v>0.393</v>
      </c>
      <c r="C39" s="35">
        <v>0.409</v>
      </c>
      <c r="D39" s="52">
        <v>0.296</v>
      </c>
      <c r="E39" s="52">
        <v>0.153</v>
      </c>
      <c r="F39" s="22">
        <v>0.01</v>
      </c>
      <c r="G39" s="22">
        <v>0.01</v>
      </c>
    </row>
    <row r="40" ht="16.5">
      <c r="A40" s="19" t="s">
        <v>94</v>
      </c>
      <c r="B40" s="35">
        <v>0.473</v>
      </c>
      <c r="C40" s="35">
        <v>0.563</v>
      </c>
      <c r="D40" s="35">
        <v>0.508</v>
      </c>
      <c r="E40" s="35">
        <v>0.369</v>
      </c>
      <c r="F40" s="52">
        <v>0.226</v>
      </c>
      <c r="G40" s="22">
        <v>-0.094</v>
      </c>
    </row>
    <row r="41" ht="16.5">
      <c r="A41" s="19" t="s">
        <v>95</v>
      </c>
      <c r="B41" s="25">
        <v>-0.95</v>
      </c>
      <c r="C41" s="44">
        <v>-0.636</v>
      </c>
      <c r="D41" s="22">
        <v>-0.254</v>
      </c>
      <c r="E41" s="22">
        <v>-0.077</v>
      </c>
      <c r="F41" s="22">
        <v>-0.041</v>
      </c>
      <c r="G41" s="22">
        <v>-0.294</v>
      </c>
    </row>
    <row r="42" ht="16.5">
      <c r="A42" s="19" t="s">
        <v>96</v>
      </c>
      <c r="B42" s="22">
        <v>0.044</v>
      </c>
      <c r="C42" s="22">
        <v>0.004</v>
      </c>
      <c r="D42" s="22">
        <v>-0.131</v>
      </c>
      <c r="E42" s="22">
        <v>-0.151</v>
      </c>
      <c r="F42" s="22">
        <v>-0.311</v>
      </c>
      <c r="G42" s="44">
        <v>-0.471</v>
      </c>
    </row>
    <row r="43" ht="16.5">
      <c r="A43" s="19" t="s">
        <v>97</v>
      </c>
      <c r="B43" s="22">
        <v>-0.003</v>
      </c>
      <c r="C43" s="22">
        <v>-0.055</v>
      </c>
      <c r="D43" s="22">
        <v>-0.215</v>
      </c>
      <c r="E43" s="22">
        <v>-0.235</v>
      </c>
      <c r="F43" s="44">
        <v>-0.395</v>
      </c>
      <c r="G43" s="44">
        <v>-0.555</v>
      </c>
    </row>
    <row r="44" ht="16.5">
      <c r="A44" s="19" t="s">
        <v>98</v>
      </c>
      <c r="B44" s="52">
        <v>0.254</v>
      </c>
      <c r="C44" s="52">
        <v>0.194</v>
      </c>
      <c r="D44" s="22">
        <v>0.03</v>
      </c>
      <c r="E44" s="22">
        <v>-0.105</v>
      </c>
      <c r="F44" s="22">
        <v>-0.265</v>
      </c>
      <c r="G44" s="44">
        <v>-0.585</v>
      </c>
    </row>
    <row r="45" ht="16.5">
      <c r="A45" s="19" t="s">
        <v>99</v>
      </c>
      <c r="B45" s="22">
        <v>-0.088</v>
      </c>
      <c r="C45" s="22">
        <v>-0.146</v>
      </c>
      <c r="D45" s="22">
        <v>-0.301</v>
      </c>
      <c r="E45" s="22">
        <v>-0.321</v>
      </c>
      <c r="F45" s="44">
        <v>-0.481</v>
      </c>
      <c r="G45" s="44">
        <v>-0.641</v>
      </c>
    </row>
    <row r="46" ht="16.5">
      <c r="A46" s="19" t="s">
        <v>100</v>
      </c>
      <c r="B46" s="22">
        <v>-0.12</v>
      </c>
      <c r="C46" s="22">
        <v>-0.18</v>
      </c>
      <c r="D46" s="22">
        <v>-0.32</v>
      </c>
      <c r="E46" s="22">
        <v>-0.34</v>
      </c>
      <c r="F46" s="44">
        <v>-0.5</v>
      </c>
      <c r="G46" s="44">
        <v>-0.66</v>
      </c>
    </row>
    <row r="47" ht="16.5">
      <c r="A47" s="19" t="s">
        <v>101</v>
      </c>
      <c r="B47" s="22">
        <v>-0.149</v>
      </c>
      <c r="C47" s="22">
        <v>-0.056</v>
      </c>
      <c r="D47" s="22">
        <v>-0.009</v>
      </c>
      <c r="E47" s="22">
        <v>-0.148</v>
      </c>
      <c r="F47" s="44">
        <v>-0.434</v>
      </c>
      <c r="G47" s="44">
        <v>-0.754</v>
      </c>
    </row>
    <row r="48" ht="16.5">
      <c r="A48" s="19" t="s">
        <v>102</v>
      </c>
      <c r="B48" s="52">
        <v>0.112</v>
      </c>
      <c r="C48" s="22">
        <v>0.042</v>
      </c>
      <c r="D48" s="22">
        <v>-0.327</v>
      </c>
      <c r="E48" s="44">
        <v>-0.55</v>
      </c>
      <c r="F48" s="44">
        <v>-0.71</v>
      </c>
      <c r="G48" s="25">
        <v>-1.03</v>
      </c>
    </row>
    <row r="49" ht="16.5">
      <c r="A49" s="19" t="s">
        <v>103</v>
      </c>
      <c r="B49" s="26">
        <v>-1.411</v>
      </c>
      <c r="C49" s="25">
        <v>-0.984</v>
      </c>
      <c r="D49" s="22">
        <v>-0.311</v>
      </c>
      <c r="E49" s="22">
        <v>-0.189</v>
      </c>
      <c r="F49" s="44">
        <v>-0.574</v>
      </c>
      <c r="G49" s="25">
        <v>-1.079</v>
      </c>
    </row>
    <row r="50" ht="16.5">
      <c r="A50" s="19" t="s">
        <v>104</v>
      </c>
      <c r="B50" s="52">
        <v>0.066</v>
      </c>
      <c r="C50" s="22">
        <v>-0.026</v>
      </c>
      <c r="D50" s="44">
        <v>-0.388</v>
      </c>
      <c r="E50" s="44">
        <v>-0.628</v>
      </c>
      <c r="F50" s="25">
        <v>-0.788</v>
      </c>
      <c r="G50" s="25">
        <v>-1.108</v>
      </c>
    </row>
    <row r="51" ht="16.5">
      <c r="A51" s="19" t="s">
        <v>105</v>
      </c>
      <c r="B51" s="22">
        <v>-0.003</v>
      </c>
      <c r="C51" s="22">
        <v>-0.089</v>
      </c>
      <c r="D51" s="44">
        <v>-0.427</v>
      </c>
      <c r="E51" s="44">
        <v>-0.659</v>
      </c>
      <c r="F51" s="25">
        <v>-0.819</v>
      </c>
      <c r="G51" s="25">
        <v>-1.139</v>
      </c>
    </row>
    <row r="52" ht="16.5">
      <c r="A52" s="19" t="s">
        <v>106</v>
      </c>
      <c r="B52" s="22">
        <v>-0.197</v>
      </c>
      <c r="C52" s="22">
        <v>0.048</v>
      </c>
      <c r="D52" s="22">
        <v>0.059</v>
      </c>
      <c r="E52" s="22">
        <v>-0.071</v>
      </c>
      <c r="F52" s="44">
        <v>-0.624</v>
      </c>
      <c r="G52" s="26">
        <v>-1.212</v>
      </c>
    </row>
    <row r="53" ht="16.5">
      <c r="A53" s="19" t="s">
        <v>107</v>
      </c>
      <c r="B53" s="22">
        <v>-0.031</v>
      </c>
      <c r="C53" s="22">
        <v>-0.147</v>
      </c>
      <c r="D53" s="44">
        <v>-0.534</v>
      </c>
      <c r="E53" s="44">
        <v>-0.774</v>
      </c>
      <c r="F53" s="25">
        <v>-0.934</v>
      </c>
      <c r="G53" s="26">
        <v>-1.254</v>
      </c>
    </row>
    <row r="54" ht="16.5">
      <c r="A54" s="19" t="s">
        <v>108</v>
      </c>
      <c r="B54" s="35">
        <v>0.559</v>
      </c>
      <c r="C54" s="124">
        <v>0.583</v>
      </c>
      <c r="D54" s="35">
        <v>0.399</v>
      </c>
      <c r="E54" s="22">
        <v>-0.021</v>
      </c>
      <c r="F54" s="44">
        <v>-0.644</v>
      </c>
      <c r="G54" s="26">
        <v>-1.284</v>
      </c>
    </row>
    <row r="55" ht="16.5">
      <c r="A55" s="19" t="s">
        <v>109</v>
      </c>
      <c r="B55" s="22">
        <v>-0.197</v>
      </c>
      <c r="C55" s="44">
        <v>-0.4</v>
      </c>
      <c r="D55" s="44">
        <v>-0.643</v>
      </c>
      <c r="E55" s="25">
        <v>-0.866</v>
      </c>
      <c r="F55" s="25">
        <v>-1.026</v>
      </c>
      <c r="G55" s="26">
        <v>-1.346</v>
      </c>
    </row>
    <row r="56" ht="16.5">
      <c r="A56" s="19" t="s">
        <v>110</v>
      </c>
      <c r="B56" s="44">
        <v>-0.76</v>
      </c>
      <c r="C56" s="25">
        <v>-0.96</v>
      </c>
      <c r="D56" s="25">
        <v>-1.14</v>
      </c>
      <c r="E56" s="25">
        <v>-1.152</v>
      </c>
      <c r="F56" s="26">
        <v>-1.232</v>
      </c>
      <c r="G56" s="26">
        <v>-1.392</v>
      </c>
    </row>
    <row r="57" ht="16.5">
      <c r="A57" s="19" t="s">
        <v>111</v>
      </c>
      <c r="B57" s="22">
        <v>-0.34</v>
      </c>
      <c r="C57" s="44">
        <v>-0.553</v>
      </c>
      <c r="D57" s="25">
        <v>-0.795</v>
      </c>
      <c r="E57" s="25">
        <v>-1.026</v>
      </c>
      <c r="F57" s="25">
        <v>-1.186</v>
      </c>
      <c r="G57" s="26">
        <v>-1.506</v>
      </c>
    </row>
    <row r="58" ht="16.5">
      <c r="A58" s="19" t="s">
        <v>11</v>
      </c>
      <c r="B58" s="22">
        <v>-0.045</v>
      </c>
      <c r="C58" s="22">
        <v>-0.085</v>
      </c>
      <c r="D58" s="44">
        <v>-0.392</v>
      </c>
      <c r="E58" s="25">
        <v>-0.872</v>
      </c>
      <c r="F58" s="26">
        <v>-1.512</v>
      </c>
      <c r="G58" s="98">
        <v>-2.152</v>
      </c>
    </row>
    <row r="59" ht="16.5">
      <c r="A59" s="19" t="s">
        <v>112</v>
      </c>
      <c r="B59" s="127">
        <v>-1.775</v>
      </c>
      <c r="C59" s="127">
        <v>-1.852</v>
      </c>
      <c r="D59" s="98">
        <v>-2.431</v>
      </c>
      <c r="E59" s="142">
        <v>-2.984</v>
      </c>
      <c r="F59" s="145">
        <v>-3.437</v>
      </c>
      <c r="G59" s="147">
        <v>-4.01</v>
      </c>
    </row>
    <row r="60" ht="16.5">
      <c r="A60" s="19" t="s">
        <v>114</v>
      </c>
      <c r="B60" s="44">
        <v>-0.655</v>
      </c>
      <c r="C60" s="44">
        <v>-0.65</v>
      </c>
      <c r="D60" s="26">
        <v>-1.263</v>
      </c>
      <c r="E60" s="98">
        <v>-2.188</v>
      </c>
      <c r="F60" s="142">
        <v>-2.944</v>
      </c>
      <c r="G60" s="147">
        <v>-4.122</v>
      </c>
    </row>
    <row r="61" ht="16.5">
      <c r="A61" s="19" t="s">
        <v>113</v>
      </c>
      <c r="B61" s="26">
        <v>-1.315</v>
      </c>
      <c r="C61" s="25">
        <v>-1.164</v>
      </c>
      <c r="D61" s="25">
        <v>-0.807</v>
      </c>
      <c r="E61" s="98">
        <v>-2.258</v>
      </c>
      <c r="F61" s="149">
        <v>-4.158</v>
      </c>
      <c r="G61" s="151">
        <v>-8.2</v>
      </c>
    </row>
    <row r="62" ht="16.5">
      <c r="A62" s="19" t="s">
        <v>66</v>
      </c>
      <c r="B62" s="25">
        <v>-0.883</v>
      </c>
      <c r="C62" s="142">
        <v>-2.916</v>
      </c>
      <c r="D62" s="149">
        <v>-4.187</v>
      </c>
      <c r="E62" s="153">
        <v>-7.224</v>
      </c>
      <c r="F62" s="151">
        <v>-8.141</v>
      </c>
      <c r="G62" s="155">
        <v>-10.884</v>
      </c>
    </row>
    <row r="63" ht="16.5">
      <c r="A63" s="19" t="s">
        <v>63</v>
      </c>
      <c r="B63" s="52">
        <v>0.089</v>
      </c>
      <c r="C63" s="26">
        <v>-1.397</v>
      </c>
      <c r="D63" s="92">
        <v>-6.871</v>
      </c>
      <c r="E63" s="157">
        <v>-10.636</v>
      </c>
      <c r="F63" s="157">
        <v>-10.452</v>
      </c>
      <c r="G63" s="155">
        <v>-10.999</v>
      </c>
    </row>
    <row r="64" ht="16.5">
      <c r="A64" s="19" t="s">
        <v>55</v>
      </c>
      <c r="B64" s="22">
        <v>-0.067</v>
      </c>
      <c r="C64" s="26">
        <v>-1.514</v>
      </c>
      <c r="D64" s="159">
        <v>-6.456</v>
      </c>
      <c r="E64" s="161">
        <v>-12.9</v>
      </c>
      <c r="F64" s="163">
        <v>-14.176</v>
      </c>
      <c r="G64" s="165">
        <v>-14.972</v>
      </c>
    </row>
    <row r="65" ht="16.5">
      <c r="A65" s="19" t="s">
        <v>61</v>
      </c>
      <c r="B65" s="22">
        <v>-0.255</v>
      </c>
      <c r="C65" s="127">
        <v>-1.86</v>
      </c>
      <c r="D65" s="149">
        <v>-4.137</v>
      </c>
      <c r="E65" s="167">
        <v>-7.659</v>
      </c>
      <c r="F65" s="169">
        <v>-13.527</v>
      </c>
      <c r="G65" s="170">
        <v>-17.572</v>
      </c>
    </row>
    <row r="66" ht="16.5">
      <c r="A66" s="19" t="s">
        <v>44</v>
      </c>
      <c r="B66" s="52">
        <v>0.075</v>
      </c>
      <c r="C66" s="44">
        <v>-0.436</v>
      </c>
      <c r="D66" s="172">
        <v>-6.203</v>
      </c>
      <c r="E66" s="174">
        <v>-19.504</v>
      </c>
      <c r="F66" s="176">
        <v>-28.507</v>
      </c>
      <c r="G66" s="186">
        <v>-20.561</v>
      </c>
    </row>
    <row r="67" ht="16.5">
      <c r="A67" s="19" t="s">
        <v>75</v>
      </c>
      <c r="B67" s="26">
        <v>-1.249</v>
      </c>
      <c r="C67" s="98">
        <v>-2.4</v>
      </c>
      <c r="D67" s="142">
        <v>-3.215</v>
      </c>
      <c r="E67" s="188">
        <v>-8.686</v>
      </c>
      <c r="F67" s="170">
        <v>-17.731</v>
      </c>
      <c r="G67" s="190">
        <v>-27.164</v>
      </c>
    </row>
    <row r="68" ht="16.5">
      <c r="A68" s="19" t="s">
        <v>60</v>
      </c>
      <c r="B68" s="44">
        <v>-0.56</v>
      </c>
      <c r="C68" s="100">
        <v>-2.828</v>
      </c>
      <c r="D68" s="163">
        <v>-14.201</v>
      </c>
      <c r="E68" s="192">
        <v>-22.43</v>
      </c>
      <c r="F68" s="193">
        <v>-30.614</v>
      </c>
      <c r="G68" s="198">
        <v>-38.794</v>
      </c>
    </row>
    <row r="69" ht="16.5">
      <c r="A69" s="19" t="s">
        <v>10</v>
      </c>
      <c r="B69" s="22">
        <v>0.044</v>
      </c>
      <c r="C69" s="25">
        <v>-1.032</v>
      </c>
      <c r="D69" s="100">
        <v>-2.776</v>
      </c>
      <c r="E69" s="169">
        <v>-13.439</v>
      </c>
      <c r="F69" s="239">
        <v>-31.606</v>
      </c>
      <c r="G69" s="241">
        <v>-54.365</v>
      </c>
    </row>
    <row r="70">
      <c r="A70" s="243"/>
      <c r="B70" s="245"/>
      <c r="C70" s="245"/>
      <c r="D70" s="245"/>
      <c r="E70" s="245"/>
      <c r="F70" s="245"/>
      <c r="G70" s="245"/>
    </row>
    <row r="71">
      <c r="A71" s="243"/>
      <c r="B71" s="245"/>
      <c r="C71" s="245"/>
      <c r="D71" s="245"/>
      <c r="E71" s="245"/>
      <c r="F71" s="245"/>
      <c r="G71" s="245"/>
    </row>
    <row r="72">
      <c r="A72" s="243"/>
      <c r="B72" s="245"/>
      <c r="C72" s="245"/>
      <c r="D72" s="245"/>
      <c r="E72" s="245"/>
      <c r="F72" s="245"/>
      <c r="G72" s="245"/>
    </row>
    <row r="73">
      <c r="A73" s="243"/>
      <c r="B73" s="245"/>
      <c r="C73" s="245"/>
      <c r="D73" s="245"/>
      <c r="E73" s="245"/>
      <c r="F73" s="245"/>
      <c r="G73" s="245"/>
    </row>
    <row r="74">
      <c r="A74" s="243"/>
      <c r="B74" s="245"/>
      <c r="C74" s="245"/>
      <c r="D74" s="245"/>
      <c r="E74" s="245"/>
      <c r="F74" s="245"/>
      <c r="G74" s="245"/>
    </row>
    <row r="75">
      <c r="A75" s="243"/>
      <c r="B75" s="245"/>
      <c r="C75" s="245"/>
      <c r="D75" s="245"/>
      <c r="E75" s="245"/>
      <c r="F75" s="245"/>
      <c r="G75" s="245"/>
    </row>
    <row r="76">
      <c r="A76" s="243"/>
      <c r="B76" s="245"/>
      <c r="C76" s="245"/>
      <c r="D76" s="245"/>
      <c r="E76" s="245"/>
      <c r="F76" s="245"/>
      <c r="G76" s="245"/>
    </row>
    <row r="77">
      <c r="A77" s="243"/>
      <c r="B77" s="245"/>
      <c r="C77" s="245"/>
      <c r="D77" s="245"/>
      <c r="E77" s="245"/>
      <c r="F77" s="245"/>
      <c r="G77" s="245"/>
    </row>
    <row r="78">
      <c r="A78" s="243"/>
      <c r="B78" s="245"/>
      <c r="C78" s="245"/>
      <c r="D78" s="245"/>
      <c r="E78" s="245"/>
      <c r="F78" s="245"/>
      <c r="G78" s="245"/>
    </row>
    <row r="79">
      <c r="A79" s="243"/>
      <c r="B79" s="245"/>
      <c r="C79" s="245"/>
      <c r="D79" s="245"/>
      <c r="E79" s="245"/>
      <c r="F79" s="245"/>
      <c r="G79" s="245"/>
    </row>
    <row r="80">
      <c r="A80" s="243"/>
      <c r="B80" s="245"/>
      <c r="C80" s="245"/>
      <c r="D80" s="245"/>
      <c r="E80" s="245"/>
      <c r="F80" s="245"/>
      <c r="G80" s="245"/>
    </row>
    <row r="81">
      <c r="A81" s="243"/>
      <c r="B81" s="245"/>
      <c r="C81" s="245"/>
      <c r="D81" s="245"/>
      <c r="E81" s="245"/>
      <c r="F81" s="245"/>
      <c r="G81" s="245"/>
    </row>
    <row r="82">
      <c r="A82" s="243"/>
      <c r="B82" s="245"/>
      <c r="C82" s="245"/>
      <c r="D82" s="245"/>
      <c r="E82" s="245"/>
      <c r="F82" s="245"/>
      <c r="G82" s="245"/>
    </row>
    <row r="83">
      <c r="A83" s="243"/>
      <c r="B83" s="245"/>
      <c r="C83" s="245"/>
      <c r="D83" s="245"/>
      <c r="E83" s="245"/>
      <c r="F83" s="245"/>
      <c r="G83" s="245"/>
    </row>
    <row r="84">
      <c r="A84" s="243"/>
      <c r="B84" s="245"/>
      <c r="C84" s="245"/>
      <c r="D84" s="245"/>
      <c r="E84" s="245"/>
      <c r="F84" s="245"/>
      <c r="G84" s="245"/>
    </row>
    <row r="85">
      <c r="A85" s="243"/>
      <c r="B85" s="245"/>
      <c r="C85" s="245"/>
      <c r="D85" s="245"/>
      <c r="E85" s="245"/>
      <c r="F85" s="245"/>
      <c r="G85" s="245"/>
    </row>
    <row r="86">
      <c r="A86" s="243"/>
      <c r="B86" s="245"/>
      <c r="C86" s="245"/>
      <c r="D86" s="245"/>
      <c r="E86" s="245"/>
      <c r="F86" s="245"/>
      <c r="G86" s="245"/>
    </row>
    <row r="87">
      <c r="A87" s="243"/>
      <c r="B87" s="245"/>
      <c r="C87" s="245"/>
      <c r="D87" s="245"/>
      <c r="E87" s="245"/>
      <c r="F87" s="245"/>
      <c r="G87" s="245"/>
    </row>
    <row r="88">
      <c r="A88" s="243"/>
      <c r="B88" s="245"/>
      <c r="C88" s="245"/>
      <c r="D88" s="245"/>
      <c r="E88" s="245"/>
      <c r="F88" s="245"/>
      <c r="G88" s="245"/>
    </row>
    <row r="89">
      <c r="A89" s="243"/>
      <c r="B89" s="245"/>
      <c r="C89" s="245"/>
      <c r="D89" s="245"/>
      <c r="E89" s="245"/>
      <c r="F89" s="245"/>
      <c r="G89" s="245"/>
    </row>
    <row r="90">
      <c r="A90" s="243"/>
      <c r="B90" s="245"/>
      <c r="C90" s="245"/>
      <c r="D90" s="245"/>
      <c r="E90" s="245"/>
      <c r="F90" s="245"/>
      <c r="G90" s="245"/>
    </row>
    <row r="91">
      <c r="A91" s="243"/>
      <c r="B91" s="245"/>
      <c r="C91" s="245"/>
      <c r="D91" s="245"/>
      <c r="E91" s="245"/>
      <c r="F91" s="245"/>
      <c r="G91" s="245"/>
    </row>
    <row r="92">
      <c r="A92" s="243"/>
      <c r="B92" s="245"/>
      <c r="C92" s="245"/>
      <c r="D92" s="245"/>
      <c r="E92" s="245"/>
      <c r="F92" s="245"/>
      <c r="G92" s="245"/>
    </row>
    <row r="93">
      <c r="A93" s="243"/>
      <c r="B93" s="245"/>
      <c r="C93" s="245"/>
      <c r="D93" s="245"/>
      <c r="E93" s="245"/>
      <c r="F93" s="245"/>
      <c r="G93" s="245"/>
    </row>
    <row r="94">
      <c r="A94" s="243"/>
      <c r="B94" s="245"/>
      <c r="C94" s="245"/>
      <c r="D94" s="245"/>
      <c r="E94" s="245"/>
      <c r="F94" s="245"/>
      <c r="G94" s="245"/>
    </row>
    <row r="95">
      <c r="A95" s="243"/>
      <c r="B95" s="245"/>
      <c r="C95" s="245"/>
      <c r="D95" s="245"/>
      <c r="E95" s="245"/>
      <c r="F95" s="245"/>
      <c r="G95" s="245"/>
    </row>
    <row r="96">
      <c r="A96" s="243"/>
      <c r="B96" s="245"/>
      <c r="C96" s="245"/>
      <c r="D96" s="245"/>
      <c r="E96" s="245"/>
      <c r="F96" s="245"/>
      <c r="G96" s="245"/>
    </row>
    <row r="97">
      <c r="A97" s="243"/>
      <c r="B97" s="245"/>
      <c r="C97" s="245"/>
      <c r="D97" s="245"/>
      <c r="E97" s="245"/>
      <c r="F97" s="245"/>
      <c r="G97" s="245"/>
    </row>
    <row r="98">
      <c r="A98" s="243"/>
      <c r="B98" s="245"/>
      <c r="C98" s="245"/>
      <c r="D98" s="245"/>
      <c r="E98" s="245"/>
      <c r="F98" s="245"/>
      <c r="G98" s="245"/>
    </row>
    <row r="99">
      <c r="A99" s="243"/>
      <c r="B99" s="245"/>
      <c r="C99" s="245"/>
      <c r="D99" s="245"/>
      <c r="E99" s="245"/>
      <c r="F99" s="245"/>
      <c r="G99" s="245"/>
    </row>
    <row r="100">
      <c r="A100" s="243"/>
      <c r="B100" s="245"/>
      <c r="C100" s="245"/>
      <c r="D100" s="245"/>
      <c r="E100" s="245"/>
      <c r="F100" s="245"/>
      <c r="G100" s="245"/>
    </row>
    <row r="101">
      <c r="A101" s="243"/>
      <c r="B101" s="245"/>
      <c r="C101" s="245"/>
      <c r="D101" s="245"/>
      <c r="E101" s="245"/>
      <c r="F101" s="245"/>
      <c r="G101" s="245"/>
    </row>
    <row r="102">
      <c r="A102" s="243"/>
      <c r="B102" s="245"/>
      <c r="C102" s="245"/>
      <c r="D102" s="245"/>
      <c r="E102" s="245"/>
      <c r="F102" s="245"/>
      <c r="G102" s="245"/>
    </row>
    <row r="103">
      <c r="A103" s="243"/>
      <c r="B103" s="245"/>
      <c r="C103" s="245"/>
      <c r="D103" s="245"/>
      <c r="E103" s="245"/>
      <c r="F103" s="245"/>
      <c r="G103" s="245"/>
    </row>
    <row r="104">
      <c r="A104" s="243"/>
      <c r="B104" s="245"/>
      <c r="C104" s="245"/>
      <c r="D104" s="245"/>
      <c r="E104" s="245"/>
      <c r="F104" s="245"/>
      <c r="G104" s="245"/>
    </row>
    <row r="105">
      <c r="A105" s="243"/>
      <c r="B105" s="245"/>
      <c r="C105" s="245"/>
      <c r="D105" s="245"/>
      <c r="E105" s="245"/>
      <c r="F105" s="245"/>
      <c r="G105" s="245"/>
    </row>
    <row r="106">
      <c r="A106" s="243"/>
      <c r="B106" s="245"/>
      <c r="C106" s="245"/>
      <c r="D106" s="245"/>
      <c r="E106" s="245"/>
      <c r="F106" s="245"/>
      <c r="G106" s="245"/>
    </row>
    <row r="107">
      <c r="A107" s="243"/>
      <c r="B107" s="245"/>
      <c r="C107" s="245"/>
      <c r="D107" s="245"/>
      <c r="E107" s="245"/>
      <c r="F107" s="245"/>
      <c r="G107" s="245"/>
    </row>
    <row r="108">
      <c r="A108" s="243"/>
      <c r="B108" s="245"/>
      <c r="C108" s="245"/>
      <c r="D108" s="245"/>
      <c r="E108" s="245"/>
      <c r="F108" s="245"/>
      <c r="G108" s="245"/>
    </row>
    <row r="109">
      <c r="A109" s="243"/>
      <c r="B109" s="245"/>
      <c r="C109" s="245"/>
      <c r="D109" s="245"/>
      <c r="E109" s="245"/>
      <c r="F109" s="245"/>
      <c r="G109" s="245"/>
    </row>
    <row r="110">
      <c r="A110" s="243"/>
      <c r="B110" s="245"/>
      <c r="C110" s="245"/>
      <c r="D110" s="245"/>
      <c r="E110" s="245"/>
      <c r="F110" s="245"/>
      <c r="G110" s="245"/>
    </row>
    <row r="111">
      <c r="A111" s="243"/>
      <c r="B111" s="245"/>
      <c r="C111" s="245"/>
      <c r="D111" s="245"/>
      <c r="E111" s="245"/>
      <c r="F111" s="245"/>
      <c r="G111" s="245"/>
    </row>
    <row r="112">
      <c r="A112" s="243"/>
      <c r="B112" s="245"/>
      <c r="C112" s="245"/>
      <c r="D112" s="245"/>
      <c r="E112" s="245"/>
      <c r="F112" s="245"/>
      <c r="G112" s="245"/>
    </row>
    <row r="113">
      <c r="A113" s="243"/>
      <c r="B113" s="245"/>
      <c r="C113" s="245"/>
      <c r="D113" s="245"/>
      <c r="E113" s="245"/>
      <c r="F113" s="245"/>
      <c r="G113" s="245"/>
    </row>
    <row r="114">
      <c r="A114" s="243"/>
      <c r="B114" s="245"/>
      <c r="C114" s="245"/>
      <c r="D114" s="245"/>
      <c r="E114" s="245"/>
      <c r="F114" s="245"/>
      <c r="G114" s="245"/>
    </row>
    <row r="115">
      <c r="A115" s="243"/>
      <c r="B115" s="245"/>
      <c r="C115" s="245"/>
      <c r="D115" s="245"/>
      <c r="E115" s="245"/>
      <c r="F115" s="245"/>
      <c r="G115" s="245"/>
    </row>
    <row r="116">
      <c r="A116" s="243"/>
      <c r="B116" s="245"/>
      <c r="C116" s="245"/>
      <c r="D116" s="245"/>
      <c r="E116" s="245"/>
      <c r="F116" s="245"/>
      <c r="G116" s="245"/>
    </row>
    <row r="117">
      <c r="A117" s="243"/>
      <c r="B117" s="245"/>
      <c r="C117" s="245"/>
      <c r="D117" s="245"/>
      <c r="E117" s="245"/>
      <c r="F117" s="245"/>
      <c r="G117" s="245"/>
    </row>
    <row r="118">
      <c r="A118" s="243"/>
      <c r="B118" s="245"/>
      <c r="C118" s="245"/>
      <c r="D118" s="245"/>
      <c r="E118" s="245"/>
      <c r="F118" s="245"/>
      <c r="G118" s="245"/>
    </row>
    <row r="119">
      <c r="A119" s="243"/>
      <c r="B119" s="245"/>
      <c r="C119" s="245"/>
      <c r="D119" s="245"/>
      <c r="E119" s="245"/>
      <c r="F119" s="245"/>
      <c r="G119" s="245"/>
    </row>
    <row r="120">
      <c r="A120" s="243"/>
      <c r="B120" s="245"/>
      <c r="C120" s="245"/>
      <c r="D120" s="245"/>
      <c r="E120" s="245"/>
      <c r="F120" s="245"/>
      <c r="G120" s="245"/>
    </row>
    <row r="121">
      <c r="A121" s="243"/>
      <c r="B121" s="245"/>
      <c r="C121" s="245"/>
      <c r="D121" s="245"/>
      <c r="E121" s="245"/>
      <c r="F121" s="245"/>
      <c r="G121" s="245"/>
    </row>
    <row r="122">
      <c r="A122" s="243"/>
      <c r="B122" s="245"/>
      <c r="C122" s="245"/>
      <c r="D122" s="245"/>
      <c r="E122" s="245"/>
      <c r="F122" s="245"/>
      <c r="G122" s="245"/>
    </row>
    <row r="123">
      <c r="A123" s="243"/>
      <c r="B123" s="245"/>
      <c r="C123" s="245"/>
      <c r="D123" s="245"/>
      <c r="E123" s="245"/>
      <c r="F123" s="245"/>
      <c r="G123" s="245"/>
    </row>
    <row r="124">
      <c r="A124" s="243"/>
      <c r="B124" s="245"/>
      <c r="C124" s="245"/>
      <c r="D124" s="245"/>
      <c r="E124" s="245"/>
      <c r="F124" s="245"/>
      <c r="G124" s="245"/>
    </row>
    <row r="125">
      <c r="A125" s="243"/>
      <c r="B125" s="245"/>
      <c r="C125" s="245"/>
      <c r="D125" s="245"/>
      <c r="E125" s="245"/>
      <c r="F125" s="245"/>
      <c r="G125" s="245"/>
    </row>
    <row r="126">
      <c r="A126" s="243"/>
      <c r="B126" s="245"/>
      <c r="C126" s="245"/>
      <c r="D126" s="245"/>
      <c r="E126" s="245"/>
      <c r="F126" s="245"/>
      <c r="G126" s="245"/>
    </row>
    <row r="127">
      <c r="A127" s="243"/>
      <c r="B127" s="245"/>
      <c r="C127" s="245"/>
      <c r="D127" s="245"/>
      <c r="E127" s="245"/>
      <c r="F127" s="245"/>
      <c r="G127" s="245"/>
    </row>
    <row r="128">
      <c r="A128" s="243"/>
      <c r="B128" s="245"/>
      <c r="C128" s="245"/>
      <c r="D128" s="245"/>
      <c r="E128" s="245"/>
      <c r="F128" s="245"/>
      <c r="G128" s="245"/>
    </row>
    <row r="129">
      <c r="A129" s="243"/>
      <c r="B129" s="245"/>
      <c r="C129" s="245"/>
      <c r="D129" s="245"/>
      <c r="E129" s="245"/>
      <c r="F129" s="245"/>
      <c r="G129" s="245"/>
    </row>
    <row r="130">
      <c r="A130" s="243"/>
      <c r="B130" s="245"/>
      <c r="C130" s="245"/>
      <c r="D130" s="245"/>
      <c r="E130" s="245"/>
      <c r="F130" s="245"/>
      <c r="G130" s="245"/>
    </row>
    <row r="131">
      <c r="A131" s="243"/>
      <c r="B131" s="245"/>
      <c r="C131" s="245"/>
      <c r="D131" s="245"/>
      <c r="E131" s="245"/>
      <c r="F131" s="245"/>
      <c r="G131" s="245"/>
    </row>
    <row r="132">
      <c r="A132" s="243"/>
      <c r="B132" s="245"/>
      <c r="C132" s="245"/>
      <c r="D132" s="245"/>
      <c r="E132" s="245"/>
      <c r="F132" s="245"/>
      <c r="G132" s="245"/>
    </row>
    <row r="133">
      <c r="A133" s="243"/>
      <c r="B133" s="245"/>
      <c r="C133" s="245"/>
      <c r="D133" s="245"/>
      <c r="E133" s="245"/>
      <c r="F133" s="245"/>
      <c r="G133" s="245"/>
    </row>
    <row r="134">
      <c r="A134" s="243"/>
      <c r="B134" s="245"/>
      <c r="C134" s="245"/>
      <c r="D134" s="245"/>
      <c r="E134" s="245"/>
      <c r="F134" s="245"/>
      <c r="G134" s="245"/>
    </row>
    <row r="135">
      <c r="A135" s="243"/>
      <c r="B135" s="245"/>
      <c r="C135" s="245"/>
      <c r="D135" s="245"/>
      <c r="E135" s="245"/>
      <c r="F135" s="245"/>
      <c r="G135" s="245"/>
    </row>
    <row r="136">
      <c r="A136" s="243"/>
      <c r="B136" s="245"/>
      <c r="C136" s="245"/>
      <c r="D136" s="245"/>
      <c r="E136" s="245"/>
      <c r="F136" s="245"/>
      <c r="G136" s="245"/>
    </row>
    <row r="137">
      <c r="A137" s="243"/>
      <c r="B137" s="245"/>
      <c r="C137" s="245"/>
      <c r="D137" s="245"/>
      <c r="E137" s="245"/>
      <c r="F137" s="245"/>
      <c r="G137" s="245"/>
    </row>
    <row r="138">
      <c r="A138" s="243"/>
      <c r="B138" s="245"/>
      <c r="C138" s="245"/>
      <c r="D138" s="245"/>
      <c r="E138" s="245"/>
      <c r="F138" s="245"/>
      <c r="G138" s="245"/>
    </row>
    <row r="139">
      <c r="A139" s="243"/>
      <c r="B139" s="245"/>
      <c r="C139" s="245"/>
      <c r="D139" s="245"/>
      <c r="E139" s="245"/>
      <c r="F139" s="245"/>
      <c r="G139" s="245"/>
    </row>
    <row r="140">
      <c r="A140" s="243"/>
      <c r="B140" s="245"/>
      <c r="C140" s="245"/>
      <c r="D140" s="245"/>
      <c r="E140" s="245"/>
      <c r="F140" s="245"/>
      <c r="G140" s="245"/>
    </row>
    <row r="141">
      <c r="A141" s="243"/>
      <c r="B141" s="245"/>
      <c r="C141" s="245"/>
      <c r="D141" s="245"/>
      <c r="E141" s="245"/>
      <c r="F141" s="245"/>
      <c r="G141" s="245"/>
    </row>
    <row r="142">
      <c r="A142" s="243"/>
      <c r="B142" s="245"/>
      <c r="C142" s="245"/>
      <c r="D142" s="245"/>
      <c r="E142" s="245"/>
      <c r="F142" s="245"/>
      <c r="G142" s="245"/>
    </row>
    <row r="143">
      <c r="A143" s="243"/>
      <c r="B143" s="245"/>
      <c r="C143" s="245"/>
      <c r="D143" s="245"/>
      <c r="E143" s="245"/>
      <c r="F143" s="245"/>
      <c r="G143" s="245"/>
    </row>
    <row r="144">
      <c r="A144" s="243"/>
      <c r="B144" s="245"/>
      <c r="C144" s="245"/>
      <c r="D144" s="245"/>
      <c r="E144" s="245"/>
      <c r="F144" s="245"/>
      <c r="G144" s="245"/>
    </row>
    <row r="145">
      <c r="A145" s="243"/>
      <c r="B145" s="245"/>
      <c r="C145" s="245"/>
      <c r="D145" s="245"/>
      <c r="E145" s="245"/>
      <c r="F145" s="245"/>
      <c r="G145" s="245"/>
    </row>
    <row r="146">
      <c r="A146" s="243"/>
      <c r="B146" s="245"/>
      <c r="C146" s="245"/>
      <c r="D146" s="245"/>
      <c r="E146" s="245"/>
      <c r="F146" s="245"/>
      <c r="G146" s="245"/>
    </row>
    <row r="147">
      <c r="A147" s="243"/>
      <c r="B147" s="245"/>
      <c r="C147" s="245"/>
      <c r="D147" s="245"/>
      <c r="E147" s="245"/>
      <c r="F147" s="245"/>
      <c r="G147" s="245"/>
    </row>
    <row r="148">
      <c r="A148" s="243"/>
      <c r="B148" s="245"/>
      <c r="C148" s="245"/>
      <c r="D148" s="245"/>
      <c r="E148" s="245"/>
      <c r="F148" s="245"/>
      <c r="G148" s="245"/>
    </row>
    <row r="149">
      <c r="A149" s="243"/>
      <c r="B149" s="245"/>
      <c r="C149" s="245"/>
      <c r="D149" s="245"/>
      <c r="E149" s="245"/>
      <c r="F149" s="245"/>
      <c r="G149" s="245"/>
    </row>
    <row r="150">
      <c r="A150" s="243"/>
      <c r="B150" s="245"/>
      <c r="C150" s="245"/>
      <c r="D150" s="245"/>
      <c r="E150" s="245"/>
      <c r="F150" s="245"/>
      <c r="G150" s="245"/>
    </row>
    <row r="151">
      <c r="A151" s="243"/>
      <c r="B151" s="245"/>
      <c r="C151" s="245"/>
      <c r="D151" s="245"/>
      <c r="E151" s="245"/>
      <c r="F151" s="245"/>
      <c r="G151" s="245"/>
    </row>
    <row r="152">
      <c r="A152" s="243"/>
      <c r="B152" s="245"/>
      <c r="C152" s="245"/>
      <c r="D152" s="245"/>
      <c r="E152" s="245"/>
      <c r="F152" s="245"/>
      <c r="G152" s="245"/>
    </row>
    <row r="153">
      <c r="A153" s="243"/>
      <c r="B153" s="245"/>
      <c r="C153" s="245"/>
      <c r="D153" s="245"/>
      <c r="E153" s="245"/>
      <c r="F153" s="245"/>
      <c r="G153" s="245"/>
    </row>
    <row r="154">
      <c r="A154" s="243"/>
      <c r="B154" s="245"/>
      <c r="C154" s="245"/>
      <c r="D154" s="245"/>
      <c r="E154" s="245"/>
      <c r="F154" s="245"/>
      <c r="G154" s="245"/>
    </row>
    <row r="155">
      <c r="A155" s="243"/>
      <c r="B155" s="245"/>
      <c r="C155" s="245"/>
      <c r="D155" s="245"/>
      <c r="E155" s="245"/>
      <c r="F155" s="245"/>
      <c r="G155" s="245"/>
    </row>
    <row r="156">
      <c r="A156" s="243"/>
      <c r="B156" s="245"/>
      <c r="C156" s="245"/>
      <c r="D156" s="245"/>
      <c r="E156" s="245"/>
      <c r="F156" s="245"/>
      <c r="G156" s="245"/>
    </row>
    <row r="157">
      <c r="A157" s="243"/>
      <c r="B157" s="245"/>
      <c r="C157" s="245"/>
      <c r="D157" s="245"/>
      <c r="E157" s="245"/>
      <c r="F157" s="245"/>
      <c r="G157" s="245"/>
    </row>
    <row r="158">
      <c r="A158" s="243"/>
      <c r="B158" s="245"/>
      <c r="C158" s="245"/>
      <c r="D158" s="245"/>
      <c r="E158" s="245"/>
      <c r="F158" s="245"/>
      <c r="G158" s="245"/>
    </row>
    <row r="159">
      <c r="A159" s="243"/>
      <c r="B159" s="245"/>
      <c r="C159" s="245"/>
      <c r="D159" s="245"/>
      <c r="E159" s="245"/>
      <c r="F159" s="245"/>
      <c r="G159" s="245"/>
    </row>
    <row r="160">
      <c r="A160" s="243"/>
      <c r="B160" s="245"/>
      <c r="C160" s="245"/>
      <c r="D160" s="245"/>
      <c r="E160" s="245"/>
      <c r="F160" s="245"/>
      <c r="G160" s="245"/>
    </row>
    <row r="161">
      <c r="A161" s="243"/>
      <c r="B161" s="245"/>
      <c r="C161" s="245"/>
      <c r="D161" s="245"/>
      <c r="E161" s="245"/>
      <c r="F161" s="245"/>
      <c r="G161" s="245"/>
    </row>
    <row r="162">
      <c r="A162" s="243"/>
      <c r="B162" s="245"/>
      <c r="C162" s="245"/>
      <c r="D162" s="245"/>
      <c r="E162" s="245"/>
      <c r="F162" s="245"/>
      <c r="G162" s="245"/>
    </row>
    <row r="163">
      <c r="A163" s="243"/>
      <c r="B163" s="245"/>
      <c r="C163" s="245"/>
      <c r="D163" s="245"/>
      <c r="E163" s="245"/>
      <c r="F163" s="245"/>
      <c r="G163" s="245"/>
    </row>
    <row r="164">
      <c r="A164" s="243"/>
      <c r="B164" s="245"/>
      <c r="C164" s="245"/>
      <c r="D164" s="245"/>
      <c r="E164" s="245"/>
      <c r="F164" s="245"/>
      <c r="G164" s="245"/>
    </row>
    <row r="165">
      <c r="A165" s="243"/>
      <c r="B165" s="245"/>
      <c r="C165" s="245"/>
      <c r="D165" s="245"/>
      <c r="E165" s="245"/>
      <c r="F165" s="245"/>
      <c r="G165" s="245"/>
    </row>
    <row r="166">
      <c r="A166" s="243"/>
      <c r="B166" s="245"/>
      <c r="C166" s="245"/>
      <c r="D166" s="245"/>
      <c r="E166" s="245"/>
      <c r="F166" s="245"/>
      <c r="G166" s="245"/>
    </row>
    <row r="167">
      <c r="A167" s="243"/>
      <c r="B167" s="245"/>
      <c r="C167" s="245"/>
      <c r="D167" s="245"/>
      <c r="E167" s="245"/>
      <c r="F167" s="245"/>
      <c r="G167" s="245"/>
    </row>
    <row r="168">
      <c r="A168" s="243"/>
      <c r="B168" s="245"/>
      <c r="C168" s="245"/>
      <c r="D168" s="245"/>
      <c r="E168" s="245"/>
      <c r="F168" s="245"/>
      <c r="G168" s="245"/>
    </row>
    <row r="169">
      <c r="A169" s="243"/>
      <c r="B169" s="245"/>
      <c r="C169" s="245"/>
      <c r="D169" s="245"/>
      <c r="E169" s="245"/>
      <c r="F169" s="245"/>
      <c r="G169" s="245"/>
    </row>
    <row r="170">
      <c r="A170" s="243"/>
      <c r="B170" s="245"/>
      <c r="C170" s="245"/>
      <c r="D170" s="245"/>
      <c r="E170" s="245"/>
      <c r="F170" s="245"/>
      <c r="G170" s="245"/>
    </row>
    <row r="171">
      <c r="A171" s="243"/>
      <c r="B171" s="245"/>
      <c r="C171" s="245"/>
      <c r="D171" s="245"/>
      <c r="E171" s="245"/>
      <c r="F171" s="245"/>
      <c r="G171" s="245"/>
    </row>
    <row r="172">
      <c r="A172" s="243"/>
      <c r="B172" s="245"/>
      <c r="C172" s="245"/>
      <c r="D172" s="245"/>
      <c r="E172" s="245"/>
      <c r="F172" s="245"/>
      <c r="G172" s="245"/>
    </row>
    <row r="173">
      <c r="A173" s="243"/>
      <c r="B173" s="245"/>
      <c r="C173" s="245"/>
      <c r="D173" s="245"/>
      <c r="E173" s="245"/>
      <c r="F173" s="245"/>
      <c r="G173" s="245"/>
    </row>
    <row r="174">
      <c r="A174" s="243"/>
      <c r="B174" s="245"/>
      <c r="C174" s="245"/>
      <c r="D174" s="245"/>
      <c r="E174" s="245"/>
      <c r="F174" s="245"/>
      <c r="G174" s="245"/>
    </row>
    <row r="175">
      <c r="A175" s="243"/>
      <c r="B175" s="245"/>
      <c r="C175" s="245"/>
      <c r="D175" s="245"/>
      <c r="E175" s="245"/>
      <c r="F175" s="245"/>
      <c r="G175" s="245"/>
    </row>
    <row r="176">
      <c r="A176" s="243"/>
      <c r="B176" s="245"/>
      <c r="C176" s="245"/>
      <c r="D176" s="245"/>
      <c r="E176" s="245"/>
      <c r="F176" s="245"/>
      <c r="G176" s="245"/>
    </row>
    <row r="177">
      <c r="A177" s="243"/>
      <c r="B177" s="245"/>
      <c r="C177" s="245"/>
      <c r="D177" s="245"/>
      <c r="E177" s="245"/>
      <c r="F177" s="245"/>
      <c r="G177" s="245"/>
    </row>
    <row r="178">
      <c r="A178" s="243"/>
      <c r="B178" s="245"/>
      <c r="C178" s="245"/>
      <c r="D178" s="245"/>
      <c r="E178" s="245"/>
      <c r="F178" s="245"/>
      <c r="G178" s="245"/>
    </row>
    <row r="179">
      <c r="A179" s="243"/>
      <c r="B179" s="245"/>
      <c r="C179" s="245"/>
      <c r="D179" s="245"/>
      <c r="E179" s="245"/>
      <c r="F179" s="245"/>
      <c r="G179" s="245"/>
    </row>
    <row r="180">
      <c r="A180" s="243"/>
      <c r="B180" s="245"/>
      <c r="C180" s="245"/>
      <c r="D180" s="245"/>
      <c r="E180" s="245"/>
      <c r="F180" s="245"/>
      <c r="G180" s="245"/>
    </row>
    <row r="181">
      <c r="A181" s="243"/>
      <c r="B181" s="245"/>
      <c r="C181" s="245"/>
      <c r="D181" s="245"/>
      <c r="E181" s="245"/>
      <c r="F181" s="245"/>
      <c r="G181" s="245"/>
    </row>
    <row r="182">
      <c r="A182" s="243"/>
      <c r="B182" s="245"/>
      <c r="C182" s="245"/>
      <c r="D182" s="245"/>
      <c r="E182" s="245"/>
      <c r="F182" s="245"/>
      <c r="G182" s="245"/>
    </row>
    <row r="183">
      <c r="A183" s="243"/>
      <c r="B183" s="245"/>
      <c r="C183" s="245"/>
      <c r="D183" s="245"/>
      <c r="E183" s="245"/>
      <c r="F183" s="245"/>
      <c r="G183" s="245"/>
    </row>
    <row r="184">
      <c r="A184" s="243"/>
      <c r="B184" s="245"/>
      <c r="C184" s="245"/>
      <c r="D184" s="245"/>
      <c r="E184" s="245"/>
      <c r="F184" s="245"/>
      <c r="G184" s="245"/>
    </row>
    <row r="185">
      <c r="A185" s="243"/>
      <c r="B185" s="245"/>
      <c r="C185" s="245"/>
      <c r="D185" s="245"/>
      <c r="E185" s="245"/>
      <c r="F185" s="245"/>
      <c r="G185" s="245"/>
    </row>
    <row r="186">
      <c r="A186" s="243"/>
      <c r="B186" s="245"/>
      <c r="C186" s="245"/>
      <c r="D186" s="245"/>
      <c r="E186" s="245"/>
      <c r="F186" s="245"/>
      <c r="G186" s="245"/>
    </row>
    <row r="187">
      <c r="A187" s="243"/>
      <c r="B187" s="245"/>
      <c r="C187" s="245"/>
      <c r="D187" s="245"/>
      <c r="E187" s="245"/>
      <c r="F187" s="245"/>
      <c r="G187" s="245"/>
    </row>
    <row r="188">
      <c r="A188" s="243"/>
      <c r="B188" s="245"/>
      <c r="C188" s="245"/>
      <c r="D188" s="245"/>
      <c r="E188" s="245"/>
      <c r="F188" s="245"/>
      <c r="G188" s="245"/>
    </row>
    <row r="189">
      <c r="A189" s="243"/>
      <c r="B189" s="245"/>
      <c r="C189" s="245"/>
      <c r="D189" s="245"/>
      <c r="E189" s="245"/>
      <c r="F189" s="245"/>
      <c r="G189" s="245"/>
    </row>
    <row r="190">
      <c r="A190" s="243"/>
      <c r="B190" s="245"/>
      <c r="C190" s="245"/>
      <c r="D190" s="245"/>
      <c r="E190" s="245"/>
      <c r="F190" s="245"/>
      <c r="G190" s="245"/>
    </row>
    <row r="191">
      <c r="A191" s="243"/>
      <c r="B191" s="245"/>
      <c r="C191" s="245"/>
      <c r="D191" s="245"/>
      <c r="E191" s="245"/>
      <c r="F191" s="245"/>
      <c r="G191" s="245"/>
    </row>
    <row r="192">
      <c r="A192" s="243"/>
      <c r="B192" s="245"/>
      <c r="C192" s="245"/>
      <c r="D192" s="245"/>
      <c r="E192" s="245"/>
      <c r="F192" s="245"/>
      <c r="G192" s="245"/>
    </row>
    <row r="193">
      <c r="A193" s="243"/>
      <c r="B193" s="245"/>
      <c r="C193" s="245"/>
      <c r="D193" s="245"/>
      <c r="E193" s="245"/>
      <c r="F193" s="245"/>
      <c r="G193" s="245"/>
    </row>
    <row r="194">
      <c r="A194" s="243"/>
      <c r="B194" s="245"/>
      <c r="C194" s="245"/>
      <c r="D194" s="245"/>
      <c r="E194" s="245"/>
      <c r="F194" s="245"/>
      <c r="G194" s="245"/>
    </row>
    <row r="195">
      <c r="A195" s="243"/>
      <c r="B195" s="245"/>
      <c r="C195" s="245"/>
      <c r="D195" s="245"/>
      <c r="E195" s="245"/>
      <c r="F195" s="245"/>
      <c r="G195" s="245"/>
    </row>
    <row r="196">
      <c r="A196" s="243"/>
      <c r="B196" s="245"/>
      <c r="C196" s="245"/>
      <c r="D196" s="245"/>
      <c r="E196" s="245"/>
      <c r="F196" s="245"/>
      <c r="G196" s="245"/>
    </row>
    <row r="197">
      <c r="A197" s="243"/>
      <c r="B197" s="245"/>
      <c r="C197" s="245"/>
      <c r="D197" s="245"/>
      <c r="E197" s="245"/>
      <c r="F197" s="245"/>
      <c r="G197" s="245"/>
    </row>
    <row r="198">
      <c r="A198" s="243"/>
      <c r="B198" s="245"/>
      <c r="C198" s="245"/>
      <c r="D198" s="245"/>
      <c r="E198" s="245"/>
      <c r="F198" s="245"/>
      <c r="G198" s="245"/>
    </row>
    <row r="199">
      <c r="A199" s="243"/>
      <c r="B199" s="245"/>
      <c r="C199" s="245"/>
      <c r="D199" s="245"/>
      <c r="E199" s="245"/>
      <c r="F199" s="245"/>
      <c r="G199" s="245"/>
    </row>
    <row r="200">
      <c r="A200" s="243"/>
      <c r="B200" s="245"/>
      <c r="C200" s="245"/>
      <c r="D200" s="245"/>
      <c r="E200" s="245"/>
      <c r="F200" s="245"/>
      <c r="G200" s="245"/>
    </row>
    <row r="201">
      <c r="A201" s="243"/>
      <c r="B201" s="245"/>
      <c r="C201" s="245"/>
      <c r="D201" s="245"/>
      <c r="E201" s="245"/>
      <c r="F201" s="245"/>
      <c r="G201" s="245"/>
    </row>
    <row r="202">
      <c r="A202" s="243"/>
      <c r="B202" s="245"/>
      <c r="C202" s="245"/>
      <c r="D202" s="245"/>
      <c r="E202" s="245"/>
      <c r="F202" s="245"/>
      <c r="G202" s="245"/>
    </row>
    <row r="203">
      <c r="A203" s="243"/>
      <c r="B203" s="245"/>
      <c r="C203" s="245"/>
      <c r="D203" s="245"/>
      <c r="E203" s="245"/>
      <c r="F203" s="245"/>
      <c r="G203" s="245"/>
    </row>
    <row r="204">
      <c r="A204" s="243"/>
      <c r="B204" s="245"/>
      <c r="C204" s="245"/>
      <c r="D204" s="245"/>
      <c r="E204" s="245"/>
      <c r="F204" s="245"/>
      <c r="G204" s="245"/>
    </row>
    <row r="205">
      <c r="A205" s="243"/>
      <c r="B205" s="245"/>
      <c r="C205" s="245"/>
      <c r="D205" s="245"/>
      <c r="E205" s="245"/>
      <c r="F205" s="245"/>
      <c r="G205" s="245"/>
    </row>
    <row r="206">
      <c r="A206" s="243"/>
      <c r="B206" s="245"/>
      <c r="C206" s="245"/>
      <c r="D206" s="245"/>
      <c r="E206" s="245"/>
      <c r="F206" s="245"/>
      <c r="G206" s="245"/>
    </row>
    <row r="207">
      <c r="A207" s="243"/>
      <c r="B207" s="245"/>
      <c r="C207" s="245"/>
      <c r="D207" s="245"/>
      <c r="E207" s="245"/>
      <c r="F207" s="245"/>
      <c r="G207" s="245"/>
    </row>
    <row r="208">
      <c r="A208" s="243"/>
      <c r="B208" s="245"/>
      <c r="C208" s="245"/>
      <c r="D208" s="245"/>
      <c r="E208" s="245"/>
      <c r="F208" s="245"/>
      <c r="G208" s="245"/>
    </row>
    <row r="209">
      <c r="A209" s="243"/>
      <c r="B209" s="245"/>
      <c r="C209" s="245"/>
      <c r="D209" s="245"/>
      <c r="E209" s="245"/>
      <c r="F209" s="245"/>
      <c r="G209" s="245"/>
    </row>
    <row r="210">
      <c r="A210" s="243"/>
      <c r="B210" s="245"/>
      <c r="C210" s="245"/>
      <c r="D210" s="245"/>
      <c r="E210" s="245"/>
      <c r="F210" s="245"/>
      <c r="G210" s="245"/>
    </row>
    <row r="211">
      <c r="A211" s="243"/>
      <c r="B211" s="245"/>
      <c r="C211" s="245"/>
      <c r="D211" s="245"/>
      <c r="E211" s="245"/>
      <c r="F211" s="245"/>
      <c r="G211" s="245"/>
    </row>
    <row r="212">
      <c r="A212" s="243"/>
      <c r="B212" s="245"/>
      <c r="C212" s="245"/>
      <c r="D212" s="245"/>
      <c r="E212" s="245"/>
      <c r="F212" s="245"/>
      <c r="G212" s="245"/>
    </row>
    <row r="213">
      <c r="A213" s="243"/>
      <c r="B213" s="245"/>
      <c r="C213" s="245"/>
      <c r="D213" s="245"/>
      <c r="E213" s="245"/>
      <c r="F213" s="245"/>
      <c r="G213" s="245"/>
    </row>
    <row r="214">
      <c r="A214" s="243"/>
      <c r="B214" s="245"/>
      <c r="C214" s="245"/>
      <c r="D214" s="245"/>
      <c r="E214" s="245"/>
      <c r="F214" s="245"/>
      <c r="G214" s="245"/>
    </row>
    <row r="215">
      <c r="A215" s="243"/>
      <c r="B215" s="245"/>
      <c r="C215" s="245"/>
      <c r="D215" s="245"/>
      <c r="E215" s="245"/>
      <c r="F215" s="245"/>
      <c r="G215" s="245"/>
    </row>
    <row r="216">
      <c r="A216" s="243"/>
      <c r="B216" s="245"/>
      <c r="C216" s="245"/>
      <c r="D216" s="245"/>
      <c r="E216" s="245"/>
      <c r="F216" s="245"/>
      <c r="G216" s="245"/>
    </row>
    <row r="217">
      <c r="A217" s="243"/>
      <c r="B217" s="245"/>
      <c r="C217" s="245"/>
      <c r="D217" s="245"/>
      <c r="E217" s="245"/>
      <c r="F217" s="245"/>
      <c r="G217" s="245"/>
    </row>
    <row r="218">
      <c r="A218" s="243"/>
      <c r="B218" s="245"/>
      <c r="C218" s="245"/>
      <c r="D218" s="245"/>
      <c r="E218" s="245"/>
      <c r="F218" s="245"/>
      <c r="G218" s="245"/>
    </row>
    <row r="219">
      <c r="A219" s="243"/>
      <c r="B219" s="245"/>
      <c r="C219" s="245"/>
      <c r="D219" s="245"/>
      <c r="E219" s="245"/>
      <c r="F219" s="245"/>
      <c r="G219" s="245"/>
    </row>
    <row r="220">
      <c r="A220" s="243"/>
      <c r="B220" s="245"/>
      <c r="C220" s="245"/>
      <c r="D220" s="245"/>
      <c r="E220" s="245"/>
      <c r="F220" s="245"/>
      <c r="G220" s="245"/>
    </row>
    <row r="221">
      <c r="A221" s="243"/>
      <c r="B221" s="245"/>
      <c r="C221" s="245"/>
      <c r="D221" s="245"/>
      <c r="E221" s="245"/>
      <c r="F221" s="245"/>
      <c r="G221" s="245"/>
    </row>
    <row r="222">
      <c r="A222" s="243"/>
      <c r="B222" s="245"/>
      <c r="C222" s="245"/>
      <c r="D222" s="245"/>
      <c r="E222" s="245"/>
      <c r="F222" s="245"/>
      <c r="G222" s="245"/>
    </row>
    <row r="223">
      <c r="A223" s="243"/>
      <c r="B223" s="245"/>
      <c r="C223" s="245"/>
      <c r="D223" s="245"/>
      <c r="E223" s="245"/>
      <c r="F223" s="245"/>
      <c r="G223" s="245"/>
    </row>
    <row r="224">
      <c r="A224" s="243"/>
      <c r="B224" s="245"/>
      <c r="C224" s="245"/>
      <c r="D224" s="245"/>
      <c r="E224" s="245"/>
      <c r="F224" s="245"/>
      <c r="G224" s="245"/>
    </row>
    <row r="225">
      <c r="A225" s="243"/>
      <c r="B225" s="245"/>
      <c r="C225" s="245"/>
      <c r="D225" s="245"/>
      <c r="E225" s="245"/>
      <c r="F225" s="245"/>
      <c r="G225" s="245"/>
    </row>
    <row r="226">
      <c r="A226" s="243"/>
      <c r="B226" s="245"/>
      <c r="C226" s="245"/>
      <c r="D226" s="245"/>
      <c r="E226" s="245"/>
      <c r="F226" s="245"/>
      <c r="G226" s="245"/>
    </row>
    <row r="227">
      <c r="A227" s="243"/>
      <c r="B227" s="245"/>
      <c r="C227" s="245"/>
      <c r="D227" s="245"/>
      <c r="E227" s="245"/>
      <c r="F227" s="245"/>
      <c r="G227" s="245"/>
    </row>
    <row r="228">
      <c r="A228" s="243"/>
      <c r="B228" s="245"/>
      <c r="C228" s="245"/>
      <c r="D228" s="245"/>
      <c r="E228" s="245"/>
      <c r="F228" s="245"/>
      <c r="G228" s="245"/>
    </row>
    <row r="229">
      <c r="A229" s="243"/>
      <c r="B229" s="245"/>
      <c r="C229" s="245"/>
      <c r="D229" s="245"/>
      <c r="E229" s="245"/>
      <c r="F229" s="245"/>
      <c r="G229" s="245"/>
    </row>
    <row r="230">
      <c r="A230" s="243"/>
      <c r="B230" s="245"/>
      <c r="C230" s="245"/>
      <c r="D230" s="245"/>
      <c r="E230" s="245"/>
      <c r="F230" s="245"/>
      <c r="G230" s="245"/>
    </row>
    <row r="231">
      <c r="A231" s="243"/>
      <c r="B231" s="245"/>
      <c r="C231" s="245"/>
      <c r="D231" s="245"/>
      <c r="E231" s="245"/>
      <c r="F231" s="245"/>
      <c r="G231" s="245"/>
    </row>
    <row r="232">
      <c r="A232" s="243"/>
      <c r="B232" s="245"/>
      <c r="C232" s="245"/>
      <c r="D232" s="245"/>
      <c r="E232" s="245"/>
      <c r="F232" s="245"/>
      <c r="G232" s="245"/>
    </row>
    <row r="233">
      <c r="A233" s="243"/>
      <c r="B233" s="245"/>
      <c r="C233" s="245"/>
      <c r="D233" s="245"/>
      <c r="E233" s="245"/>
      <c r="F233" s="245"/>
      <c r="G233" s="245"/>
    </row>
    <row r="234">
      <c r="A234" s="243"/>
      <c r="B234" s="245"/>
      <c r="C234" s="245"/>
      <c r="D234" s="245"/>
      <c r="E234" s="245"/>
      <c r="F234" s="245"/>
      <c r="G234" s="245"/>
    </row>
    <row r="235">
      <c r="A235" s="243"/>
      <c r="B235" s="245"/>
      <c r="C235" s="245"/>
      <c r="D235" s="245"/>
      <c r="E235" s="245"/>
      <c r="F235" s="245"/>
      <c r="G235" s="245"/>
    </row>
    <row r="236">
      <c r="A236" s="243"/>
      <c r="B236" s="245"/>
      <c r="C236" s="245"/>
      <c r="D236" s="245"/>
      <c r="E236" s="245"/>
      <c r="F236" s="245"/>
      <c r="G236" s="245"/>
    </row>
    <row r="237">
      <c r="A237" s="243"/>
      <c r="B237" s="245"/>
      <c r="C237" s="245"/>
      <c r="D237" s="245"/>
      <c r="E237" s="245"/>
      <c r="F237" s="245"/>
      <c r="G237" s="245"/>
    </row>
    <row r="238">
      <c r="A238" s="243"/>
      <c r="B238" s="245"/>
      <c r="C238" s="245"/>
      <c r="D238" s="245"/>
      <c r="E238" s="245"/>
      <c r="F238" s="245"/>
      <c r="G238" s="245"/>
    </row>
    <row r="239">
      <c r="A239" s="243"/>
      <c r="B239" s="245"/>
      <c r="C239" s="245"/>
      <c r="D239" s="245"/>
      <c r="E239" s="245"/>
      <c r="F239" s="245"/>
      <c r="G239" s="245"/>
    </row>
    <row r="240">
      <c r="A240" s="243"/>
      <c r="B240" s="245"/>
      <c r="C240" s="245"/>
      <c r="D240" s="245"/>
      <c r="E240" s="245"/>
      <c r="F240" s="245"/>
      <c r="G240" s="245"/>
    </row>
    <row r="241">
      <c r="A241" s="243"/>
      <c r="B241" s="245"/>
      <c r="C241" s="245"/>
      <c r="D241" s="245"/>
      <c r="E241" s="245"/>
      <c r="F241" s="245"/>
      <c r="G241" s="245"/>
    </row>
    <row r="242">
      <c r="A242" s="243"/>
      <c r="B242" s="245"/>
      <c r="C242" s="245"/>
      <c r="D242" s="245"/>
      <c r="E242" s="245"/>
      <c r="F242" s="245"/>
      <c r="G242" s="245"/>
    </row>
    <row r="243">
      <c r="A243" s="243"/>
      <c r="B243" s="245"/>
      <c r="C243" s="245"/>
      <c r="D243" s="245"/>
      <c r="E243" s="245"/>
      <c r="F243" s="245"/>
      <c r="G243" s="245"/>
    </row>
    <row r="244">
      <c r="A244" s="243"/>
      <c r="B244" s="245"/>
      <c r="C244" s="245"/>
      <c r="D244" s="245"/>
      <c r="E244" s="245"/>
      <c r="F244" s="245"/>
      <c r="G244" s="245"/>
    </row>
    <row r="245">
      <c r="A245" s="243"/>
      <c r="B245" s="245"/>
      <c r="C245" s="245"/>
      <c r="D245" s="245"/>
      <c r="E245" s="245"/>
      <c r="F245" s="245"/>
      <c r="G245" s="245"/>
    </row>
    <row r="246">
      <c r="A246" s="243"/>
      <c r="B246" s="245"/>
      <c r="C246" s="245"/>
      <c r="D246" s="245"/>
      <c r="E246" s="245"/>
      <c r="F246" s="245"/>
      <c r="G246" s="245"/>
    </row>
    <row r="247">
      <c r="A247" s="243"/>
      <c r="B247" s="245"/>
      <c r="C247" s="245"/>
      <c r="D247" s="245"/>
      <c r="E247" s="245"/>
      <c r="F247" s="245"/>
      <c r="G247" s="245"/>
    </row>
    <row r="248">
      <c r="A248" s="243"/>
      <c r="B248" s="245"/>
      <c r="C248" s="245"/>
      <c r="D248" s="245"/>
      <c r="E248" s="245"/>
      <c r="F248" s="245"/>
      <c r="G248" s="245"/>
    </row>
    <row r="249">
      <c r="A249" s="243"/>
      <c r="B249" s="245"/>
      <c r="C249" s="245"/>
      <c r="D249" s="245"/>
      <c r="E249" s="245"/>
      <c r="F249" s="245"/>
      <c r="G249" s="245"/>
    </row>
    <row r="250">
      <c r="A250" s="243"/>
      <c r="B250" s="245"/>
      <c r="C250" s="245"/>
      <c r="D250" s="245"/>
      <c r="E250" s="245"/>
      <c r="F250" s="245"/>
      <c r="G250" s="245"/>
    </row>
    <row r="251">
      <c r="A251" s="243"/>
      <c r="B251" s="245"/>
      <c r="C251" s="245"/>
      <c r="D251" s="245"/>
      <c r="E251" s="245"/>
      <c r="F251" s="245"/>
      <c r="G251" s="245"/>
    </row>
    <row r="252">
      <c r="A252" s="243"/>
      <c r="B252" s="245"/>
      <c r="C252" s="245"/>
      <c r="D252" s="245"/>
      <c r="E252" s="245"/>
      <c r="F252" s="245"/>
      <c r="G252" s="245"/>
    </row>
    <row r="253">
      <c r="A253" s="243"/>
      <c r="B253" s="245"/>
      <c r="C253" s="245"/>
      <c r="D253" s="245"/>
      <c r="E253" s="245"/>
      <c r="F253" s="245"/>
      <c r="G253" s="245"/>
    </row>
    <row r="254">
      <c r="A254" s="243"/>
      <c r="B254" s="245"/>
      <c r="C254" s="245"/>
      <c r="D254" s="245"/>
      <c r="E254" s="245"/>
      <c r="F254" s="245"/>
      <c r="G254" s="245"/>
    </row>
    <row r="255">
      <c r="A255" s="243"/>
      <c r="B255" s="245"/>
      <c r="C255" s="245"/>
      <c r="D255" s="245"/>
      <c r="E255" s="245"/>
      <c r="F255" s="245"/>
      <c r="G255" s="245"/>
    </row>
    <row r="256">
      <c r="A256" s="243"/>
      <c r="B256" s="245"/>
      <c r="C256" s="245"/>
      <c r="D256" s="245"/>
      <c r="E256" s="245"/>
      <c r="F256" s="245"/>
      <c r="G256" s="245"/>
    </row>
    <row r="257">
      <c r="A257" s="243"/>
      <c r="B257" s="245"/>
      <c r="C257" s="245"/>
      <c r="D257" s="245"/>
      <c r="E257" s="245"/>
      <c r="F257" s="245"/>
      <c r="G257" s="245"/>
    </row>
    <row r="258">
      <c r="A258" s="243"/>
      <c r="B258" s="245"/>
      <c r="C258" s="245"/>
      <c r="D258" s="245"/>
      <c r="E258" s="245"/>
      <c r="F258" s="245"/>
      <c r="G258" s="245"/>
    </row>
    <row r="259">
      <c r="A259" s="243"/>
      <c r="B259" s="245"/>
      <c r="C259" s="245"/>
      <c r="D259" s="245"/>
      <c r="E259" s="245"/>
      <c r="F259" s="245"/>
      <c r="G259" s="245"/>
    </row>
    <row r="260">
      <c r="A260" s="243"/>
      <c r="B260" s="245"/>
      <c r="C260" s="245"/>
      <c r="D260" s="245"/>
      <c r="E260" s="245"/>
      <c r="F260" s="245"/>
      <c r="G260" s="245"/>
    </row>
    <row r="261">
      <c r="A261" s="243"/>
      <c r="B261" s="245"/>
      <c r="C261" s="245"/>
      <c r="D261" s="245"/>
      <c r="E261" s="245"/>
      <c r="F261" s="245"/>
      <c r="G261" s="245"/>
    </row>
    <row r="262">
      <c r="A262" s="243"/>
      <c r="B262" s="245"/>
      <c r="C262" s="245"/>
      <c r="D262" s="245"/>
      <c r="E262" s="245"/>
      <c r="F262" s="245"/>
      <c r="G262" s="245"/>
    </row>
    <row r="263">
      <c r="A263" s="243"/>
      <c r="B263" s="245"/>
      <c r="C263" s="245"/>
      <c r="D263" s="245"/>
      <c r="E263" s="245"/>
      <c r="F263" s="245"/>
      <c r="G263" s="245"/>
    </row>
    <row r="264">
      <c r="A264" s="243"/>
      <c r="B264" s="245"/>
      <c r="C264" s="245"/>
      <c r="D264" s="245"/>
      <c r="E264" s="245"/>
      <c r="F264" s="245"/>
      <c r="G264" s="245"/>
    </row>
    <row r="265">
      <c r="A265" s="243"/>
      <c r="B265" s="245"/>
      <c r="C265" s="245"/>
      <c r="D265" s="245"/>
      <c r="E265" s="245"/>
      <c r="F265" s="245"/>
      <c r="G265" s="245"/>
    </row>
    <row r="266">
      <c r="A266" s="243"/>
      <c r="B266" s="245"/>
      <c r="C266" s="245"/>
      <c r="D266" s="245"/>
      <c r="E266" s="245"/>
      <c r="F266" s="245"/>
      <c r="G266" s="245"/>
    </row>
    <row r="267">
      <c r="A267" s="243"/>
      <c r="B267" s="245"/>
      <c r="C267" s="245"/>
      <c r="D267" s="245"/>
      <c r="E267" s="245"/>
      <c r="F267" s="245"/>
      <c r="G267" s="245"/>
    </row>
    <row r="268">
      <c r="A268" s="243"/>
      <c r="B268" s="245"/>
      <c r="C268" s="245"/>
      <c r="D268" s="245"/>
      <c r="E268" s="245"/>
      <c r="F268" s="245"/>
      <c r="G268" s="245"/>
    </row>
    <row r="269">
      <c r="A269" s="243"/>
      <c r="B269" s="245"/>
      <c r="C269" s="245"/>
      <c r="D269" s="245"/>
      <c r="E269" s="245"/>
      <c r="F269" s="245"/>
      <c r="G269" s="245"/>
    </row>
    <row r="270">
      <c r="A270" s="243"/>
      <c r="B270" s="245"/>
      <c r="C270" s="245"/>
      <c r="D270" s="245"/>
      <c r="E270" s="245"/>
      <c r="F270" s="245"/>
      <c r="G270" s="245"/>
    </row>
    <row r="271">
      <c r="A271" s="243"/>
      <c r="B271" s="245"/>
      <c r="C271" s="245"/>
      <c r="D271" s="245"/>
      <c r="E271" s="245"/>
      <c r="F271" s="245"/>
      <c r="G271" s="245"/>
    </row>
    <row r="272">
      <c r="A272" s="243"/>
      <c r="B272" s="245"/>
      <c r="C272" s="245"/>
      <c r="D272" s="245"/>
      <c r="E272" s="245"/>
      <c r="F272" s="245"/>
      <c r="G272" s="245"/>
    </row>
    <row r="273">
      <c r="A273" s="243"/>
      <c r="B273" s="245"/>
      <c r="C273" s="245"/>
      <c r="D273" s="245"/>
      <c r="E273" s="245"/>
      <c r="F273" s="245"/>
      <c r="G273" s="245"/>
    </row>
    <row r="274">
      <c r="A274" s="243"/>
      <c r="B274" s="245"/>
      <c r="C274" s="245"/>
      <c r="D274" s="245"/>
      <c r="E274" s="245"/>
      <c r="F274" s="245"/>
      <c r="G274" s="245"/>
    </row>
    <row r="275">
      <c r="A275" s="243"/>
      <c r="B275" s="245"/>
      <c r="C275" s="245"/>
      <c r="D275" s="245"/>
      <c r="E275" s="245"/>
      <c r="F275" s="245"/>
      <c r="G275" s="245"/>
    </row>
    <row r="276">
      <c r="A276" s="243"/>
      <c r="B276" s="245"/>
      <c r="C276" s="245"/>
      <c r="D276" s="245"/>
      <c r="E276" s="245"/>
      <c r="F276" s="245"/>
      <c r="G276" s="245"/>
    </row>
    <row r="277">
      <c r="A277" s="243"/>
      <c r="B277" s="245"/>
      <c r="C277" s="245"/>
      <c r="D277" s="245"/>
      <c r="E277" s="245"/>
      <c r="F277" s="245"/>
      <c r="G277" s="245"/>
    </row>
    <row r="278">
      <c r="A278" s="243"/>
      <c r="B278" s="245"/>
      <c r="C278" s="245"/>
      <c r="D278" s="245"/>
      <c r="E278" s="245"/>
      <c r="F278" s="245"/>
      <c r="G278" s="245"/>
    </row>
    <row r="279">
      <c r="A279" s="243"/>
      <c r="B279" s="245"/>
      <c r="C279" s="245"/>
      <c r="D279" s="245"/>
      <c r="E279" s="245"/>
      <c r="F279" s="245"/>
      <c r="G279" s="245"/>
    </row>
    <row r="280">
      <c r="A280" s="243"/>
      <c r="B280" s="245"/>
      <c r="C280" s="245"/>
      <c r="D280" s="245"/>
      <c r="E280" s="245"/>
      <c r="F280" s="245"/>
      <c r="G280" s="245"/>
    </row>
    <row r="281">
      <c r="A281" s="243"/>
      <c r="B281" s="245"/>
      <c r="C281" s="245"/>
      <c r="D281" s="245"/>
      <c r="E281" s="245"/>
      <c r="F281" s="245"/>
      <c r="G281" s="245"/>
    </row>
    <row r="282">
      <c r="A282" s="243"/>
      <c r="B282" s="245"/>
      <c r="C282" s="245"/>
      <c r="D282" s="245"/>
      <c r="E282" s="245"/>
      <c r="F282" s="245"/>
      <c r="G282" s="245"/>
    </row>
    <row r="283">
      <c r="A283" s="243"/>
      <c r="B283" s="245"/>
      <c r="C283" s="245"/>
      <c r="D283" s="245"/>
      <c r="E283" s="245"/>
      <c r="F283" s="245"/>
      <c r="G283" s="245"/>
    </row>
    <row r="284">
      <c r="A284" s="243"/>
      <c r="B284" s="245"/>
      <c r="C284" s="245"/>
      <c r="D284" s="245"/>
      <c r="E284" s="245"/>
      <c r="F284" s="245"/>
      <c r="G284" s="245"/>
    </row>
    <row r="285">
      <c r="A285" s="243"/>
      <c r="B285" s="245"/>
      <c r="C285" s="245"/>
      <c r="D285" s="245"/>
      <c r="E285" s="245"/>
      <c r="F285" s="245"/>
      <c r="G285" s="245"/>
    </row>
    <row r="286">
      <c r="A286" s="243"/>
      <c r="B286" s="245"/>
      <c r="C286" s="245"/>
      <c r="D286" s="245"/>
      <c r="E286" s="245"/>
      <c r="F286" s="245"/>
      <c r="G286" s="245"/>
    </row>
    <row r="287">
      <c r="A287" s="243"/>
      <c r="B287" s="245"/>
      <c r="C287" s="245"/>
      <c r="D287" s="245"/>
      <c r="E287" s="245"/>
      <c r="F287" s="245"/>
      <c r="G287" s="245"/>
    </row>
    <row r="288">
      <c r="A288" s="243"/>
      <c r="B288" s="245"/>
      <c r="C288" s="245"/>
      <c r="D288" s="245"/>
      <c r="E288" s="245"/>
      <c r="F288" s="245"/>
      <c r="G288" s="245"/>
    </row>
    <row r="289">
      <c r="A289" s="243"/>
      <c r="B289" s="245"/>
      <c r="C289" s="245"/>
      <c r="D289" s="245"/>
      <c r="E289" s="245"/>
      <c r="F289" s="245"/>
      <c r="G289" s="245"/>
    </row>
    <row r="290">
      <c r="A290" s="243"/>
      <c r="B290" s="245"/>
      <c r="C290" s="245"/>
      <c r="D290" s="245"/>
      <c r="E290" s="245"/>
      <c r="F290" s="245"/>
      <c r="G290" s="245"/>
    </row>
    <row r="291">
      <c r="A291" s="243"/>
      <c r="B291" s="245"/>
      <c r="C291" s="245"/>
      <c r="D291" s="245"/>
      <c r="E291" s="245"/>
      <c r="F291" s="245"/>
      <c r="G291" s="245"/>
    </row>
    <row r="292">
      <c r="A292" s="243"/>
      <c r="B292" s="245"/>
      <c r="C292" s="245"/>
      <c r="D292" s="245"/>
      <c r="E292" s="245"/>
      <c r="F292" s="245"/>
      <c r="G292" s="245"/>
    </row>
    <row r="293">
      <c r="A293" s="243"/>
      <c r="B293" s="245"/>
      <c r="C293" s="245"/>
      <c r="D293" s="245"/>
      <c r="E293" s="245"/>
      <c r="F293" s="245"/>
      <c r="G293" s="245"/>
    </row>
    <row r="294">
      <c r="A294" s="243"/>
      <c r="B294" s="245"/>
      <c r="C294" s="245"/>
      <c r="D294" s="245"/>
      <c r="E294" s="245"/>
      <c r="F294" s="245"/>
      <c r="G294" s="245"/>
    </row>
    <row r="295">
      <c r="A295" s="243"/>
      <c r="B295" s="245"/>
      <c r="C295" s="245"/>
      <c r="D295" s="245"/>
      <c r="E295" s="245"/>
      <c r="F295" s="245"/>
      <c r="G295" s="245"/>
    </row>
    <row r="296">
      <c r="A296" s="243"/>
      <c r="B296" s="245"/>
      <c r="C296" s="245"/>
      <c r="D296" s="245"/>
      <c r="E296" s="245"/>
      <c r="F296" s="245"/>
      <c r="G296" s="245"/>
    </row>
    <row r="297">
      <c r="A297" s="243"/>
      <c r="B297" s="245"/>
      <c r="C297" s="245"/>
      <c r="D297" s="245"/>
      <c r="E297" s="245"/>
      <c r="F297" s="245"/>
      <c r="G297" s="245"/>
    </row>
    <row r="298">
      <c r="A298" s="243"/>
      <c r="B298" s="245"/>
      <c r="C298" s="245"/>
      <c r="D298" s="245"/>
      <c r="E298" s="245"/>
      <c r="F298" s="245"/>
      <c r="G298" s="245"/>
    </row>
    <row r="299">
      <c r="A299" s="243"/>
      <c r="B299" s="245"/>
      <c r="C299" s="245"/>
      <c r="D299" s="245"/>
      <c r="E299" s="245"/>
      <c r="F299" s="245"/>
      <c r="G299" s="245"/>
    </row>
    <row r="300">
      <c r="A300" s="243"/>
      <c r="B300" s="245"/>
      <c r="C300" s="245"/>
      <c r="D300" s="245"/>
      <c r="E300" s="245"/>
      <c r="F300" s="245"/>
      <c r="G300" s="245"/>
    </row>
    <row r="301">
      <c r="A301" s="243"/>
      <c r="B301" s="245"/>
      <c r="C301" s="245"/>
      <c r="D301" s="245"/>
      <c r="E301" s="245"/>
      <c r="F301" s="245"/>
      <c r="G301" s="245"/>
    </row>
    <row r="302">
      <c r="A302" s="243"/>
      <c r="B302" s="245"/>
      <c r="C302" s="245"/>
      <c r="D302" s="245"/>
      <c r="E302" s="245"/>
      <c r="F302" s="245"/>
      <c r="G302" s="245"/>
    </row>
    <row r="303">
      <c r="A303" s="243"/>
      <c r="B303" s="245"/>
      <c r="C303" s="245"/>
      <c r="D303" s="245"/>
      <c r="E303" s="245"/>
      <c r="F303" s="245"/>
      <c r="G303" s="245"/>
    </row>
    <row r="304">
      <c r="A304" s="243"/>
      <c r="B304" s="245"/>
      <c r="C304" s="245"/>
      <c r="D304" s="245"/>
      <c r="E304" s="245"/>
      <c r="F304" s="245"/>
      <c r="G304" s="245"/>
    </row>
    <row r="305">
      <c r="A305" s="243"/>
      <c r="B305" s="245"/>
      <c r="C305" s="245"/>
      <c r="D305" s="245"/>
      <c r="E305" s="245"/>
      <c r="F305" s="245"/>
      <c r="G305" s="245"/>
    </row>
    <row r="306">
      <c r="A306" s="243"/>
      <c r="B306" s="245"/>
      <c r="C306" s="245"/>
      <c r="D306" s="245"/>
      <c r="E306" s="245"/>
      <c r="F306" s="245"/>
      <c r="G306" s="245"/>
    </row>
    <row r="307">
      <c r="A307" s="243"/>
      <c r="B307" s="245"/>
      <c r="C307" s="245"/>
      <c r="D307" s="245"/>
      <c r="E307" s="245"/>
      <c r="F307" s="245"/>
      <c r="G307" s="245"/>
    </row>
    <row r="308">
      <c r="A308" s="243"/>
      <c r="B308" s="245"/>
      <c r="C308" s="245"/>
      <c r="D308" s="245"/>
      <c r="E308" s="245"/>
      <c r="F308" s="245"/>
      <c r="G308" s="245"/>
    </row>
    <row r="309">
      <c r="A309" s="243"/>
      <c r="B309" s="245"/>
      <c r="C309" s="245"/>
      <c r="D309" s="245"/>
      <c r="E309" s="245"/>
      <c r="F309" s="245"/>
      <c r="G309" s="245"/>
    </row>
    <row r="310">
      <c r="A310" s="243"/>
      <c r="B310" s="245"/>
      <c r="C310" s="245"/>
      <c r="D310" s="245"/>
      <c r="E310" s="245"/>
      <c r="F310" s="245"/>
      <c r="G310" s="245"/>
    </row>
    <row r="311">
      <c r="A311" s="243"/>
      <c r="B311" s="245"/>
      <c r="C311" s="245"/>
      <c r="D311" s="245"/>
      <c r="E311" s="245"/>
      <c r="F311" s="245"/>
      <c r="G311" s="245"/>
    </row>
    <row r="312">
      <c r="A312" s="243"/>
      <c r="B312" s="245"/>
      <c r="C312" s="245"/>
      <c r="D312" s="245"/>
      <c r="E312" s="245"/>
      <c r="F312" s="245"/>
      <c r="G312" s="245"/>
    </row>
    <row r="313">
      <c r="A313" s="243"/>
      <c r="B313" s="245"/>
      <c r="C313" s="245"/>
      <c r="D313" s="245"/>
      <c r="E313" s="245"/>
      <c r="F313" s="245"/>
      <c r="G313" s="245"/>
    </row>
    <row r="314">
      <c r="A314" s="243"/>
      <c r="B314" s="245"/>
      <c r="C314" s="245"/>
      <c r="D314" s="245"/>
      <c r="E314" s="245"/>
      <c r="F314" s="245"/>
      <c r="G314" s="245"/>
    </row>
    <row r="315">
      <c r="A315" s="243"/>
      <c r="B315" s="245"/>
      <c r="C315" s="245"/>
      <c r="D315" s="245"/>
      <c r="E315" s="245"/>
      <c r="F315" s="245"/>
      <c r="G315" s="245"/>
    </row>
    <row r="316">
      <c r="A316" s="243"/>
      <c r="B316" s="245"/>
      <c r="C316" s="245"/>
      <c r="D316" s="245"/>
      <c r="E316" s="245"/>
      <c r="F316" s="245"/>
      <c r="G316" s="245"/>
    </row>
    <row r="317">
      <c r="A317" s="243"/>
      <c r="B317" s="245"/>
      <c r="C317" s="245"/>
      <c r="D317" s="245"/>
      <c r="E317" s="245"/>
      <c r="F317" s="245"/>
      <c r="G317" s="245"/>
    </row>
    <row r="318">
      <c r="A318" s="243"/>
      <c r="B318" s="245"/>
      <c r="C318" s="245"/>
      <c r="D318" s="245"/>
      <c r="E318" s="245"/>
      <c r="F318" s="245"/>
      <c r="G318" s="245"/>
    </row>
    <row r="319">
      <c r="A319" s="243"/>
      <c r="B319" s="245"/>
      <c r="C319" s="245"/>
      <c r="D319" s="245"/>
      <c r="E319" s="245"/>
      <c r="F319" s="245"/>
      <c r="G319" s="245"/>
    </row>
    <row r="320">
      <c r="A320" s="243"/>
      <c r="B320" s="245"/>
      <c r="C320" s="245"/>
      <c r="D320" s="245"/>
      <c r="E320" s="245"/>
      <c r="F320" s="245"/>
      <c r="G320" s="245"/>
    </row>
    <row r="321">
      <c r="A321" s="243"/>
      <c r="B321" s="245"/>
      <c r="C321" s="245"/>
      <c r="D321" s="245"/>
      <c r="E321" s="245"/>
      <c r="F321" s="245"/>
      <c r="G321" s="245"/>
    </row>
    <row r="322">
      <c r="A322" s="243"/>
      <c r="B322" s="245"/>
      <c r="C322" s="245"/>
      <c r="D322" s="245"/>
      <c r="E322" s="245"/>
      <c r="F322" s="245"/>
      <c r="G322" s="245"/>
    </row>
    <row r="323">
      <c r="A323" s="243"/>
      <c r="B323" s="245"/>
      <c r="C323" s="245"/>
      <c r="D323" s="245"/>
      <c r="E323" s="245"/>
      <c r="F323" s="245"/>
      <c r="G323" s="245"/>
    </row>
    <row r="324">
      <c r="A324" s="243"/>
      <c r="B324" s="245"/>
      <c r="C324" s="245"/>
      <c r="D324" s="245"/>
      <c r="E324" s="245"/>
      <c r="F324" s="245"/>
      <c r="G324" s="245"/>
    </row>
    <row r="325">
      <c r="A325" s="243"/>
      <c r="B325" s="245"/>
      <c r="C325" s="245"/>
      <c r="D325" s="245"/>
      <c r="E325" s="245"/>
      <c r="F325" s="245"/>
      <c r="G325" s="245"/>
    </row>
    <row r="326">
      <c r="A326" s="243"/>
      <c r="B326" s="245"/>
      <c r="C326" s="245"/>
      <c r="D326" s="245"/>
      <c r="E326" s="245"/>
      <c r="F326" s="245"/>
      <c r="G326" s="245"/>
    </row>
    <row r="327">
      <c r="A327" s="243"/>
      <c r="B327" s="245"/>
      <c r="C327" s="245"/>
      <c r="D327" s="245"/>
      <c r="E327" s="245"/>
      <c r="F327" s="245"/>
      <c r="G327" s="245"/>
    </row>
    <row r="328">
      <c r="A328" s="243"/>
      <c r="B328" s="245"/>
      <c r="C328" s="245"/>
      <c r="D328" s="245"/>
      <c r="E328" s="245"/>
      <c r="F328" s="245"/>
      <c r="G328" s="245"/>
    </row>
    <row r="329">
      <c r="A329" s="243"/>
      <c r="B329" s="245"/>
      <c r="C329" s="245"/>
      <c r="D329" s="245"/>
      <c r="E329" s="245"/>
      <c r="F329" s="245"/>
      <c r="G329" s="245"/>
    </row>
    <row r="330">
      <c r="A330" s="243"/>
      <c r="B330" s="245"/>
      <c r="C330" s="245"/>
      <c r="D330" s="245"/>
      <c r="E330" s="245"/>
      <c r="F330" s="245"/>
      <c r="G330" s="245"/>
    </row>
    <row r="331">
      <c r="A331" s="243"/>
      <c r="B331" s="245"/>
      <c r="C331" s="245"/>
      <c r="D331" s="245"/>
      <c r="E331" s="245"/>
      <c r="F331" s="245"/>
      <c r="G331" s="245"/>
    </row>
    <row r="332">
      <c r="A332" s="243"/>
      <c r="B332" s="245"/>
      <c r="C332" s="245"/>
      <c r="D332" s="245"/>
      <c r="E332" s="245"/>
      <c r="F332" s="245"/>
      <c r="G332" s="245"/>
    </row>
    <row r="333">
      <c r="A333" s="243"/>
      <c r="B333" s="245"/>
      <c r="C333" s="245"/>
      <c r="D333" s="245"/>
      <c r="E333" s="245"/>
      <c r="F333" s="245"/>
      <c r="G333" s="245"/>
    </row>
    <row r="334">
      <c r="A334" s="243"/>
      <c r="B334" s="245"/>
      <c r="C334" s="245"/>
      <c r="D334" s="245"/>
      <c r="E334" s="245"/>
      <c r="F334" s="245"/>
      <c r="G334" s="245"/>
    </row>
    <row r="335">
      <c r="A335" s="243"/>
      <c r="B335" s="245"/>
      <c r="C335" s="245"/>
      <c r="D335" s="245"/>
      <c r="E335" s="245"/>
      <c r="F335" s="245"/>
      <c r="G335" s="245"/>
    </row>
    <row r="336">
      <c r="A336" s="243"/>
      <c r="B336" s="245"/>
      <c r="C336" s="245"/>
      <c r="D336" s="245"/>
      <c r="E336" s="245"/>
      <c r="F336" s="245"/>
      <c r="G336" s="245"/>
    </row>
    <row r="337">
      <c r="A337" s="243"/>
      <c r="B337" s="245"/>
      <c r="C337" s="245"/>
      <c r="D337" s="245"/>
      <c r="E337" s="245"/>
      <c r="F337" s="245"/>
      <c r="G337" s="245"/>
    </row>
    <row r="338">
      <c r="A338" s="243"/>
      <c r="B338" s="245"/>
      <c r="C338" s="245"/>
      <c r="D338" s="245"/>
      <c r="E338" s="245"/>
      <c r="F338" s="245"/>
      <c r="G338" s="245"/>
    </row>
    <row r="339">
      <c r="A339" s="243"/>
      <c r="B339" s="245"/>
      <c r="C339" s="245"/>
      <c r="D339" s="245"/>
      <c r="E339" s="245"/>
      <c r="F339" s="245"/>
      <c r="G339" s="245"/>
    </row>
    <row r="340">
      <c r="A340" s="243"/>
      <c r="B340" s="245"/>
      <c r="C340" s="245"/>
      <c r="D340" s="245"/>
      <c r="E340" s="245"/>
      <c r="F340" s="245"/>
      <c r="G340" s="245"/>
    </row>
    <row r="341">
      <c r="A341" s="243"/>
      <c r="B341" s="245"/>
      <c r="C341" s="245"/>
      <c r="D341" s="245"/>
      <c r="E341" s="245"/>
      <c r="F341" s="245"/>
      <c r="G341" s="245"/>
    </row>
    <row r="342">
      <c r="A342" s="243"/>
      <c r="B342" s="245"/>
      <c r="C342" s="245"/>
      <c r="D342" s="245"/>
      <c r="E342" s="245"/>
      <c r="F342" s="245"/>
      <c r="G342" s="245"/>
    </row>
    <row r="343">
      <c r="A343" s="243"/>
      <c r="B343" s="245"/>
      <c r="C343" s="245"/>
      <c r="D343" s="245"/>
      <c r="E343" s="245"/>
      <c r="F343" s="245"/>
      <c r="G343" s="245"/>
    </row>
    <row r="344">
      <c r="A344" s="243"/>
      <c r="B344" s="245"/>
      <c r="C344" s="245"/>
      <c r="D344" s="245"/>
      <c r="E344" s="245"/>
      <c r="F344" s="245"/>
      <c r="G344" s="245"/>
    </row>
    <row r="345">
      <c r="A345" s="243"/>
      <c r="B345" s="245"/>
      <c r="C345" s="245"/>
      <c r="D345" s="245"/>
      <c r="E345" s="245"/>
      <c r="F345" s="245"/>
      <c r="G345" s="245"/>
    </row>
    <row r="346">
      <c r="A346" s="243"/>
      <c r="B346" s="245"/>
      <c r="C346" s="245"/>
      <c r="D346" s="245"/>
      <c r="E346" s="245"/>
      <c r="F346" s="245"/>
      <c r="G346" s="245"/>
    </row>
    <row r="347">
      <c r="A347" s="243"/>
      <c r="B347" s="245"/>
      <c r="C347" s="245"/>
      <c r="D347" s="245"/>
      <c r="E347" s="245"/>
      <c r="F347" s="245"/>
      <c r="G347" s="245"/>
    </row>
    <row r="348">
      <c r="A348" s="243"/>
      <c r="B348" s="245"/>
      <c r="C348" s="245"/>
      <c r="D348" s="245"/>
      <c r="E348" s="245"/>
      <c r="F348" s="245"/>
      <c r="G348" s="245"/>
    </row>
    <row r="349">
      <c r="A349" s="243"/>
      <c r="B349" s="245"/>
      <c r="C349" s="245"/>
      <c r="D349" s="245"/>
      <c r="E349" s="245"/>
      <c r="F349" s="245"/>
      <c r="G349" s="245"/>
    </row>
    <row r="350">
      <c r="A350" s="243"/>
      <c r="B350" s="245"/>
      <c r="C350" s="245"/>
      <c r="D350" s="245"/>
      <c r="E350" s="245"/>
      <c r="F350" s="245"/>
      <c r="G350" s="245"/>
    </row>
    <row r="351">
      <c r="A351" s="243"/>
      <c r="B351" s="245"/>
      <c r="C351" s="245"/>
      <c r="D351" s="245"/>
      <c r="E351" s="245"/>
      <c r="F351" s="245"/>
      <c r="G351" s="245"/>
    </row>
    <row r="352">
      <c r="A352" s="243"/>
      <c r="B352" s="245"/>
      <c r="C352" s="245"/>
      <c r="D352" s="245"/>
      <c r="E352" s="245"/>
      <c r="F352" s="245"/>
      <c r="G352" s="245"/>
    </row>
    <row r="353">
      <c r="A353" s="243"/>
      <c r="B353" s="245"/>
      <c r="C353" s="245"/>
      <c r="D353" s="245"/>
      <c r="E353" s="245"/>
      <c r="F353" s="245"/>
      <c r="G353" s="245"/>
    </row>
    <row r="354">
      <c r="A354" s="243"/>
      <c r="B354" s="245"/>
      <c r="C354" s="245"/>
      <c r="D354" s="245"/>
      <c r="E354" s="245"/>
      <c r="F354" s="245"/>
      <c r="G354" s="245"/>
    </row>
    <row r="355">
      <c r="A355" s="243"/>
      <c r="B355" s="245"/>
      <c r="C355" s="245"/>
      <c r="D355" s="245"/>
      <c r="E355" s="245"/>
      <c r="F355" s="245"/>
      <c r="G355" s="245"/>
    </row>
    <row r="356">
      <c r="A356" s="243"/>
      <c r="B356" s="245"/>
      <c r="C356" s="245"/>
      <c r="D356" s="245"/>
      <c r="E356" s="245"/>
      <c r="F356" s="245"/>
      <c r="G356" s="245"/>
    </row>
    <row r="357">
      <c r="A357" s="243"/>
      <c r="B357" s="245"/>
      <c r="C357" s="245"/>
      <c r="D357" s="245"/>
      <c r="E357" s="245"/>
      <c r="F357" s="245"/>
      <c r="G357" s="245"/>
    </row>
    <row r="358">
      <c r="A358" s="243"/>
      <c r="B358" s="245"/>
      <c r="C358" s="245"/>
      <c r="D358" s="245"/>
      <c r="E358" s="245"/>
      <c r="F358" s="245"/>
      <c r="G358" s="245"/>
    </row>
    <row r="359">
      <c r="A359" s="243"/>
      <c r="B359" s="245"/>
      <c r="C359" s="245"/>
      <c r="D359" s="245"/>
      <c r="E359" s="245"/>
      <c r="F359" s="245"/>
      <c r="G359" s="245"/>
    </row>
    <row r="360">
      <c r="A360" s="243"/>
      <c r="B360" s="245"/>
      <c r="C360" s="245"/>
      <c r="D360" s="245"/>
      <c r="E360" s="245"/>
      <c r="F360" s="245"/>
      <c r="G360" s="245"/>
    </row>
    <row r="361">
      <c r="A361" s="243"/>
      <c r="B361" s="245"/>
      <c r="C361" s="245"/>
      <c r="D361" s="245"/>
      <c r="E361" s="245"/>
      <c r="F361" s="245"/>
      <c r="G361" s="245"/>
    </row>
    <row r="362">
      <c r="A362" s="243"/>
      <c r="B362" s="245"/>
      <c r="C362" s="245"/>
      <c r="D362" s="245"/>
      <c r="E362" s="245"/>
      <c r="F362" s="245"/>
      <c r="G362" s="245"/>
    </row>
    <row r="363">
      <c r="A363" s="243"/>
      <c r="B363" s="245"/>
      <c r="C363" s="245"/>
      <c r="D363" s="245"/>
      <c r="E363" s="245"/>
      <c r="F363" s="245"/>
      <c r="G363" s="245"/>
    </row>
    <row r="364">
      <c r="A364" s="243"/>
      <c r="B364" s="245"/>
      <c r="C364" s="245"/>
      <c r="D364" s="245"/>
      <c r="E364" s="245"/>
      <c r="F364" s="245"/>
      <c r="G364" s="245"/>
    </row>
    <row r="365">
      <c r="A365" s="243"/>
      <c r="B365" s="245"/>
      <c r="C365" s="245"/>
      <c r="D365" s="245"/>
      <c r="E365" s="245"/>
      <c r="F365" s="245"/>
      <c r="G365" s="245"/>
    </row>
    <row r="366">
      <c r="A366" s="243"/>
      <c r="B366" s="245"/>
      <c r="C366" s="245"/>
      <c r="D366" s="245"/>
      <c r="E366" s="245"/>
      <c r="F366" s="245"/>
      <c r="G366" s="245"/>
    </row>
    <row r="367">
      <c r="A367" s="243"/>
      <c r="B367" s="245"/>
      <c r="C367" s="245"/>
      <c r="D367" s="245"/>
      <c r="E367" s="245"/>
      <c r="F367" s="245"/>
      <c r="G367" s="245"/>
    </row>
    <row r="368">
      <c r="A368" s="243"/>
      <c r="B368" s="245"/>
      <c r="C368" s="245"/>
      <c r="D368" s="245"/>
      <c r="E368" s="245"/>
      <c r="F368" s="245"/>
      <c r="G368" s="245"/>
    </row>
    <row r="369">
      <c r="A369" s="243"/>
      <c r="B369" s="245"/>
      <c r="C369" s="245"/>
      <c r="D369" s="245"/>
      <c r="E369" s="245"/>
      <c r="F369" s="245"/>
      <c r="G369" s="245"/>
    </row>
    <row r="370">
      <c r="A370" s="243"/>
      <c r="B370" s="245"/>
      <c r="C370" s="245"/>
      <c r="D370" s="245"/>
      <c r="E370" s="245"/>
      <c r="F370" s="245"/>
      <c r="G370" s="245"/>
    </row>
    <row r="371">
      <c r="A371" s="243"/>
      <c r="B371" s="245"/>
      <c r="C371" s="245"/>
      <c r="D371" s="245"/>
      <c r="E371" s="245"/>
      <c r="F371" s="245"/>
      <c r="G371" s="245"/>
    </row>
    <row r="372">
      <c r="A372" s="243"/>
      <c r="B372" s="245"/>
      <c r="C372" s="245"/>
      <c r="D372" s="245"/>
      <c r="E372" s="245"/>
      <c r="F372" s="245"/>
      <c r="G372" s="245"/>
    </row>
    <row r="373">
      <c r="A373" s="243"/>
      <c r="B373" s="245"/>
      <c r="C373" s="245"/>
      <c r="D373" s="245"/>
      <c r="E373" s="245"/>
      <c r="F373" s="245"/>
      <c r="G373" s="245"/>
    </row>
    <row r="374">
      <c r="A374" s="243"/>
      <c r="B374" s="245"/>
      <c r="C374" s="245"/>
      <c r="D374" s="245"/>
      <c r="E374" s="245"/>
      <c r="F374" s="245"/>
      <c r="G374" s="245"/>
    </row>
    <row r="375">
      <c r="A375" s="243"/>
      <c r="B375" s="245"/>
      <c r="C375" s="245"/>
      <c r="D375" s="245"/>
      <c r="E375" s="245"/>
      <c r="F375" s="245"/>
      <c r="G375" s="245"/>
    </row>
    <row r="376">
      <c r="A376" s="243"/>
      <c r="B376" s="245"/>
      <c r="C376" s="245"/>
      <c r="D376" s="245"/>
      <c r="E376" s="245"/>
      <c r="F376" s="245"/>
      <c r="G376" s="245"/>
    </row>
    <row r="377">
      <c r="A377" s="243"/>
      <c r="B377" s="245"/>
      <c r="C377" s="245"/>
      <c r="D377" s="245"/>
      <c r="E377" s="245"/>
      <c r="F377" s="245"/>
      <c r="G377" s="245"/>
    </row>
    <row r="378">
      <c r="A378" s="243"/>
      <c r="B378" s="245"/>
      <c r="C378" s="245"/>
      <c r="D378" s="245"/>
      <c r="E378" s="245"/>
      <c r="F378" s="245"/>
      <c r="G378" s="245"/>
    </row>
    <row r="379">
      <c r="A379" s="243"/>
      <c r="B379" s="245"/>
      <c r="C379" s="245"/>
      <c r="D379" s="245"/>
      <c r="E379" s="245"/>
      <c r="F379" s="245"/>
      <c r="G379" s="245"/>
    </row>
    <row r="380">
      <c r="A380" s="243"/>
      <c r="B380" s="245"/>
      <c r="C380" s="245"/>
      <c r="D380" s="245"/>
      <c r="E380" s="245"/>
      <c r="F380" s="245"/>
      <c r="G380" s="245"/>
    </row>
    <row r="381">
      <c r="A381" s="243"/>
      <c r="B381" s="245"/>
      <c r="C381" s="245"/>
      <c r="D381" s="245"/>
      <c r="E381" s="245"/>
      <c r="F381" s="245"/>
      <c r="G381" s="245"/>
    </row>
    <row r="382">
      <c r="A382" s="243"/>
      <c r="B382" s="245"/>
      <c r="C382" s="245"/>
      <c r="D382" s="245"/>
      <c r="E382" s="245"/>
      <c r="F382" s="245"/>
      <c r="G382" s="245"/>
    </row>
    <row r="383">
      <c r="A383" s="243"/>
      <c r="B383" s="245"/>
      <c r="C383" s="245"/>
      <c r="D383" s="245"/>
      <c r="E383" s="245"/>
      <c r="F383" s="245"/>
      <c r="G383" s="245"/>
    </row>
    <row r="384">
      <c r="A384" s="243"/>
      <c r="B384" s="245"/>
      <c r="C384" s="245"/>
      <c r="D384" s="245"/>
      <c r="E384" s="245"/>
      <c r="F384" s="245"/>
      <c r="G384" s="245"/>
    </row>
    <row r="385">
      <c r="A385" s="243"/>
      <c r="B385" s="245"/>
      <c r="C385" s="245"/>
      <c r="D385" s="245"/>
      <c r="E385" s="245"/>
      <c r="F385" s="245"/>
      <c r="G385" s="245"/>
    </row>
    <row r="386">
      <c r="A386" s="243"/>
      <c r="B386" s="245"/>
      <c r="C386" s="245"/>
      <c r="D386" s="245"/>
      <c r="E386" s="245"/>
      <c r="F386" s="245"/>
      <c r="G386" s="245"/>
    </row>
    <row r="387">
      <c r="A387" s="243"/>
      <c r="B387" s="245"/>
      <c r="C387" s="245"/>
      <c r="D387" s="245"/>
      <c r="E387" s="245"/>
      <c r="F387" s="245"/>
      <c r="G387" s="245"/>
    </row>
    <row r="388">
      <c r="A388" s="243"/>
      <c r="B388" s="245"/>
      <c r="C388" s="245"/>
      <c r="D388" s="245"/>
      <c r="E388" s="245"/>
      <c r="F388" s="245"/>
      <c r="G388" s="245"/>
    </row>
    <row r="389">
      <c r="A389" s="243"/>
      <c r="B389" s="245"/>
      <c r="C389" s="245"/>
      <c r="D389" s="245"/>
      <c r="E389" s="245"/>
      <c r="F389" s="245"/>
      <c r="G389" s="245"/>
    </row>
    <row r="390">
      <c r="A390" s="243"/>
      <c r="B390" s="245"/>
      <c r="C390" s="245"/>
      <c r="D390" s="245"/>
      <c r="E390" s="245"/>
      <c r="F390" s="245"/>
      <c r="G390" s="245"/>
    </row>
    <row r="391">
      <c r="A391" s="243"/>
      <c r="B391" s="245"/>
      <c r="C391" s="245"/>
      <c r="D391" s="245"/>
      <c r="E391" s="245"/>
      <c r="F391" s="245"/>
      <c r="G391" s="245"/>
    </row>
    <row r="392">
      <c r="A392" s="243"/>
      <c r="B392" s="245"/>
      <c r="C392" s="245"/>
      <c r="D392" s="245"/>
      <c r="E392" s="245"/>
      <c r="F392" s="245"/>
      <c r="G392" s="245"/>
    </row>
    <row r="393">
      <c r="A393" s="243"/>
      <c r="B393" s="245"/>
      <c r="C393" s="245"/>
      <c r="D393" s="245"/>
      <c r="E393" s="245"/>
      <c r="F393" s="245"/>
      <c r="G393" s="245"/>
    </row>
    <row r="394">
      <c r="A394" s="243"/>
      <c r="B394" s="245"/>
      <c r="C394" s="245"/>
      <c r="D394" s="245"/>
      <c r="E394" s="245"/>
      <c r="F394" s="245"/>
      <c r="G394" s="245"/>
    </row>
    <row r="395">
      <c r="A395" s="243"/>
      <c r="B395" s="245"/>
      <c r="C395" s="245"/>
      <c r="D395" s="245"/>
      <c r="E395" s="245"/>
      <c r="F395" s="245"/>
      <c r="G395" s="245"/>
    </row>
    <row r="396">
      <c r="A396" s="243"/>
      <c r="B396" s="245"/>
      <c r="C396" s="245"/>
      <c r="D396" s="245"/>
      <c r="E396" s="245"/>
      <c r="F396" s="245"/>
      <c r="G396" s="245"/>
    </row>
    <row r="397">
      <c r="A397" s="243"/>
      <c r="B397" s="245"/>
      <c r="C397" s="245"/>
      <c r="D397" s="245"/>
      <c r="E397" s="245"/>
      <c r="F397" s="245"/>
      <c r="G397" s="245"/>
    </row>
    <row r="398">
      <c r="A398" s="243"/>
      <c r="B398" s="245"/>
      <c r="C398" s="245"/>
      <c r="D398" s="245"/>
      <c r="E398" s="245"/>
      <c r="F398" s="245"/>
      <c r="G398" s="245"/>
    </row>
    <row r="399">
      <c r="A399" s="243"/>
      <c r="B399" s="245"/>
      <c r="C399" s="245"/>
      <c r="D399" s="245"/>
      <c r="E399" s="245"/>
      <c r="F399" s="245"/>
      <c r="G399" s="245"/>
    </row>
    <row r="400">
      <c r="A400" s="243"/>
      <c r="B400" s="245"/>
      <c r="C400" s="245"/>
      <c r="D400" s="245"/>
      <c r="E400" s="245"/>
      <c r="F400" s="245"/>
      <c r="G400" s="245"/>
    </row>
    <row r="401">
      <c r="A401" s="243"/>
      <c r="B401" s="245"/>
      <c r="C401" s="245"/>
      <c r="D401" s="245"/>
      <c r="E401" s="245"/>
      <c r="F401" s="245"/>
      <c r="G401" s="245"/>
    </row>
    <row r="402">
      <c r="A402" s="243"/>
      <c r="B402" s="245"/>
      <c r="C402" s="245"/>
      <c r="D402" s="245"/>
      <c r="E402" s="245"/>
      <c r="F402" s="245"/>
      <c r="G402" s="245"/>
    </row>
    <row r="403">
      <c r="A403" s="243"/>
      <c r="B403" s="245"/>
      <c r="C403" s="245"/>
      <c r="D403" s="245"/>
      <c r="E403" s="245"/>
      <c r="F403" s="245"/>
      <c r="G403" s="245"/>
    </row>
    <row r="404">
      <c r="A404" s="243"/>
      <c r="B404" s="245"/>
      <c r="C404" s="245"/>
      <c r="D404" s="245"/>
      <c r="E404" s="245"/>
      <c r="F404" s="245"/>
      <c r="G404" s="245"/>
    </row>
    <row r="405">
      <c r="A405" s="243"/>
      <c r="B405" s="245"/>
      <c r="C405" s="245"/>
      <c r="D405" s="245"/>
      <c r="E405" s="245"/>
      <c r="F405" s="245"/>
      <c r="G405" s="245"/>
    </row>
    <row r="406">
      <c r="A406" s="243"/>
      <c r="B406" s="245"/>
      <c r="C406" s="245"/>
      <c r="D406" s="245"/>
      <c r="E406" s="245"/>
      <c r="F406" s="245"/>
      <c r="G406" s="245"/>
    </row>
    <row r="407">
      <c r="A407" s="243"/>
      <c r="B407" s="245"/>
      <c r="C407" s="245"/>
      <c r="D407" s="245"/>
      <c r="E407" s="245"/>
      <c r="F407" s="245"/>
      <c r="G407" s="245"/>
    </row>
    <row r="408">
      <c r="A408" s="243"/>
      <c r="B408" s="245"/>
      <c r="C408" s="245"/>
      <c r="D408" s="245"/>
      <c r="E408" s="245"/>
      <c r="F408" s="245"/>
      <c r="G408" s="245"/>
    </row>
    <row r="409">
      <c r="A409" s="243"/>
      <c r="B409" s="245"/>
      <c r="C409" s="245"/>
      <c r="D409" s="245"/>
      <c r="E409" s="245"/>
      <c r="F409" s="245"/>
      <c r="G409" s="245"/>
    </row>
    <row r="410">
      <c r="A410" s="243"/>
      <c r="B410" s="245"/>
      <c r="C410" s="245"/>
      <c r="D410" s="245"/>
      <c r="E410" s="245"/>
      <c r="F410" s="245"/>
      <c r="G410" s="245"/>
    </row>
    <row r="411">
      <c r="A411" s="243"/>
      <c r="B411" s="245"/>
      <c r="C411" s="245"/>
      <c r="D411" s="245"/>
      <c r="E411" s="245"/>
      <c r="F411" s="245"/>
      <c r="G411" s="245"/>
    </row>
    <row r="412">
      <c r="A412" s="243"/>
      <c r="B412" s="245"/>
      <c r="C412" s="245"/>
      <c r="D412" s="245"/>
      <c r="E412" s="245"/>
      <c r="F412" s="245"/>
      <c r="G412" s="245"/>
    </row>
    <row r="413">
      <c r="A413" s="243"/>
      <c r="B413" s="245"/>
      <c r="C413" s="245"/>
      <c r="D413" s="245"/>
      <c r="E413" s="245"/>
      <c r="F413" s="245"/>
      <c r="G413" s="245"/>
    </row>
    <row r="414">
      <c r="A414" s="243"/>
      <c r="B414" s="245"/>
      <c r="C414" s="245"/>
      <c r="D414" s="245"/>
      <c r="E414" s="245"/>
      <c r="F414" s="245"/>
      <c r="G414" s="245"/>
    </row>
    <row r="415">
      <c r="A415" s="243"/>
      <c r="B415" s="245"/>
      <c r="C415" s="245"/>
      <c r="D415" s="245"/>
      <c r="E415" s="245"/>
      <c r="F415" s="245"/>
      <c r="G415" s="245"/>
    </row>
    <row r="416">
      <c r="A416" s="243"/>
      <c r="B416" s="245"/>
      <c r="C416" s="245"/>
      <c r="D416" s="245"/>
      <c r="E416" s="245"/>
      <c r="F416" s="245"/>
      <c r="G416" s="245"/>
    </row>
    <row r="417">
      <c r="A417" s="243"/>
      <c r="B417" s="245"/>
      <c r="C417" s="245"/>
      <c r="D417" s="245"/>
      <c r="E417" s="245"/>
      <c r="F417" s="245"/>
      <c r="G417" s="245"/>
    </row>
    <row r="418">
      <c r="A418" s="243"/>
      <c r="B418" s="245"/>
      <c r="C418" s="245"/>
      <c r="D418" s="245"/>
      <c r="E418" s="245"/>
      <c r="F418" s="245"/>
      <c r="G418" s="245"/>
    </row>
    <row r="419">
      <c r="A419" s="243"/>
      <c r="B419" s="245"/>
      <c r="C419" s="245"/>
      <c r="D419" s="245"/>
      <c r="E419" s="245"/>
      <c r="F419" s="245"/>
      <c r="G419" s="245"/>
    </row>
    <row r="420">
      <c r="A420" s="243"/>
      <c r="B420" s="245"/>
      <c r="C420" s="245"/>
      <c r="D420" s="245"/>
      <c r="E420" s="245"/>
      <c r="F420" s="245"/>
      <c r="G420" s="245"/>
    </row>
    <row r="421">
      <c r="A421" s="243"/>
      <c r="B421" s="245"/>
      <c r="C421" s="245"/>
      <c r="D421" s="245"/>
      <c r="E421" s="245"/>
      <c r="F421" s="245"/>
      <c r="G421" s="245"/>
    </row>
    <row r="422">
      <c r="A422" s="243"/>
      <c r="B422" s="245"/>
      <c r="C422" s="245"/>
      <c r="D422" s="245"/>
      <c r="E422" s="245"/>
      <c r="F422" s="245"/>
      <c r="G422" s="245"/>
    </row>
    <row r="423">
      <c r="A423" s="243"/>
      <c r="B423" s="245"/>
      <c r="C423" s="245"/>
      <c r="D423" s="245"/>
      <c r="E423" s="245"/>
      <c r="F423" s="245"/>
      <c r="G423" s="245"/>
    </row>
    <row r="424">
      <c r="A424" s="243"/>
      <c r="B424" s="245"/>
      <c r="C424" s="245"/>
      <c r="D424" s="245"/>
      <c r="E424" s="245"/>
      <c r="F424" s="245"/>
      <c r="G424" s="245"/>
    </row>
    <row r="425">
      <c r="A425" s="243"/>
      <c r="B425" s="245"/>
      <c r="C425" s="245"/>
      <c r="D425" s="245"/>
      <c r="E425" s="245"/>
      <c r="F425" s="245"/>
      <c r="G425" s="245"/>
    </row>
    <row r="426">
      <c r="A426" s="243"/>
      <c r="B426" s="245"/>
      <c r="C426" s="245"/>
      <c r="D426" s="245"/>
      <c r="E426" s="245"/>
      <c r="F426" s="245"/>
      <c r="G426" s="245"/>
    </row>
    <row r="427">
      <c r="A427" s="243"/>
      <c r="B427" s="245"/>
      <c r="C427" s="245"/>
      <c r="D427" s="245"/>
      <c r="E427" s="245"/>
      <c r="F427" s="245"/>
      <c r="G427" s="245"/>
    </row>
    <row r="428">
      <c r="A428" s="243"/>
      <c r="B428" s="245"/>
      <c r="C428" s="245"/>
      <c r="D428" s="245"/>
      <c r="E428" s="245"/>
      <c r="F428" s="245"/>
      <c r="G428" s="245"/>
    </row>
    <row r="429">
      <c r="A429" s="243"/>
      <c r="B429" s="245"/>
      <c r="C429" s="245"/>
      <c r="D429" s="245"/>
      <c r="E429" s="245"/>
      <c r="F429" s="245"/>
      <c r="G429" s="245"/>
    </row>
    <row r="430">
      <c r="A430" s="243"/>
      <c r="B430" s="245"/>
      <c r="C430" s="245"/>
      <c r="D430" s="245"/>
      <c r="E430" s="245"/>
      <c r="F430" s="245"/>
      <c r="G430" s="245"/>
    </row>
    <row r="431">
      <c r="A431" s="243"/>
      <c r="B431" s="245"/>
      <c r="C431" s="245"/>
      <c r="D431" s="245"/>
      <c r="E431" s="245"/>
      <c r="F431" s="245"/>
      <c r="G431" s="245"/>
    </row>
    <row r="432">
      <c r="A432" s="243"/>
      <c r="B432" s="245"/>
      <c r="C432" s="245"/>
      <c r="D432" s="245"/>
      <c r="E432" s="245"/>
      <c r="F432" s="245"/>
      <c r="G432" s="245"/>
    </row>
    <row r="433">
      <c r="A433" s="243"/>
      <c r="B433" s="245"/>
      <c r="C433" s="245"/>
      <c r="D433" s="245"/>
      <c r="E433" s="245"/>
      <c r="F433" s="245"/>
      <c r="G433" s="245"/>
    </row>
    <row r="434">
      <c r="A434" s="243"/>
      <c r="B434" s="245"/>
      <c r="C434" s="245"/>
      <c r="D434" s="245"/>
      <c r="E434" s="245"/>
      <c r="F434" s="245"/>
      <c r="G434" s="245"/>
    </row>
    <row r="435">
      <c r="A435" s="243"/>
      <c r="B435" s="245"/>
      <c r="C435" s="245"/>
      <c r="D435" s="245"/>
      <c r="E435" s="245"/>
      <c r="F435" s="245"/>
      <c r="G435" s="245"/>
    </row>
    <row r="436">
      <c r="A436" s="243"/>
      <c r="B436" s="245"/>
      <c r="C436" s="245"/>
      <c r="D436" s="245"/>
      <c r="E436" s="245"/>
      <c r="F436" s="245"/>
      <c r="G436" s="245"/>
    </row>
    <row r="437">
      <c r="A437" s="243"/>
      <c r="B437" s="245"/>
      <c r="C437" s="245"/>
      <c r="D437" s="245"/>
      <c r="E437" s="245"/>
      <c r="F437" s="245"/>
      <c r="G437" s="245"/>
    </row>
    <row r="438">
      <c r="A438" s="243"/>
      <c r="B438" s="245"/>
      <c r="C438" s="245"/>
      <c r="D438" s="245"/>
      <c r="E438" s="245"/>
      <c r="F438" s="245"/>
      <c r="G438" s="245"/>
    </row>
    <row r="439">
      <c r="A439" s="243"/>
      <c r="B439" s="245"/>
      <c r="C439" s="245"/>
      <c r="D439" s="245"/>
      <c r="E439" s="245"/>
      <c r="F439" s="245"/>
      <c r="G439" s="245"/>
    </row>
    <row r="440">
      <c r="A440" s="243"/>
      <c r="B440" s="245"/>
      <c r="C440" s="245"/>
      <c r="D440" s="245"/>
      <c r="E440" s="245"/>
      <c r="F440" s="245"/>
      <c r="G440" s="245"/>
    </row>
    <row r="441">
      <c r="A441" s="243"/>
      <c r="B441" s="245"/>
      <c r="C441" s="245"/>
      <c r="D441" s="245"/>
      <c r="E441" s="245"/>
      <c r="F441" s="245"/>
      <c r="G441" s="245"/>
    </row>
    <row r="442">
      <c r="A442" s="243"/>
      <c r="B442" s="245"/>
      <c r="C442" s="245"/>
      <c r="D442" s="245"/>
      <c r="E442" s="245"/>
      <c r="F442" s="245"/>
      <c r="G442" s="245"/>
    </row>
    <row r="443">
      <c r="A443" s="243"/>
      <c r="B443" s="245"/>
      <c r="C443" s="245"/>
      <c r="D443" s="245"/>
      <c r="E443" s="245"/>
      <c r="F443" s="245"/>
      <c r="G443" s="245"/>
    </row>
    <row r="444">
      <c r="A444" s="243"/>
      <c r="B444" s="245"/>
      <c r="C444" s="245"/>
      <c r="D444" s="245"/>
      <c r="E444" s="245"/>
      <c r="F444" s="245"/>
      <c r="G444" s="245"/>
    </row>
    <row r="445">
      <c r="A445" s="243"/>
      <c r="B445" s="245"/>
      <c r="C445" s="245"/>
      <c r="D445" s="245"/>
      <c r="E445" s="245"/>
      <c r="F445" s="245"/>
      <c r="G445" s="245"/>
    </row>
    <row r="446">
      <c r="A446" s="243"/>
      <c r="B446" s="245"/>
      <c r="C446" s="245"/>
      <c r="D446" s="245"/>
      <c r="E446" s="245"/>
      <c r="F446" s="245"/>
      <c r="G446" s="245"/>
    </row>
    <row r="447">
      <c r="A447" s="243"/>
      <c r="B447" s="245"/>
      <c r="C447" s="245"/>
      <c r="D447" s="245"/>
      <c r="E447" s="245"/>
      <c r="F447" s="245"/>
      <c r="G447" s="245"/>
    </row>
    <row r="448">
      <c r="A448" s="243"/>
      <c r="B448" s="245"/>
      <c r="C448" s="245"/>
      <c r="D448" s="245"/>
      <c r="E448" s="245"/>
      <c r="F448" s="245"/>
      <c r="G448" s="245"/>
    </row>
    <row r="449">
      <c r="A449" s="243"/>
      <c r="B449" s="245"/>
      <c r="C449" s="245"/>
      <c r="D449" s="245"/>
      <c r="E449" s="245"/>
      <c r="F449" s="245"/>
      <c r="G449" s="245"/>
    </row>
    <row r="450">
      <c r="A450" s="243"/>
      <c r="B450" s="245"/>
      <c r="C450" s="245"/>
      <c r="D450" s="245"/>
      <c r="E450" s="245"/>
      <c r="F450" s="245"/>
      <c r="G450" s="245"/>
    </row>
    <row r="451">
      <c r="A451" s="243"/>
      <c r="B451" s="245"/>
      <c r="C451" s="245"/>
      <c r="D451" s="245"/>
      <c r="E451" s="245"/>
      <c r="F451" s="245"/>
      <c r="G451" s="245"/>
    </row>
    <row r="452">
      <c r="A452" s="243"/>
      <c r="B452" s="245"/>
      <c r="C452" s="245"/>
      <c r="D452" s="245"/>
      <c r="E452" s="245"/>
      <c r="F452" s="245"/>
      <c r="G452" s="245"/>
    </row>
    <row r="453">
      <c r="A453" s="243"/>
      <c r="B453" s="245"/>
      <c r="C453" s="245"/>
      <c r="D453" s="245"/>
      <c r="E453" s="245"/>
      <c r="F453" s="245"/>
      <c r="G453" s="245"/>
    </row>
    <row r="454">
      <c r="A454" s="243"/>
      <c r="B454" s="245"/>
      <c r="C454" s="245"/>
      <c r="D454" s="245"/>
      <c r="E454" s="245"/>
      <c r="F454" s="245"/>
      <c r="G454" s="245"/>
    </row>
    <row r="455">
      <c r="A455" s="243"/>
      <c r="B455" s="245"/>
      <c r="C455" s="245"/>
      <c r="D455" s="245"/>
      <c r="E455" s="245"/>
      <c r="F455" s="245"/>
      <c r="G455" s="245"/>
    </row>
    <row r="456">
      <c r="A456" s="243"/>
      <c r="B456" s="245"/>
      <c r="C456" s="245"/>
      <c r="D456" s="245"/>
      <c r="E456" s="245"/>
      <c r="F456" s="245"/>
      <c r="G456" s="245"/>
    </row>
    <row r="457">
      <c r="A457" s="243"/>
      <c r="B457" s="245"/>
      <c r="C457" s="245"/>
      <c r="D457" s="245"/>
      <c r="E457" s="245"/>
      <c r="F457" s="245"/>
      <c r="G457" s="245"/>
    </row>
    <row r="458">
      <c r="A458" s="243"/>
      <c r="B458" s="245"/>
      <c r="C458" s="245"/>
      <c r="D458" s="245"/>
      <c r="E458" s="245"/>
      <c r="F458" s="245"/>
      <c r="G458" s="245"/>
    </row>
    <row r="459">
      <c r="A459" s="243"/>
      <c r="B459" s="245"/>
      <c r="C459" s="245"/>
      <c r="D459" s="245"/>
      <c r="E459" s="245"/>
      <c r="F459" s="245"/>
      <c r="G459" s="245"/>
    </row>
    <row r="460">
      <c r="A460" s="243"/>
      <c r="B460" s="245"/>
      <c r="C460" s="245"/>
      <c r="D460" s="245"/>
      <c r="E460" s="245"/>
      <c r="F460" s="245"/>
      <c r="G460" s="245"/>
    </row>
    <row r="461">
      <c r="A461" s="243"/>
      <c r="B461" s="245"/>
      <c r="C461" s="245"/>
      <c r="D461" s="245"/>
      <c r="E461" s="245"/>
      <c r="F461" s="245"/>
      <c r="G461" s="245"/>
    </row>
    <row r="462">
      <c r="A462" s="243"/>
      <c r="B462" s="245"/>
      <c r="C462" s="245"/>
      <c r="D462" s="245"/>
      <c r="E462" s="245"/>
      <c r="F462" s="245"/>
      <c r="G462" s="245"/>
    </row>
    <row r="463">
      <c r="A463" s="243"/>
      <c r="B463" s="245"/>
      <c r="C463" s="245"/>
      <c r="D463" s="245"/>
      <c r="E463" s="245"/>
      <c r="F463" s="245"/>
      <c r="G463" s="245"/>
    </row>
    <row r="464">
      <c r="A464" s="243"/>
      <c r="B464" s="245"/>
      <c r="C464" s="245"/>
      <c r="D464" s="245"/>
      <c r="E464" s="245"/>
      <c r="F464" s="245"/>
      <c r="G464" s="245"/>
    </row>
    <row r="465">
      <c r="A465" s="243"/>
      <c r="B465" s="245"/>
      <c r="C465" s="245"/>
      <c r="D465" s="245"/>
      <c r="E465" s="245"/>
      <c r="F465" s="245"/>
      <c r="G465" s="245"/>
    </row>
    <row r="466">
      <c r="A466" s="243"/>
      <c r="B466" s="245"/>
      <c r="C466" s="245"/>
      <c r="D466" s="245"/>
      <c r="E466" s="245"/>
      <c r="F466" s="245"/>
      <c r="G466" s="245"/>
    </row>
    <row r="467">
      <c r="A467" s="243"/>
      <c r="B467" s="245"/>
      <c r="C467" s="245"/>
      <c r="D467" s="245"/>
      <c r="E467" s="245"/>
      <c r="F467" s="245"/>
      <c r="G467" s="245"/>
    </row>
    <row r="468">
      <c r="A468" s="243"/>
      <c r="B468" s="245"/>
      <c r="C468" s="245"/>
      <c r="D468" s="245"/>
      <c r="E468" s="245"/>
      <c r="F468" s="245"/>
      <c r="G468" s="245"/>
    </row>
    <row r="469">
      <c r="A469" s="243"/>
      <c r="B469" s="245"/>
      <c r="C469" s="245"/>
      <c r="D469" s="245"/>
      <c r="E469" s="245"/>
      <c r="F469" s="245"/>
      <c r="G469" s="245"/>
    </row>
    <row r="470">
      <c r="A470" s="243"/>
      <c r="B470" s="245"/>
      <c r="C470" s="245"/>
      <c r="D470" s="245"/>
      <c r="E470" s="245"/>
      <c r="F470" s="245"/>
      <c r="G470" s="245"/>
    </row>
    <row r="471">
      <c r="A471" s="243"/>
      <c r="B471" s="245"/>
      <c r="C471" s="245"/>
      <c r="D471" s="245"/>
      <c r="E471" s="245"/>
      <c r="F471" s="245"/>
      <c r="G471" s="245"/>
    </row>
    <row r="472">
      <c r="A472" s="243"/>
      <c r="B472" s="245"/>
      <c r="C472" s="245"/>
      <c r="D472" s="245"/>
      <c r="E472" s="245"/>
      <c r="F472" s="245"/>
      <c r="G472" s="245"/>
    </row>
    <row r="473">
      <c r="A473" s="243"/>
      <c r="B473" s="245"/>
      <c r="C473" s="245"/>
      <c r="D473" s="245"/>
      <c r="E473" s="245"/>
      <c r="F473" s="245"/>
      <c r="G473" s="245"/>
    </row>
    <row r="474">
      <c r="A474" s="243"/>
      <c r="B474" s="245"/>
      <c r="C474" s="245"/>
      <c r="D474" s="245"/>
      <c r="E474" s="245"/>
      <c r="F474" s="245"/>
      <c r="G474" s="245"/>
    </row>
    <row r="475">
      <c r="A475" s="243"/>
      <c r="B475" s="245"/>
      <c r="C475" s="245"/>
      <c r="D475" s="245"/>
      <c r="E475" s="245"/>
      <c r="F475" s="245"/>
      <c r="G475" s="245"/>
    </row>
    <row r="476">
      <c r="A476" s="243"/>
      <c r="B476" s="245"/>
      <c r="C476" s="245"/>
      <c r="D476" s="245"/>
      <c r="E476" s="245"/>
      <c r="F476" s="245"/>
      <c r="G476" s="245"/>
    </row>
    <row r="477">
      <c r="A477" s="243"/>
      <c r="B477" s="245"/>
      <c r="C477" s="245"/>
      <c r="D477" s="245"/>
      <c r="E477" s="245"/>
      <c r="F477" s="245"/>
      <c r="G477" s="245"/>
    </row>
    <row r="478">
      <c r="A478" s="243"/>
      <c r="B478" s="245"/>
      <c r="C478" s="245"/>
      <c r="D478" s="245"/>
      <c r="E478" s="245"/>
      <c r="F478" s="245"/>
      <c r="G478" s="245"/>
    </row>
    <row r="479">
      <c r="A479" s="243"/>
      <c r="B479" s="245"/>
      <c r="C479" s="245"/>
      <c r="D479" s="245"/>
      <c r="E479" s="245"/>
      <c r="F479" s="245"/>
      <c r="G479" s="245"/>
    </row>
    <row r="480">
      <c r="A480" s="243"/>
      <c r="B480" s="245"/>
      <c r="C480" s="245"/>
      <c r="D480" s="245"/>
      <c r="E480" s="245"/>
      <c r="F480" s="245"/>
      <c r="G480" s="245"/>
    </row>
    <row r="481">
      <c r="A481" s="243"/>
      <c r="B481" s="245"/>
      <c r="C481" s="245"/>
      <c r="D481" s="245"/>
      <c r="E481" s="245"/>
      <c r="F481" s="245"/>
      <c r="G481" s="245"/>
    </row>
    <row r="482">
      <c r="A482" s="243"/>
      <c r="B482" s="245"/>
      <c r="C482" s="245"/>
      <c r="D482" s="245"/>
      <c r="E482" s="245"/>
      <c r="F482" s="245"/>
      <c r="G482" s="245"/>
    </row>
    <row r="483">
      <c r="A483" s="243"/>
      <c r="B483" s="245"/>
      <c r="C483" s="245"/>
      <c r="D483" s="245"/>
      <c r="E483" s="245"/>
      <c r="F483" s="245"/>
      <c r="G483" s="245"/>
    </row>
    <row r="484">
      <c r="A484" s="243"/>
      <c r="B484" s="245"/>
      <c r="C484" s="245"/>
      <c r="D484" s="245"/>
      <c r="E484" s="245"/>
      <c r="F484" s="245"/>
      <c r="G484" s="245"/>
    </row>
    <row r="485">
      <c r="A485" s="243"/>
      <c r="B485" s="245"/>
      <c r="C485" s="245"/>
      <c r="D485" s="245"/>
      <c r="E485" s="245"/>
      <c r="F485" s="245"/>
      <c r="G485" s="245"/>
    </row>
    <row r="486">
      <c r="A486" s="243"/>
      <c r="B486" s="245"/>
      <c r="C486" s="245"/>
      <c r="D486" s="245"/>
      <c r="E486" s="245"/>
      <c r="F486" s="245"/>
      <c r="G486" s="245"/>
    </row>
    <row r="487">
      <c r="A487" s="243"/>
      <c r="B487" s="245"/>
      <c r="C487" s="245"/>
      <c r="D487" s="245"/>
      <c r="E487" s="245"/>
      <c r="F487" s="245"/>
      <c r="G487" s="245"/>
    </row>
    <row r="488">
      <c r="A488" s="243"/>
      <c r="B488" s="245"/>
      <c r="C488" s="245"/>
      <c r="D488" s="245"/>
      <c r="E488" s="245"/>
      <c r="F488" s="245"/>
      <c r="G488" s="245"/>
    </row>
    <row r="489">
      <c r="A489" s="243"/>
      <c r="B489" s="245"/>
      <c r="C489" s="245"/>
      <c r="D489" s="245"/>
      <c r="E489" s="245"/>
      <c r="F489" s="245"/>
      <c r="G489" s="245"/>
    </row>
    <row r="490">
      <c r="A490" s="243"/>
      <c r="B490" s="245"/>
      <c r="C490" s="245"/>
      <c r="D490" s="245"/>
      <c r="E490" s="245"/>
      <c r="F490" s="245"/>
      <c r="G490" s="245"/>
    </row>
    <row r="491">
      <c r="A491" s="243"/>
      <c r="B491" s="245"/>
      <c r="C491" s="245"/>
      <c r="D491" s="245"/>
      <c r="E491" s="245"/>
      <c r="F491" s="245"/>
      <c r="G491" s="245"/>
    </row>
    <row r="492">
      <c r="A492" s="243"/>
      <c r="B492" s="245"/>
      <c r="C492" s="245"/>
      <c r="D492" s="245"/>
      <c r="E492" s="245"/>
      <c r="F492" s="245"/>
      <c r="G492" s="245"/>
    </row>
    <row r="493">
      <c r="A493" s="243"/>
      <c r="B493" s="245"/>
      <c r="C493" s="245"/>
      <c r="D493" s="245"/>
      <c r="E493" s="245"/>
      <c r="F493" s="245"/>
      <c r="G493" s="245"/>
    </row>
    <row r="494">
      <c r="A494" s="243"/>
      <c r="B494" s="245"/>
      <c r="C494" s="245"/>
      <c r="D494" s="245"/>
      <c r="E494" s="245"/>
      <c r="F494" s="245"/>
      <c r="G494" s="245"/>
    </row>
    <row r="495">
      <c r="A495" s="243"/>
      <c r="B495" s="245"/>
      <c r="C495" s="245"/>
      <c r="D495" s="245"/>
      <c r="E495" s="245"/>
      <c r="F495" s="245"/>
      <c r="G495" s="245"/>
    </row>
    <row r="496">
      <c r="A496" s="243"/>
      <c r="B496" s="245"/>
      <c r="C496" s="245"/>
      <c r="D496" s="245"/>
      <c r="E496" s="245"/>
      <c r="F496" s="245"/>
      <c r="G496" s="245"/>
    </row>
    <row r="497">
      <c r="A497" s="243"/>
      <c r="B497" s="245"/>
      <c r="C497" s="245"/>
      <c r="D497" s="245"/>
      <c r="E497" s="245"/>
      <c r="F497" s="245"/>
      <c r="G497" s="245"/>
    </row>
    <row r="498">
      <c r="A498" s="243"/>
      <c r="B498" s="245"/>
      <c r="C498" s="245"/>
      <c r="D498" s="245"/>
      <c r="E498" s="245"/>
      <c r="F498" s="245"/>
      <c r="G498" s="245"/>
    </row>
    <row r="499">
      <c r="A499" s="243"/>
      <c r="B499" s="245"/>
      <c r="C499" s="245"/>
      <c r="D499" s="245"/>
      <c r="E499" s="245"/>
      <c r="F499" s="245"/>
      <c r="G499" s="245"/>
    </row>
    <row r="500">
      <c r="A500" s="243"/>
      <c r="B500" s="245"/>
      <c r="C500" s="245"/>
      <c r="D500" s="245"/>
      <c r="E500" s="245"/>
      <c r="F500" s="245"/>
      <c r="G500" s="245"/>
    </row>
    <row r="501">
      <c r="A501" s="243"/>
      <c r="B501" s="245"/>
      <c r="C501" s="245"/>
      <c r="D501" s="245"/>
      <c r="E501" s="245"/>
      <c r="F501" s="245"/>
      <c r="G501" s="245"/>
    </row>
    <row r="502">
      <c r="A502" s="243"/>
      <c r="B502" s="245"/>
      <c r="C502" s="245"/>
      <c r="D502" s="245"/>
      <c r="E502" s="245"/>
      <c r="F502" s="245"/>
      <c r="G502" s="245"/>
    </row>
    <row r="503">
      <c r="A503" s="243"/>
      <c r="B503" s="245"/>
      <c r="C503" s="245"/>
      <c r="D503" s="245"/>
      <c r="E503" s="245"/>
      <c r="F503" s="245"/>
      <c r="G503" s="245"/>
    </row>
    <row r="504">
      <c r="A504" s="243"/>
      <c r="B504" s="245"/>
      <c r="C504" s="245"/>
      <c r="D504" s="245"/>
      <c r="E504" s="245"/>
      <c r="F504" s="245"/>
      <c r="G504" s="245"/>
    </row>
    <row r="505">
      <c r="A505" s="243"/>
      <c r="B505" s="245"/>
      <c r="C505" s="245"/>
      <c r="D505" s="245"/>
      <c r="E505" s="245"/>
      <c r="F505" s="245"/>
      <c r="G505" s="245"/>
    </row>
    <row r="506">
      <c r="A506" s="243"/>
      <c r="B506" s="245"/>
      <c r="C506" s="245"/>
      <c r="D506" s="245"/>
      <c r="E506" s="245"/>
      <c r="F506" s="245"/>
      <c r="G506" s="245"/>
    </row>
    <row r="507">
      <c r="A507" s="243"/>
      <c r="B507" s="245"/>
      <c r="C507" s="245"/>
      <c r="D507" s="245"/>
      <c r="E507" s="245"/>
      <c r="F507" s="245"/>
      <c r="G507" s="245"/>
    </row>
    <row r="508">
      <c r="A508" s="243"/>
      <c r="B508" s="245"/>
      <c r="C508" s="245"/>
      <c r="D508" s="245"/>
      <c r="E508" s="245"/>
      <c r="F508" s="245"/>
      <c r="G508" s="245"/>
    </row>
    <row r="509">
      <c r="A509" s="243"/>
      <c r="B509" s="245"/>
      <c r="C509" s="245"/>
      <c r="D509" s="245"/>
      <c r="E509" s="245"/>
      <c r="F509" s="245"/>
      <c r="G509" s="245"/>
    </row>
    <row r="510">
      <c r="A510" s="243"/>
      <c r="B510" s="245"/>
      <c r="C510" s="245"/>
      <c r="D510" s="245"/>
      <c r="E510" s="245"/>
      <c r="F510" s="245"/>
      <c r="G510" s="245"/>
    </row>
    <row r="511">
      <c r="A511" s="243"/>
      <c r="B511" s="245"/>
      <c r="C511" s="245"/>
      <c r="D511" s="245"/>
      <c r="E511" s="245"/>
      <c r="F511" s="245"/>
      <c r="G511" s="245"/>
    </row>
    <row r="512">
      <c r="A512" s="243"/>
      <c r="B512" s="245"/>
      <c r="C512" s="245"/>
      <c r="D512" s="245"/>
      <c r="E512" s="245"/>
      <c r="F512" s="245"/>
      <c r="G512" s="245"/>
    </row>
    <row r="513">
      <c r="A513" s="243"/>
      <c r="B513" s="245"/>
      <c r="C513" s="245"/>
      <c r="D513" s="245"/>
      <c r="E513" s="245"/>
      <c r="F513" s="245"/>
      <c r="G513" s="245"/>
    </row>
    <row r="514">
      <c r="A514" s="243"/>
      <c r="B514" s="245"/>
      <c r="C514" s="245"/>
      <c r="D514" s="245"/>
      <c r="E514" s="245"/>
      <c r="F514" s="245"/>
      <c r="G514" s="245"/>
    </row>
    <row r="515">
      <c r="A515" s="243"/>
      <c r="B515" s="245"/>
      <c r="C515" s="245"/>
      <c r="D515" s="245"/>
      <c r="E515" s="245"/>
      <c r="F515" s="245"/>
      <c r="G515" s="245"/>
    </row>
    <row r="516">
      <c r="A516" s="243"/>
      <c r="B516" s="245"/>
      <c r="C516" s="245"/>
      <c r="D516" s="245"/>
      <c r="E516" s="245"/>
      <c r="F516" s="245"/>
      <c r="G516" s="245"/>
    </row>
    <row r="517">
      <c r="A517" s="243"/>
      <c r="B517" s="245"/>
      <c r="C517" s="245"/>
      <c r="D517" s="245"/>
      <c r="E517" s="245"/>
      <c r="F517" s="245"/>
      <c r="G517" s="245"/>
    </row>
    <row r="518">
      <c r="A518" s="243"/>
      <c r="B518" s="245"/>
      <c r="C518" s="245"/>
      <c r="D518" s="245"/>
      <c r="E518" s="245"/>
      <c r="F518" s="245"/>
      <c r="G518" s="245"/>
    </row>
    <row r="519">
      <c r="A519" s="243"/>
      <c r="B519" s="245"/>
      <c r="C519" s="245"/>
      <c r="D519" s="245"/>
      <c r="E519" s="245"/>
      <c r="F519" s="245"/>
      <c r="G519" s="245"/>
    </row>
    <row r="520">
      <c r="A520" s="243"/>
      <c r="B520" s="245"/>
      <c r="C520" s="245"/>
      <c r="D520" s="245"/>
      <c r="E520" s="245"/>
      <c r="F520" s="245"/>
      <c r="G520" s="245"/>
    </row>
    <row r="521">
      <c r="A521" s="243"/>
      <c r="B521" s="245"/>
      <c r="C521" s="245"/>
      <c r="D521" s="245"/>
      <c r="E521" s="245"/>
      <c r="F521" s="245"/>
      <c r="G521" s="245"/>
    </row>
    <row r="522">
      <c r="A522" s="243"/>
      <c r="B522" s="245"/>
      <c r="C522" s="245"/>
      <c r="D522" s="245"/>
      <c r="E522" s="245"/>
      <c r="F522" s="245"/>
      <c r="G522" s="245"/>
    </row>
    <row r="523">
      <c r="A523" s="243"/>
      <c r="B523" s="245"/>
      <c r="C523" s="245"/>
      <c r="D523" s="245"/>
      <c r="E523" s="245"/>
      <c r="F523" s="245"/>
      <c r="G523" s="245"/>
    </row>
    <row r="524">
      <c r="A524" s="243"/>
      <c r="B524" s="245"/>
      <c r="C524" s="245"/>
      <c r="D524" s="245"/>
      <c r="E524" s="245"/>
      <c r="F524" s="245"/>
      <c r="G524" s="245"/>
    </row>
    <row r="525">
      <c r="A525" s="243"/>
      <c r="B525" s="245"/>
      <c r="C525" s="245"/>
      <c r="D525" s="245"/>
      <c r="E525" s="245"/>
      <c r="F525" s="245"/>
      <c r="G525" s="245"/>
    </row>
    <row r="526">
      <c r="A526" s="243"/>
      <c r="B526" s="245"/>
      <c r="C526" s="245"/>
      <c r="D526" s="245"/>
      <c r="E526" s="245"/>
      <c r="F526" s="245"/>
      <c r="G526" s="245"/>
    </row>
    <row r="527">
      <c r="A527" s="243"/>
      <c r="B527" s="245"/>
      <c r="C527" s="245"/>
      <c r="D527" s="245"/>
      <c r="E527" s="245"/>
      <c r="F527" s="245"/>
      <c r="G527" s="245"/>
    </row>
    <row r="528">
      <c r="A528" s="243"/>
      <c r="B528" s="245"/>
      <c r="C528" s="245"/>
      <c r="D528" s="245"/>
      <c r="E528" s="245"/>
      <c r="F528" s="245"/>
      <c r="G528" s="245"/>
    </row>
    <row r="529">
      <c r="A529" s="243"/>
      <c r="B529" s="245"/>
      <c r="C529" s="245"/>
      <c r="D529" s="245"/>
      <c r="E529" s="245"/>
      <c r="F529" s="245"/>
      <c r="G529" s="245"/>
    </row>
    <row r="530">
      <c r="A530" s="243"/>
      <c r="B530" s="245"/>
      <c r="C530" s="245"/>
      <c r="D530" s="245"/>
      <c r="E530" s="245"/>
      <c r="F530" s="245"/>
      <c r="G530" s="245"/>
    </row>
    <row r="531">
      <c r="A531" s="243"/>
      <c r="B531" s="245"/>
      <c r="C531" s="245"/>
      <c r="D531" s="245"/>
      <c r="E531" s="245"/>
      <c r="F531" s="245"/>
      <c r="G531" s="245"/>
    </row>
    <row r="532">
      <c r="A532" s="243"/>
      <c r="B532" s="245"/>
      <c r="C532" s="245"/>
      <c r="D532" s="245"/>
      <c r="E532" s="245"/>
      <c r="F532" s="245"/>
      <c r="G532" s="245"/>
    </row>
    <row r="533">
      <c r="A533" s="243"/>
      <c r="B533" s="245"/>
      <c r="C533" s="245"/>
      <c r="D533" s="245"/>
      <c r="E533" s="245"/>
      <c r="F533" s="245"/>
      <c r="G533" s="245"/>
    </row>
    <row r="534">
      <c r="A534" s="243"/>
      <c r="B534" s="245"/>
      <c r="C534" s="245"/>
      <c r="D534" s="245"/>
      <c r="E534" s="245"/>
      <c r="F534" s="245"/>
      <c r="G534" s="245"/>
    </row>
    <row r="535">
      <c r="A535" s="243"/>
      <c r="B535" s="245"/>
      <c r="C535" s="245"/>
      <c r="D535" s="245"/>
      <c r="E535" s="245"/>
      <c r="F535" s="245"/>
      <c r="G535" s="245"/>
    </row>
    <row r="536">
      <c r="A536" s="243"/>
      <c r="B536" s="245"/>
      <c r="C536" s="245"/>
      <c r="D536" s="245"/>
      <c r="E536" s="245"/>
      <c r="F536" s="245"/>
      <c r="G536" s="245"/>
    </row>
    <row r="537">
      <c r="A537" s="243"/>
      <c r="B537" s="245"/>
      <c r="C537" s="245"/>
      <c r="D537" s="245"/>
      <c r="E537" s="245"/>
      <c r="F537" s="245"/>
      <c r="G537" s="245"/>
    </row>
    <row r="538">
      <c r="A538" s="243"/>
      <c r="B538" s="245"/>
      <c r="C538" s="245"/>
      <c r="D538" s="245"/>
      <c r="E538" s="245"/>
      <c r="F538" s="245"/>
      <c r="G538" s="245"/>
    </row>
    <row r="539">
      <c r="A539" s="243"/>
      <c r="B539" s="245"/>
      <c r="C539" s="245"/>
      <c r="D539" s="245"/>
      <c r="E539" s="245"/>
      <c r="F539" s="245"/>
      <c r="G539" s="245"/>
    </row>
    <row r="540">
      <c r="A540" s="243"/>
      <c r="B540" s="245"/>
      <c r="C540" s="245"/>
      <c r="D540" s="245"/>
      <c r="E540" s="245"/>
      <c r="F540" s="245"/>
      <c r="G540" s="245"/>
    </row>
    <row r="541">
      <c r="A541" s="243"/>
      <c r="B541" s="245"/>
      <c r="C541" s="245"/>
      <c r="D541" s="245"/>
      <c r="E541" s="245"/>
      <c r="F541" s="245"/>
      <c r="G541" s="245"/>
    </row>
    <row r="542">
      <c r="A542" s="243"/>
      <c r="B542" s="245"/>
      <c r="C542" s="245"/>
      <c r="D542" s="245"/>
      <c r="E542" s="245"/>
      <c r="F542" s="245"/>
      <c r="G542" s="245"/>
    </row>
    <row r="543">
      <c r="A543" s="243"/>
      <c r="B543" s="245"/>
      <c r="C543" s="245"/>
      <c r="D543" s="245"/>
      <c r="E543" s="245"/>
      <c r="F543" s="245"/>
      <c r="G543" s="245"/>
    </row>
    <row r="544">
      <c r="A544" s="243"/>
      <c r="B544" s="245"/>
      <c r="C544" s="245"/>
      <c r="D544" s="245"/>
      <c r="E544" s="245"/>
      <c r="F544" s="245"/>
      <c r="G544" s="245"/>
    </row>
    <row r="545">
      <c r="A545" s="243"/>
      <c r="B545" s="245"/>
      <c r="C545" s="245"/>
      <c r="D545" s="245"/>
      <c r="E545" s="245"/>
      <c r="F545" s="245"/>
      <c r="G545" s="245"/>
    </row>
    <row r="546">
      <c r="A546" s="243"/>
      <c r="B546" s="245"/>
      <c r="C546" s="245"/>
      <c r="D546" s="245"/>
      <c r="E546" s="245"/>
      <c r="F546" s="245"/>
      <c r="G546" s="245"/>
    </row>
    <row r="547">
      <c r="A547" s="243"/>
      <c r="B547" s="245"/>
      <c r="C547" s="245"/>
      <c r="D547" s="245"/>
      <c r="E547" s="245"/>
      <c r="F547" s="245"/>
      <c r="G547" s="245"/>
    </row>
    <row r="548">
      <c r="A548" s="243"/>
      <c r="B548" s="245"/>
      <c r="C548" s="245"/>
      <c r="D548" s="245"/>
      <c r="E548" s="245"/>
      <c r="F548" s="245"/>
      <c r="G548" s="245"/>
    </row>
    <row r="549">
      <c r="A549" s="243"/>
      <c r="B549" s="245"/>
      <c r="C549" s="245"/>
      <c r="D549" s="245"/>
      <c r="E549" s="245"/>
      <c r="F549" s="245"/>
      <c r="G549" s="245"/>
    </row>
    <row r="550">
      <c r="A550" s="243"/>
      <c r="B550" s="245"/>
      <c r="C550" s="245"/>
      <c r="D550" s="245"/>
      <c r="E550" s="245"/>
      <c r="F550" s="245"/>
      <c r="G550" s="245"/>
    </row>
    <row r="551">
      <c r="A551" s="243"/>
      <c r="B551" s="245"/>
      <c r="C551" s="245"/>
      <c r="D551" s="245"/>
      <c r="E551" s="245"/>
      <c r="F551" s="245"/>
      <c r="G551" s="245"/>
    </row>
    <row r="552">
      <c r="A552" s="243"/>
      <c r="B552" s="245"/>
      <c r="C552" s="245"/>
      <c r="D552" s="245"/>
      <c r="E552" s="245"/>
      <c r="F552" s="245"/>
      <c r="G552" s="245"/>
    </row>
    <row r="553">
      <c r="A553" s="243"/>
      <c r="B553" s="245"/>
      <c r="C553" s="245"/>
      <c r="D553" s="245"/>
      <c r="E553" s="245"/>
      <c r="F553" s="245"/>
      <c r="G553" s="245"/>
    </row>
    <row r="554">
      <c r="A554" s="243"/>
      <c r="B554" s="245"/>
      <c r="C554" s="245"/>
      <c r="D554" s="245"/>
      <c r="E554" s="245"/>
      <c r="F554" s="245"/>
      <c r="G554" s="245"/>
    </row>
    <row r="555">
      <c r="A555" s="243"/>
      <c r="B555" s="245"/>
      <c r="C555" s="245"/>
      <c r="D555" s="245"/>
      <c r="E555" s="245"/>
      <c r="F555" s="245"/>
      <c r="G555" s="245"/>
    </row>
    <row r="556">
      <c r="A556" s="243"/>
      <c r="B556" s="245"/>
      <c r="C556" s="245"/>
      <c r="D556" s="245"/>
      <c r="E556" s="245"/>
      <c r="F556" s="245"/>
      <c r="G556" s="245"/>
    </row>
    <row r="557">
      <c r="A557" s="243"/>
      <c r="B557" s="245"/>
      <c r="C557" s="245"/>
      <c r="D557" s="245"/>
      <c r="E557" s="245"/>
      <c r="F557" s="245"/>
      <c r="G557" s="245"/>
    </row>
    <row r="558">
      <c r="A558" s="243"/>
      <c r="B558" s="245"/>
      <c r="C558" s="245"/>
      <c r="D558" s="245"/>
      <c r="E558" s="245"/>
      <c r="F558" s="245"/>
      <c r="G558" s="245"/>
    </row>
    <row r="559">
      <c r="A559" s="243"/>
      <c r="B559" s="245"/>
      <c r="C559" s="245"/>
      <c r="D559" s="245"/>
      <c r="E559" s="245"/>
      <c r="F559" s="245"/>
      <c r="G559" s="245"/>
    </row>
    <row r="560">
      <c r="A560" s="243"/>
      <c r="B560" s="245"/>
      <c r="C560" s="245"/>
      <c r="D560" s="245"/>
      <c r="E560" s="245"/>
      <c r="F560" s="245"/>
      <c r="G560" s="245"/>
    </row>
    <row r="561">
      <c r="A561" s="243"/>
      <c r="B561" s="245"/>
      <c r="C561" s="245"/>
      <c r="D561" s="245"/>
      <c r="E561" s="245"/>
      <c r="F561" s="245"/>
      <c r="G561" s="245"/>
    </row>
    <row r="562">
      <c r="A562" s="243"/>
      <c r="B562" s="245"/>
      <c r="C562" s="245"/>
      <c r="D562" s="245"/>
      <c r="E562" s="245"/>
      <c r="F562" s="245"/>
      <c r="G562" s="245"/>
    </row>
    <row r="563">
      <c r="A563" s="243"/>
      <c r="B563" s="245"/>
      <c r="C563" s="245"/>
      <c r="D563" s="245"/>
      <c r="E563" s="245"/>
      <c r="F563" s="245"/>
      <c r="G563" s="245"/>
    </row>
    <row r="564">
      <c r="A564" s="243"/>
      <c r="B564" s="245"/>
      <c r="C564" s="245"/>
      <c r="D564" s="245"/>
      <c r="E564" s="245"/>
      <c r="F564" s="245"/>
      <c r="G564" s="245"/>
    </row>
    <row r="565">
      <c r="A565" s="243"/>
      <c r="B565" s="245"/>
      <c r="C565" s="245"/>
      <c r="D565" s="245"/>
      <c r="E565" s="245"/>
      <c r="F565" s="245"/>
      <c r="G565" s="245"/>
    </row>
    <row r="566">
      <c r="A566" s="243"/>
      <c r="B566" s="245"/>
      <c r="C566" s="245"/>
      <c r="D566" s="245"/>
      <c r="E566" s="245"/>
      <c r="F566" s="245"/>
      <c r="G566" s="245"/>
    </row>
    <row r="567">
      <c r="A567" s="243"/>
      <c r="B567" s="245"/>
      <c r="C567" s="245"/>
      <c r="D567" s="245"/>
      <c r="E567" s="245"/>
      <c r="F567" s="245"/>
      <c r="G567" s="245"/>
    </row>
    <row r="568">
      <c r="A568" s="243"/>
      <c r="B568" s="245"/>
      <c r="C568" s="245"/>
      <c r="D568" s="245"/>
      <c r="E568" s="245"/>
      <c r="F568" s="245"/>
      <c r="G568" s="245"/>
    </row>
    <row r="569">
      <c r="A569" s="243"/>
      <c r="B569" s="245"/>
      <c r="C569" s="245"/>
      <c r="D569" s="245"/>
      <c r="E569" s="245"/>
      <c r="F569" s="245"/>
      <c r="G569" s="245"/>
    </row>
    <row r="570">
      <c r="A570" s="243"/>
      <c r="B570" s="245"/>
      <c r="C570" s="245"/>
      <c r="D570" s="245"/>
      <c r="E570" s="245"/>
      <c r="F570" s="245"/>
      <c r="G570" s="245"/>
    </row>
    <row r="571">
      <c r="A571" s="243"/>
      <c r="B571" s="245"/>
      <c r="C571" s="245"/>
      <c r="D571" s="245"/>
      <c r="E571" s="245"/>
      <c r="F571" s="245"/>
      <c r="G571" s="245"/>
    </row>
    <row r="572">
      <c r="A572" s="243"/>
      <c r="B572" s="245"/>
      <c r="C572" s="245"/>
      <c r="D572" s="245"/>
      <c r="E572" s="245"/>
      <c r="F572" s="245"/>
      <c r="G572" s="245"/>
    </row>
    <row r="573">
      <c r="A573" s="243"/>
      <c r="B573" s="245"/>
      <c r="C573" s="245"/>
      <c r="D573" s="245"/>
      <c r="E573" s="245"/>
      <c r="F573" s="245"/>
      <c r="G573" s="245"/>
    </row>
    <row r="574">
      <c r="A574" s="243"/>
      <c r="B574" s="245"/>
      <c r="C574" s="245"/>
      <c r="D574" s="245"/>
      <c r="E574" s="245"/>
      <c r="F574" s="245"/>
      <c r="G574" s="245"/>
    </row>
    <row r="575">
      <c r="A575" s="243"/>
      <c r="B575" s="245"/>
      <c r="C575" s="245"/>
      <c r="D575" s="245"/>
      <c r="E575" s="245"/>
      <c r="F575" s="245"/>
      <c r="G575" s="245"/>
    </row>
    <row r="576">
      <c r="A576" s="243"/>
      <c r="B576" s="245"/>
      <c r="C576" s="245"/>
      <c r="D576" s="245"/>
      <c r="E576" s="245"/>
      <c r="F576" s="245"/>
      <c r="G576" s="245"/>
    </row>
    <row r="577">
      <c r="A577" s="243"/>
      <c r="B577" s="245"/>
      <c r="C577" s="245"/>
      <c r="D577" s="245"/>
      <c r="E577" s="245"/>
      <c r="F577" s="245"/>
      <c r="G577" s="245"/>
    </row>
    <row r="578">
      <c r="A578" s="243"/>
      <c r="B578" s="245"/>
      <c r="C578" s="245"/>
      <c r="D578" s="245"/>
      <c r="E578" s="245"/>
      <c r="F578" s="245"/>
      <c r="G578" s="245"/>
    </row>
    <row r="579">
      <c r="A579" s="243"/>
      <c r="B579" s="245"/>
      <c r="C579" s="245"/>
      <c r="D579" s="245"/>
      <c r="E579" s="245"/>
      <c r="F579" s="245"/>
      <c r="G579" s="245"/>
    </row>
    <row r="580">
      <c r="A580" s="243"/>
      <c r="B580" s="245"/>
      <c r="C580" s="245"/>
      <c r="D580" s="245"/>
      <c r="E580" s="245"/>
      <c r="F580" s="245"/>
      <c r="G580" s="245"/>
    </row>
    <row r="581">
      <c r="A581" s="243"/>
      <c r="B581" s="245"/>
      <c r="C581" s="245"/>
      <c r="D581" s="245"/>
      <c r="E581" s="245"/>
      <c r="F581" s="245"/>
      <c r="G581" s="245"/>
    </row>
    <row r="582">
      <c r="A582" s="243"/>
      <c r="B582" s="245"/>
      <c r="C582" s="245"/>
      <c r="D582" s="245"/>
      <c r="E582" s="245"/>
      <c r="F582" s="245"/>
      <c r="G582" s="245"/>
    </row>
    <row r="583">
      <c r="A583" s="243"/>
      <c r="B583" s="245"/>
      <c r="C583" s="245"/>
      <c r="D583" s="245"/>
      <c r="E583" s="245"/>
      <c r="F583" s="245"/>
      <c r="G583" s="245"/>
    </row>
    <row r="584">
      <c r="A584" s="243"/>
      <c r="B584" s="245"/>
      <c r="C584" s="245"/>
      <c r="D584" s="245"/>
      <c r="E584" s="245"/>
      <c r="F584" s="245"/>
      <c r="G584" s="245"/>
    </row>
    <row r="585">
      <c r="A585" s="243"/>
      <c r="B585" s="245"/>
      <c r="C585" s="245"/>
      <c r="D585" s="245"/>
      <c r="E585" s="245"/>
      <c r="F585" s="245"/>
      <c r="G585" s="245"/>
    </row>
    <row r="586">
      <c r="A586" s="243"/>
      <c r="B586" s="245"/>
      <c r="C586" s="245"/>
      <c r="D586" s="245"/>
      <c r="E586" s="245"/>
      <c r="F586" s="245"/>
      <c r="G586" s="245"/>
    </row>
    <row r="587">
      <c r="A587" s="243"/>
      <c r="B587" s="245"/>
      <c r="C587" s="245"/>
      <c r="D587" s="245"/>
      <c r="E587" s="245"/>
      <c r="F587" s="245"/>
      <c r="G587" s="245"/>
    </row>
    <row r="588">
      <c r="A588" s="243"/>
      <c r="B588" s="245"/>
      <c r="C588" s="245"/>
      <c r="D588" s="245"/>
      <c r="E588" s="245"/>
      <c r="F588" s="245"/>
      <c r="G588" s="245"/>
    </row>
    <row r="589">
      <c r="A589" s="243"/>
      <c r="B589" s="245"/>
      <c r="C589" s="245"/>
      <c r="D589" s="245"/>
      <c r="E589" s="245"/>
      <c r="F589" s="245"/>
      <c r="G589" s="245"/>
    </row>
    <row r="590">
      <c r="A590" s="243"/>
      <c r="B590" s="245"/>
      <c r="C590" s="245"/>
      <c r="D590" s="245"/>
      <c r="E590" s="245"/>
      <c r="F590" s="245"/>
      <c r="G590" s="245"/>
    </row>
    <row r="591">
      <c r="A591" s="243"/>
      <c r="B591" s="245"/>
      <c r="C591" s="245"/>
      <c r="D591" s="245"/>
      <c r="E591" s="245"/>
      <c r="F591" s="245"/>
      <c r="G591" s="245"/>
    </row>
    <row r="592">
      <c r="A592" s="243"/>
      <c r="B592" s="245"/>
      <c r="C592" s="245"/>
      <c r="D592" s="245"/>
      <c r="E592" s="245"/>
      <c r="F592" s="245"/>
      <c r="G592" s="245"/>
    </row>
    <row r="593">
      <c r="A593" s="243"/>
      <c r="B593" s="245"/>
      <c r="C593" s="245"/>
      <c r="D593" s="245"/>
      <c r="E593" s="245"/>
      <c r="F593" s="245"/>
      <c r="G593" s="245"/>
    </row>
    <row r="594">
      <c r="A594" s="243"/>
      <c r="B594" s="245"/>
      <c r="C594" s="245"/>
      <c r="D594" s="245"/>
      <c r="E594" s="245"/>
      <c r="F594" s="245"/>
      <c r="G594" s="245"/>
    </row>
    <row r="595">
      <c r="A595" s="243"/>
      <c r="B595" s="245"/>
      <c r="C595" s="245"/>
      <c r="D595" s="245"/>
      <c r="E595" s="245"/>
      <c r="F595" s="245"/>
      <c r="G595" s="245"/>
    </row>
    <row r="596">
      <c r="A596" s="243"/>
      <c r="B596" s="245"/>
      <c r="C596" s="245"/>
      <c r="D596" s="245"/>
      <c r="E596" s="245"/>
      <c r="F596" s="245"/>
      <c r="G596" s="245"/>
    </row>
    <row r="597">
      <c r="A597" s="243"/>
      <c r="B597" s="245"/>
      <c r="C597" s="245"/>
      <c r="D597" s="245"/>
      <c r="E597" s="245"/>
      <c r="F597" s="245"/>
      <c r="G597" s="245"/>
    </row>
    <row r="598">
      <c r="A598" s="243"/>
      <c r="B598" s="245"/>
      <c r="C598" s="245"/>
      <c r="D598" s="245"/>
      <c r="E598" s="245"/>
      <c r="F598" s="245"/>
      <c r="G598" s="245"/>
    </row>
    <row r="599">
      <c r="A599" s="243"/>
      <c r="B599" s="245"/>
      <c r="C599" s="245"/>
      <c r="D599" s="245"/>
      <c r="E599" s="245"/>
      <c r="F599" s="245"/>
      <c r="G599" s="245"/>
    </row>
    <row r="600">
      <c r="A600" s="243"/>
      <c r="B600" s="245"/>
      <c r="C600" s="245"/>
      <c r="D600" s="245"/>
      <c r="E600" s="245"/>
      <c r="F600" s="245"/>
      <c r="G600" s="245"/>
    </row>
    <row r="601">
      <c r="A601" s="243"/>
      <c r="B601" s="245"/>
      <c r="C601" s="245"/>
      <c r="D601" s="245"/>
      <c r="E601" s="245"/>
      <c r="F601" s="245"/>
      <c r="G601" s="245"/>
    </row>
    <row r="602">
      <c r="A602" s="243"/>
      <c r="B602" s="245"/>
      <c r="C602" s="245"/>
      <c r="D602" s="245"/>
      <c r="E602" s="245"/>
      <c r="F602" s="245"/>
      <c r="G602" s="245"/>
    </row>
    <row r="603">
      <c r="A603" s="243"/>
      <c r="B603" s="245"/>
      <c r="C603" s="245"/>
      <c r="D603" s="245"/>
      <c r="E603" s="245"/>
      <c r="F603" s="245"/>
      <c r="G603" s="245"/>
    </row>
    <row r="604">
      <c r="A604" s="243"/>
      <c r="B604" s="245"/>
      <c r="C604" s="245"/>
      <c r="D604" s="245"/>
      <c r="E604" s="245"/>
      <c r="F604" s="245"/>
      <c r="G604" s="245"/>
    </row>
    <row r="605">
      <c r="A605" s="243"/>
      <c r="B605" s="245"/>
      <c r="C605" s="245"/>
      <c r="D605" s="245"/>
      <c r="E605" s="245"/>
      <c r="F605" s="245"/>
      <c r="G605" s="245"/>
    </row>
    <row r="606">
      <c r="A606" s="243"/>
      <c r="B606" s="245"/>
      <c r="C606" s="245"/>
      <c r="D606" s="245"/>
      <c r="E606" s="245"/>
      <c r="F606" s="245"/>
      <c r="G606" s="245"/>
    </row>
    <row r="607">
      <c r="A607" s="243"/>
      <c r="B607" s="245"/>
      <c r="C607" s="245"/>
      <c r="D607" s="245"/>
      <c r="E607" s="245"/>
      <c r="F607" s="245"/>
      <c r="G607" s="245"/>
    </row>
    <row r="608">
      <c r="A608" s="243"/>
      <c r="B608" s="245"/>
      <c r="C608" s="245"/>
      <c r="D608" s="245"/>
      <c r="E608" s="245"/>
      <c r="F608" s="245"/>
      <c r="G608" s="245"/>
    </row>
    <row r="609">
      <c r="A609" s="243"/>
      <c r="B609" s="245"/>
      <c r="C609" s="245"/>
      <c r="D609" s="245"/>
      <c r="E609" s="245"/>
      <c r="F609" s="245"/>
      <c r="G609" s="245"/>
    </row>
    <row r="610">
      <c r="A610" s="243"/>
      <c r="B610" s="245"/>
      <c r="C610" s="245"/>
      <c r="D610" s="245"/>
      <c r="E610" s="245"/>
      <c r="F610" s="245"/>
      <c r="G610" s="245"/>
    </row>
    <row r="611">
      <c r="A611" s="243"/>
      <c r="B611" s="245"/>
      <c r="C611" s="245"/>
      <c r="D611" s="245"/>
      <c r="E611" s="245"/>
      <c r="F611" s="245"/>
      <c r="G611" s="245"/>
    </row>
    <row r="612">
      <c r="A612" s="243"/>
      <c r="B612" s="245"/>
      <c r="C612" s="245"/>
      <c r="D612" s="245"/>
      <c r="E612" s="245"/>
      <c r="F612" s="245"/>
      <c r="G612" s="245"/>
    </row>
    <row r="613">
      <c r="A613" s="243"/>
      <c r="B613" s="245"/>
      <c r="C613" s="245"/>
      <c r="D613" s="245"/>
      <c r="E613" s="245"/>
      <c r="F613" s="245"/>
      <c r="G613" s="245"/>
    </row>
    <row r="614">
      <c r="A614" s="243"/>
      <c r="B614" s="245"/>
      <c r="C614" s="245"/>
      <c r="D614" s="245"/>
      <c r="E614" s="245"/>
      <c r="F614" s="245"/>
      <c r="G614" s="245"/>
    </row>
    <row r="615">
      <c r="A615" s="243"/>
      <c r="B615" s="245"/>
      <c r="C615" s="245"/>
      <c r="D615" s="245"/>
      <c r="E615" s="245"/>
      <c r="F615" s="245"/>
      <c r="G615" s="245"/>
    </row>
    <row r="616">
      <c r="A616" s="243"/>
      <c r="B616" s="245"/>
      <c r="C616" s="245"/>
      <c r="D616" s="245"/>
      <c r="E616" s="245"/>
      <c r="F616" s="245"/>
      <c r="G616" s="245"/>
    </row>
    <row r="617">
      <c r="A617" s="243"/>
      <c r="B617" s="245"/>
      <c r="C617" s="245"/>
      <c r="D617" s="245"/>
      <c r="E617" s="245"/>
      <c r="F617" s="245"/>
      <c r="G617" s="245"/>
    </row>
    <row r="618">
      <c r="A618" s="243"/>
      <c r="B618" s="245"/>
      <c r="C618" s="245"/>
      <c r="D618" s="245"/>
      <c r="E618" s="245"/>
      <c r="F618" s="245"/>
      <c r="G618" s="245"/>
    </row>
    <row r="619">
      <c r="A619" s="243"/>
      <c r="B619" s="245"/>
      <c r="C619" s="245"/>
      <c r="D619" s="245"/>
      <c r="E619" s="245"/>
      <c r="F619" s="245"/>
      <c r="G619" s="245"/>
    </row>
    <row r="620">
      <c r="A620" s="243"/>
      <c r="B620" s="245"/>
      <c r="C620" s="245"/>
      <c r="D620" s="245"/>
      <c r="E620" s="245"/>
      <c r="F620" s="245"/>
      <c r="G620" s="245"/>
    </row>
    <row r="621">
      <c r="A621" s="243"/>
      <c r="B621" s="245"/>
      <c r="C621" s="245"/>
      <c r="D621" s="245"/>
      <c r="E621" s="245"/>
      <c r="F621" s="245"/>
      <c r="G621" s="245"/>
    </row>
    <row r="622">
      <c r="A622" s="243"/>
      <c r="B622" s="245"/>
      <c r="C622" s="245"/>
      <c r="D622" s="245"/>
      <c r="E622" s="245"/>
      <c r="F622" s="245"/>
      <c r="G622" s="245"/>
    </row>
    <row r="623">
      <c r="A623" s="243"/>
      <c r="B623" s="245"/>
      <c r="C623" s="245"/>
      <c r="D623" s="245"/>
      <c r="E623" s="245"/>
      <c r="F623" s="245"/>
      <c r="G623" s="245"/>
    </row>
    <row r="624">
      <c r="A624" s="243"/>
      <c r="B624" s="245"/>
      <c r="C624" s="245"/>
      <c r="D624" s="245"/>
      <c r="E624" s="245"/>
      <c r="F624" s="245"/>
      <c r="G624" s="245"/>
    </row>
    <row r="625">
      <c r="A625" s="243"/>
      <c r="B625" s="245"/>
      <c r="C625" s="245"/>
      <c r="D625" s="245"/>
      <c r="E625" s="245"/>
      <c r="F625" s="245"/>
      <c r="G625" s="245"/>
    </row>
    <row r="626">
      <c r="A626" s="243"/>
      <c r="B626" s="245"/>
      <c r="C626" s="245"/>
      <c r="D626" s="245"/>
      <c r="E626" s="245"/>
      <c r="F626" s="245"/>
      <c r="G626" s="245"/>
    </row>
    <row r="627">
      <c r="A627" s="243"/>
      <c r="B627" s="245"/>
      <c r="C627" s="245"/>
      <c r="D627" s="245"/>
      <c r="E627" s="245"/>
      <c r="F627" s="245"/>
      <c r="G627" s="245"/>
    </row>
    <row r="628">
      <c r="A628" s="243"/>
      <c r="B628" s="245"/>
      <c r="C628" s="245"/>
      <c r="D628" s="245"/>
      <c r="E628" s="245"/>
      <c r="F628" s="245"/>
      <c r="G628" s="245"/>
    </row>
    <row r="629">
      <c r="A629" s="243"/>
      <c r="B629" s="245"/>
      <c r="C629" s="245"/>
      <c r="D629" s="245"/>
      <c r="E629" s="245"/>
      <c r="F629" s="245"/>
      <c r="G629" s="245"/>
    </row>
    <row r="630">
      <c r="A630" s="243"/>
      <c r="B630" s="245"/>
      <c r="C630" s="245"/>
      <c r="D630" s="245"/>
      <c r="E630" s="245"/>
      <c r="F630" s="245"/>
      <c r="G630" s="245"/>
    </row>
    <row r="631">
      <c r="A631" s="243"/>
      <c r="B631" s="245"/>
      <c r="C631" s="245"/>
      <c r="D631" s="245"/>
      <c r="E631" s="245"/>
      <c r="F631" s="245"/>
      <c r="G631" s="245"/>
    </row>
    <row r="632">
      <c r="A632" s="243"/>
      <c r="B632" s="245"/>
      <c r="C632" s="245"/>
      <c r="D632" s="245"/>
      <c r="E632" s="245"/>
      <c r="F632" s="245"/>
      <c r="G632" s="245"/>
    </row>
    <row r="633">
      <c r="A633" s="243"/>
      <c r="B633" s="245"/>
      <c r="C633" s="245"/>
      <c r="D633" s="245"/>
      <c r="E633" s="245"/>
      <c r="F633" s="245"/>
      <c r="G633" s="245"/>
    </row>
    <row r="634">
      <c r="A634" s="243"/>
      <c r="B634" s="245"/>
      <c r="C634" s="245"/>
      <c r="D634" s="245"/>
      <c r="E634" s="245"/>
      <c r="F634" s="245"/>
      <c r="G634" s="245"/>
    </row>
    <row r="635">
      <c r="A635" s="243"/>
      <c r="B635" s="245"/>
      <c r="C635" s="245"/>
      <c r="D635" s="245"/>
      <c r="E635" s="245"/>
      <c r="F635" s="245"/>
      <c r="G635" s="245"/>
    </row>
    <row r="636">
      <c r="A636" s="243"/>
      <c r="B636" s="245"/>
      <c r="C636" s="245"/>
      <c r="D636" s="245"/>
      <c r="E636" s="245"/>
      <c r="F636" s="245"/>
      <c r="G636" s="245"/>
    </row>
    <row r="637">
      <c r="A637" s="243"/>
      <c r="B637" s="245"/>
      <c r="C637" s="245"/>
      <c r="D637" s="245"/>
      <c r="E637" s="245"/>
      <c r="F637" s="245"/>
      <c r="G637" s="245"/>
    </row>
    <row r="638">
      <c r="A638" s="243"/>
      <c r="B638" s="245"/>
      <c r="C638" s="245"/>
      <c r="D638" s="245"/>
      <c r="E638" s="245"/>
      <c r="F638" s="245"/>
      <c r="G638" s="245"/>
    </row>
    <row r="639">
      <c r="A639" s="243"/>
      <c r="B639" s="245"/>
      <c r="C639" s="245"/>
      <c r="D639" s="245"/>
      <c r="E639" s="245"/>
      <c r="F639" s="245"/>
      <c r="G639" s="245"/>
    </row>
    <row r="640">
      <c r="A640" s="243"/>
      <c r="B640" s="245"/>
      <c r="C640" s="245"/>
      <c r="D640" s="245"/>
      <c r="E640" s="245"/>
      <c r="F640" s="245"/>
      <c r="G640" s="245"/>
    </row>
    <row r="641">
      <c r="A641" s="243"/>
      <c r="B641" s="245"/>
      <c r="C641" s="245"/>
      <c r="D641" s="245"/>
      <c r="E641" s="245"/>
      <c r="F641" s="245"/>
      <c r="G641" s="245"/>
    </row>
    <row r="642">
      <c r="A642" s="243"/>
      <c r="B642" s="245"/>
      <c r="C642" s="245"/>
      <c r="D642" s="245"/>
      <c r="E642" s="245"/>
      <c r="F642" s="245"/>
      <c r="G642" s="245"/>
    </row>
    <row r="643">
      <c r="A643" s="243"/>
      <c r="B643" s="245"/>
      <c r="C643" s="245"/>
      <c r="D643" s="245"/>
      <c r="E643" s="245"/>
      <c r="F643" s="245"/>
      <c r="G643" s="245"/>
    </row>
    <row r="644">
      <c r="A644" s="243"/>
      <c r="B644" s="245"/>
      <c r="C644" s="245"/>
      <c r="D644" s="245"/>
      <c r="E644" s="245"/>
      <c r="F644" s="245"/>
      <c r="G644" s="245"/>
    </row>
    <row r="645">
      <c r="A645" s="243"/>
      <c r="B645" s="245"/>
      <c r="C645" s="245"/>
      <c r="D645" s="245"/>
      <c r="E645" s="245"/>
      <c r="F645" s="245"/>
      <c r="G645" s="245"/>
    </row>
    <row r="646">
      <c r="A646" s="243"/>
      <c r="B646" s="245"/>
      <c r="C646" s="245"/>
      <c r="D646" s="245"/>
      <c r="E646" s="245"/>
      <c r="F646" s="245"/>
      <c r="G646" s="245"/>
    </row>
    <row r="647">
      <c r="A647" s="243"/>
      <c r="B647" s="245"/>
      <c r="C647" s="245"/>
      <c r="D647" s="245"/>
      <c r="E647" s="245"/>
      <c r="F647" s="245"/>
      <c r="G647" s="245"/>
    </row>
    <row r="648">
      <c r="A648" s="243"/>
      <c r="B648" s="245"/>
      <c r="C648" s="245"/>
      <c r="D648" s="245"/>
      <c r="E648" s="245"/>
      <c r="F648" s="245"/>
      <c r="G648" s="245"/>
    </row>
    <row r="649">
      <c r="A649" s="243"/>
      <c r="B649" s="245"/>
      <c r="C649" s="245"/>
      <c r="D649" s="245"/>
      <c r="E649" s="245"/>
      <c r="F649" s="245"/>
      <c r="G649" s="245"/>
    </row>
    <row r="650">
      <c r="A650" s="243"/>
      <c r="B650" s="245"/>
      <c r="C650" s="245"/>
      <c r="D650" s="245"/>
      <c r="E650" s="245"/>
      <c r="F650" s="245"/>
      <c r="G650" s="245"/>
    </row>
    <row r="651">
      <c r="A651" s="243"/>
      <c r="B651" s="245"/>
      <c r="C651" s="245"/>
      <c r="D651" s="245"/>
      <c r="E651" s="245"/>
      <c r="F651" s="245"/>
      <c r="G651" s="245"/>
    </row>
    <row r="652">
      <c r="A652" s="243"/>
      <c r="B652" s="245"/>
      <c r="C652" s="245"/>
      <c r="D652" s="245"/>
      <c r="E652" s="245"/>
      <c r="F652" s="245"/>
      <c r="G652" s="245"/>
    </row>
    <row r="653">
      <c r="A653" s="243"/>
      <c r="B653" s="245"/>
      <c r="C653" s="245"/>
      <c r="D653" s="245"/>
      <c r="E653" s="245"/>
      <c r="F653" s="245"/>
      <c r="G653" s="245"/>
    </row>
    <row r="654">
      <c r="A654" s="243"/>
      <c r="B654" s="245"/>
      <c r="C654" s="245"/>
      <c r="D654" s="245"/>
      <c r="E654" s="245"/>
      <c r="F654" s="245"/>
      <c r="G654" s="245"/>
    </row>
    <row r="655">
      <c r="A655" s="243"/>
      <c r="B655" s="245"/>
      <c r="C655" s="245"/>
      <c r="D655" s="245"/>
      <c r="E655" s="245"/>
      <c r="F655" s="245"/>
      <c r="G655" s="245"/>
    </row>
    <row r="656">
      <c r="A656" s="243"/>
      <c r="B656" s="245"/>
      <c r="C656" s="245"/>
      <c r="D656" s="245"/>
      <c r="E656" s="245"/>
      <c r="F656" s="245"/>
      <c r="G656" s="245"/>
    </row>
    <row r="657">
      <c r="A657" s="243"/>
      <c r="B657" s="245"/>
      <c r="C657" s="245"/>
      <c r="D657" s="245"/>
      <c r="E657" s="245"/>
      <c r="F657" s="245"/>
      <c r="G657" s="245"/>
    </row>
    <row r="658">
      <c r="A658" s="243"/>
      <c r="B658" s="245"/>
      <c r="C658" s="245"/>
      <c r="D658" s="245"/>
      <c r="E658" s="245"/>
      <c r="F658" s="245"/>
      <c r="G658" s="245"/>
    </row>
    <row r="659">
      <c r="A659" s="243"/>
      <c r="B659" s="245"/>
      <c r="C659" s="245"/>
      <c r="D659" s="245"/>
      <c r="E659" s="245"/>
      <c r="F659" s="245"/>
      <c r="G659" s="245"/>
    </row>
    <row r="660">
      <c r="A660" s="243"/>
      <c r="B660" s="245"/>
      <c r="C660" s="245"/>
      <c r="D660" s="245"/>
      <c r="E660" s="245"/>
      <c r="F660" s="245"/>
      <c r="G660" s="245"/>
    </row>
    <row r="661">
      <c r="A661" s="243"/>
      <c r="B661" s="245"/>
      <c r="C661" s="245"/>
      <c r="D661" s="245"/>
      <c r="E661" s="245"/>
      <c r="F661" s="245"/>
      <c r="G661" s="245"/>
    </row>
    <row r="662">
      <c r="A662" s="243"/>
      <c r="B662" s="245"/>
      <c r="C662" s="245"/>
      <c r="D662" s="245"/>
      <c r="E662" s="245"/>
      <c r="F662" s="245"/>
      <c r="G662" s="245"/>
    </row>
    <row r="663">
      <c r="A663" s="243"/>
      <c r="B663" s="245"/>
      <c r="C663" s="245"/>
      <c r="D663" s="245"/>
      <c r="E663" s="245"/>
      <c r="F663" s="245"/>
      <c r="G663" s="245"/>
    </row>
    <row r="664">
      <c r="A664" s="243"/>
      <c r="B664" s="245"/>
      <c r="C664" s="245"/>
      <c r="D664" s="245"/>
      <c r="E664" s="245"/>
      <c r="F664" s="245"/>
      <c r="G664" s="245"/>
    </row>
    <row r="665">
      <c r="A665" s="243"/>
      <c r="B665" s="245"/>
      <c r="C665" s="245"/>
      <c r="D665" s="245"/>
      <c r="E665" s="245"/>
      <c r="F665" s="245"/>
      <c r="G665" s="245"/>
    </row>
    <row r="666">
      <c r="A666" s="243"/>
      <c r="B666" s="245"/>
      <c r="C666" s="245"/>
      <c r="D666" s="245"/>
      <c r="E666" s="245"/>
      <c r="F666" s="245"/>
      <c r="G666" s="245"/>
    </row>
    <row r="667">
      <c r="A667" s="243"/>
      <c r="B667" s="245"/>
      <c r="C667" s="245"/>
      <c r="D667" s="245"/>
      <c r="E667" s="245"/>
      <c r="F667" s="245"/>
      <c r="G667" s="245"/>
    </row>
    <row r="668">
      <c r="A668" s="243"/>
      <c r="B668" s="245"/>
      <c r="C668" s="245"/>
      <c r="D668" s="245"/>
      <c r="E668" s="245"/>
      <c r="F668" s="245"/>
      <c r="G668" s="245"/>
    </row>
    <row r="669">
      <c r="A669" s="243"/>
      <c r="B669" s="245"/>
      <c r="C669" s="245"/>
      <c r="D669" s="245"/>
      <c r="E669" s="245"/>
      <c r="F669" s="245"/>
      <c r="G669" s="245"/>
    </row>
    <row r="670">
      <c r="A670" s="243"/>
      <c r="B670" s="245"/>
      <c r="C670" s="245"/>
      <c r="D670" s="245"/>
      <c r="E670" s="245"/>
      <c r="F670" s="245"/>
      <c r="G670" s="245"/>
    </row>
    <row r="671">
      <c r="A671" s="243"/>
      <c r="B671" s="245"/>
      <c r="C671" s="245"/>
      <c r="D671" s="245"/>
      <c r="E671" s="245"/>
      <c r="F671" s="245"/>
      <c r="G671" s="245"/>
    </row>
    <row r="672">
      <c r="A672" s="243"/>
      <c r="B672" s="245"/>
      <c r="C672" s="245"/>
      <c r="D672" s="245"/>
      <c r="E672" s="245"/>
      <c r="F672" s="245"/>
      <c r="G672" s="245"/>
    </row>
    <row r="673">
      <c r="A673" s="243"/>
      <c r="B673" s="245"/>
      <c r="C673" s="245"/>
      <c r="D673" s="245"/>
      <c r="E673" s="245"/>
      <c r="F673" s="245"/>
      <c r="G673" s="245"/>
    </row>
    <row r="674">
      <c r="A674" s="243"/>
      <c r="B674" s="245"/>
      <c r="C674" s="245"/>
      <c r="D674" s="245"/>
      <c r="E674" s="245"/>
      <c r="F674" s="245"/>
      <c r="G674" s="245"/>
    </row>
    <row r="675">
      <c r="A675" s="243"/>
      <c r="B675" s="245"/>
      <c r="C675" s="245"/>
      <c r="D675" s="245"/>
      <c r="E675" s="245"/>
      <c r="F675" s="245"/>
      <c r="G675" s="245"/>
    </row>
    <row r="676">
      <c r="A676" s="243"/>
      <c r="B676" s="245"/>
      <c r="C676" s="245"/>
      <c r="D676" s="245"/>
      <c r="E676" s="245"/>
      <c r="F676" s="245"/>
      <c r="G676" s="245"/>
    </row>
    <row r="677">
      <c r="A677" s="243"/>
      <c r="B677" s="245"/>
      <c r="C677" s="245"/>
      <c r="D677" s="245"/>
      <c r="E677" s="245"/>
      <c r="F677" s="245"/>
      <c r="G677" s="245"/>
    </row>
    <row r="678">
      <c r="A678" s="243"/>
      <c r="B678" s="245"/>
      <c r="C678" s="245"/>
      <c r="D678" s="245"/>
      <c r="E678" s="245"/>
      <c r="F678" s="245"/>
      <c r="G678" s="245"/>
    </row>
    <row r="679">
      <c r="A679" s="243"/>
      <c r="B679" s="245"/>
      <c r="C679" s="245"/>
      <c r="D679" s="245"/>
      <c r="E679" s="245"/>
      <c r="F679" s="245"/>
      <c r="G679" s="245"/>
    </row>
    <row r="680">
      <c r="A680" s="243"/>
      <c r="B680" s="245"/>
      <c r="C680" s="245"/>
      <c r="D680" s="245"/>
      <c r="E680" s="245"/>
      <c r="F680" s="245"/>
      <c r="G680" s="245"/>
    </row>
    <row r="681">
      <c r="A681" s="243"/>
      <c r="B681" s="245"/>
      <c r="C681" s="245"/>
      <c r="D681" s="245"/>
      <c r="E681" s="245"/>
      <c r="F681" s="245"/>
      <c r="G681" s="245"/>
    </row>
    <row r="682">
      <c r="A682" s="243"/>
      <c r="B682" s="245"/>
      <c r="C682" s="245"/>
      <c r="D682" s="245"/>
      <c r="E682" s="245"/>
      <c r="F682" s="245"/>
      <c r="G682" s="245"/>
    </row>
    <row r="683">
      <c r="A683" s="243"/>
      <c r="B683" s="245"/>
      <c r="C683" s="245"/>
      <c r="D683" s="245"/>
      <c r="E683" s="245"/>
      <c r="F683" s="245"/>
      <c r="G683" s="245"/>
    </row>
    <row r="684">
      <c r="A684" s="243"/>
      <c r="B684" s="245"/>
      <c r="C684" s="245"/>
      <c r="D684" s="245"/>
      <c r="E684" s="245"/>
      <c r="F684" s="245"/>
      <c r="G684" s="245"/>
    </row>
    <row r="685">
      <c r="A685" s="243"/>
      <c r="B685" s="245"/>
      <c r="C685" s="245"/>
      <c r="D685" s="245"/>
      <c r="E685" s="245"/>
      <c r="F685" s="245"/>
      <c r="G685" s="245"/>
    </row>
    <row r="686">
      <c r="A686" s="243"/>
      <c r="B686" s="245"/>
      <c r="C686" s="245"/>
      <c r="D686" s="245"/>
      <c r="E686" s="245"/>
      <c r="F686" s="245"/>
      <c r="G686" s="245"/>
    </row>
    <row r="687">
      <c r="A687" s="243"/>
      <c r="B687" s="245"/>
      <c r="C687" s="245"/>
      <c r="D687" s="245"/>
      <c r="E687" s="245"/>
      <c r="F687" s="245"/>
      <c r="G687" s="245"/>
    </row>
    <row r="688">
      <c r="A688" s="243"/>
      <c r="B688" s="245"/>
      <c r="C688" s="245"/>
      <c r="D688" s="245"/>
      <c r="E688" s="245"/>
      <c r="F688" s="245"/>
      <c r="G688" s="245"/>
    </row>
    <row r="689">
      <c r="A689" s="243"/>
      <c r="B689" s="245"/>
      <c r="C689" s="245"/>
      <c r="D689" s="245"/>
      <c r="E689" s="245"/>
      <c r="F689" s="245"/>
      <c r="G689" s="245"/>
    </row>
    <row r="690">
      <c r="A690" s="243"/>
      <c r="B690" s="245"/>
      <c r="C690" s="245"/>
      <c r="D690" s="245"/>
      <c r="E690" s="245"/>
      <c r="F690" s="245"/>
      <c r="G690" s="245"/>
    </row>
    <row r="691">
      <c r="A691" s="243"/>
      <c r="B691" s="245"/>
      <c r="C691" s="245"/>
      <c r="D691" s="245"/>
      <c r="E691" s="245"/>
      <c r="F691" s="245"/>
      <c r="G691" s="245"/>
    </row>
    <row r="692">
      <c r="A692" s="243"/>
      <c r="B692" s="245"/>
      <c r="C692" s="245"/>
      <c r="D692" s="245"/>
      <c r="E692" s="245"/>
      <c r="F692" s="245"/>
      <c r="G692" s="245"/>
    </row>
    <row r="693">
      <c r="A693" s="243"/>
      <c r="B693" s="245"/>
      <c r="C693" s="245"/>
      <c r="D693" s="245"/>
      <c r="E693" s="245"/>
      <c r="F693" s="245"/>
      <c r="G693" s="245"/>
    </row>
    <row r="694">
      <c r="A694" s="243"/>
      <c r="B694" s="245"/>
      <c r="C694" s="245"/>
      <c r="D694" s="245"/>
      <c r="E694" s="245"/>
      <c r="F694" s="245"/>
      <c r="G694" s="245"/>
    </row>
    <row r="695">
      <c r="A695" s="243"/>
      <c r="B695" s="245"/>
      <c r="C695" s="245"/>
      <c r="D695" s="245"/>
      <c r="E695" s="245"/>
      <c r="F695" s="245"/>
      <c r="G695" s="245"/>
    </row>
    <row r="696">
      <c r="A696" s="243"/>
      <c r="B696" s="245"/>
      <c r="C696" s="245"/>
      <c r="D696" s="245"/>
      <c r="E696" s="245"/>
      <c r="F696" s="245"/>
      <c r="G696" s="245"/>
    </row>
    <row r="697">
      <c r="A697" s="243"/>
      <c r="B697" s="245"/>
      <c r="C697" s="245"/>
      <c r="D697" s="245"/>
      <c r="E697" s="245"/>
      <c r="F697" s="245"/>
      <c r="G697" s="245"/>
    </row>
    <row r="698">
      <c r="A698" s="243"/>
      <c r="B698" s="245"/>
      <c r="C698" s="245"/>
      <c r="D698" s="245"/>
      <c r="E698" s="245"/>
      <c r="F698" s="245"/>
      <c r="G698" s="245"/>
    </row>
    <row r="699">
      <c r="A699" s="243"/>
      <c r="B699" s="245"/>
      <c r="C699" s="245"/>
      <c r="D699" s="245"/>
      <c r="E699" s="245"/>
      <c r="F699" s="245"/>
      <c r="G699" s="245"/>
    </row>
    <row r="700">
      <c r="A700" s="243"/>
      <c r="B700" s="245"/>
      <c r="C700" s="245"/>
      <c r="D700" s="245"/>
      <c r="E700" s="245"/>
      <c r="F700" s="245"/>
      <c r="G700" s="245"/>
    </row>
    <row r="701">
      <c r="A701" s="243"/>
      <c r="B701" s="245"/>
      <c r="C701" s="245"/>
      <c r="D701" s="245"/>
      <c r="E701" s="245"/>
      <c r="F701" s="245"/>
      <c r="G701" s="245"/>
    </row>
    <row r="702">
      <c r="A702" s="243"/>
      <c r="B702" s="245"/>
      <c r="C702" s="245"/>
      <c r="D702" s="245"/>
      <c r="E702" s="245"/>
      <c r="F702" s="245"/>
      <c r="G702" s="245"/>
    </row>
    <row r="703">
      <c r="A703" s="243"/>
      <c r="B703" s="245"/>
      <c r="C703" s="245"/>
      <c r="D703" s="245"/>
      <c r="E703" s="245"/>
      <c r="F703" s="245"/>
      <c r="G703" s="245"/>
    </row>
    <row r="704">
      <c r="A704" s="243"/>
      <c r="B704" s="245"/>
      <c r="C704" s="245"/>
      <c r="D704" s="245"/>
      <c r="E704" s="245"/>
      <c r="F704" s="245"/>
      <c r="G704" s="245"/>
    </row>
    <row r="705">
      <c r="A705" s="243"/>
      <c r="B705" s="245"/>
      <c r="C705" s="245"/>
      <c r="D705" s="245"/>
      <c r="E705" s="245"/>
      <c r="F705" s="245"/>
      <c r="G705" s="245"/>
    </row>
    <row r="706">
      <c r="A706" s="243"/>
      <c r="B706" s="245"/>
      <c r="C706" s="245"/>
      <c r="D706" s="245"/>
      <c r="E706" s="245"/>
      <c r="F706" s="245"/>
      <c r="G706" s="245"/>
    </row>
    <row r="707">
      <c r="A707" s="243"/>
      <c r="B707" s="245"/>
      <c r="C707" s="245"/>
      <c r="D707" s="245"/>
      <c r="E707" s="245"/>
      <c r="F707" s="245"/>
      <c r="G707" s="245"/>
    </row>
    <row r="708">
      <c r="A708" s="243"/>
      <c r="B708" s="245"/>
      <c r="C708" s="245"/>
      <c r="D708" s="245"/>
      <c r="E708" s="245"/>
      <c r="F708" s="245"/>
      <c r="G708" s="245"/>
    </row>
    <row r="709">
      <c r="A709" s="243"/>
      <c r="B709" s="245"/>
      <c r="C709" s="245"/>
      <c r="D709" s="245"/>
      <c r="E709" s="245"/>
      <c r="F709" s="245"/>
      <c r="G709" s="245"/>
    </row>
    <row r="710">
      <c r="A710" s="243"/>
      <c r="B710" s="245"/>
      <c r="C710" s="245"/>
      <c r="D710" s="245"/>
      <c r="E710" s="245"/>
      <c r="F710" s="245"/>
      <c r="G710" s="245"/>
    </row>
    <row r="711">
      <c r="A711" s="243"/>
      <c r="B711" s="245"/>
      <c r="C711" s="245"/>
      <c r="D711" s="245"/>
      <c r="E711" s="245"/>
      <c r="F711" s="245"/>
      <c r="G711" s="245"/>
    </row>
    <row r="712">
      <c r="A712" s="243"/>
      <c r="B712" s="245"/>
      <c r="C712" s="245"/>
      <c r="D712" s="245"/>
      <c r="E712" s="245"/>
      <c r="F712" s="245"/>
      <c r="G712" s="245"/>
    </row>
    <row r="713">
      <c r="A713" s="243"/>
      <c r="B713" s="245"/>
      <c r="C713" s="245"/>
      <c r="D713" s="245"/>
      <c r="E713" s="245"/>
      <c r="F713" s="245"/>
      <c r="G713" s="245"/>
    </row>
    <row r="714">
      <c r="A714" s="243"/>
      <c r="B714" s="245"/>
      <c r="C714" s="245"/>
      <c r="D714" s="245"/>
      <c r="E714" s="245"/>
      <c r="F714" s="245"/>
      <c r="G714" s="245"/>
    </row>
    <row r="715">
      <c r="A715" s="243"/>
      <c r="B715" s="245"/>
      <c r="C715" s="245"/>
      <c r="D715" s="245"/>
      <c r="E715" s="245"/>
      <c r="F715" s="245"/>
      <c r="G715" s="245"/>
    </row>
    <row r="716">
      <c r="A716" s="243"/>
      <c r="B716" s="245"/>
      <c r="C716" s="245"/>
      <c r="D716" s="245"/>
      <c r="E716" s="245"/>
      <c r="F716" s="245"/>
      <c r="G716" s="245"/>
    </row>
    <row r="717">
      <c r="A717" s="243"/>
      <c r="B717" s="245"/>
      <c r="C717" s="245"/>
      <c r="D717" s="245"/>
      <c r="E717" s="245"/>
      <c r="F717" s="245"/>
      <c r="G717" s="245"/>
    </row>
    <row r="718">
      <c r="A718" s="243"/>
      <c r="B718" s="245"/>
      <c r="C718" s="245"/>
      <c r="D718" s="245"/>
      <c r="E718" s="245"/>
      <c r="F718" s="245"/>
      <c r="G718" s="245"/>
    </row>
    <row r="719">
      <c r="A719" s="243"/>
      <c r="B719" s="245"/>
      <c r="C719" s="245"/>
      <c r="D719" s="245"/>
      <c r="E719" s="245"/>
      <c r="F719" s="245"/>
      <c r="G719" s="245"/>
    </row>
    <row r="720">
      <c r="A720" s="243"/>
      <c r="B720" s="245"/>
      <c r="C720" s="245"/>
      <c r="D720" s="245"/>
      <c r="E720" s="245"/>
      <c r="F720" s="245"/>
      <c r="G720" s="245"/>
    </row>
    <row r="721">
      <c r="A721" s="243"/>
      <c r="B721" s="245"/>
      <c r="C721" s="245"/>
      <c r="D721" s="245"/>
      <c r="E721" s="245"/>
      <c r="F721" s="245"/>
      <c r="G721" s="245"/>
    </row>
    <row r="722">
      <c r="A722" s="243"/>
      <c r="B722" s="245"/>
      <c r="C722" s="245"/>
      <c r="D722" s="245"/>
      <c r="E722" s="245"/>
      <c r="F722" s="245"/>
      <c r="G722" s="245"/>
    </row>
    <row r="723">
      <c r="A723" s="243"/>
      <c r="B723" s="245"/>
      <c r="C723" s="245"/>
      <c r="D723" s="245"/>
      <c r="E723" s="245"/>
      <c r="F723" s="245"/>
      <c r="G723" s="245"/>
    </row>
    <row r="724">
      <c r="A724" s="243"/>
      <c r="B724" s="245"/>
      <c r="C724" s="245"/>
      <c r="D724" s="245"/>
      <c r="E724" s="245"/>
      <c r="F724" s="245"/>
      <c r="G724" s="245"/>
    </row>
    <row r="725">
      <c r="A725" s="243"/>
      <c r="B725" s="245"/>
      <c r="C725" s="245"/>
      <c r="D725" s="245"/>
      <c r="E725" s="245"/>
      <c r="F725" s="245"/>
      <c r="G725" s="245"/>
    </row>
    <row r="726">
      <c r="A726" s="243"/>
      <c r="B726" s="245"/>
      <c r="C726" s="245"/>
      <c r="D726" s="245"/>
      <c r="E726" s="245"/>
      <c r="F726" s="245"/>
      <c r="G726" s="245"/>
    </row>
    <row r="727">
      <c r="A727" s="243"/>
      <c r="B727" s="245"/>
      <c r="C727" s="245"/>
      <c r="D727" s="245"/>
      <c r="E727" s="245"/>
      <c r="F727" s="245"/>
      <c r="G727" s="245"/>
    </row>
    <row r="728">
      <c r="A728" s="243"/>
      <c r="B728" s="245"/>
      <c r="C728" s="245"/>
      <c r="D728" s="245"/>
      <c r="E728" s="245"/>
      <c r="F728" s="245"/>
      <c r="G728" s="245"/>
    </row>
    <row r="729">
      <c r="A729" s="243"/>
      <c r="B729" s="245"/>
      <c r="C729" s="245"/>
      <c r="D729" s="245"/>
      <c r="E729" s="245"/>
      <c r="F729" s="245"/>
      <c r="G729" s="245"/>
    </row>
    <row r="730">
      <c r="A730" s="243"/>
      <c r="B730" s="245"/>
      <c r="C730" s="245"/>
      <c r="D730" s="245"/>
      <c r="E730" s="245"/>
      <c r="F730" s="245"/>
      <c r="G730" s="245"/>
    </row>
    <row r="731">
      <c r="A731" s="243"/>
      <c r="B731" s="245"/>
      <c r="C731" s="245"/>
      <c r="D731" s="245"/>
      <c r="E731" s="245"/>
      <c r="F731" s="245"/>
      <c r="G731" s="245"/>
    </row>
    <row r="732">
      <c r="A732" s="243"/>
      <c r="B732" s="245"/>
      <c r="C732" s="245"/>
      <c r="D732" s="245"/>
      <c r="E732" s="245"/>
      <c r="F732" s="245"/>
      <c r="G732" s="245"/>
    </row>
    <row r="733">
      <c r="A733" s="243"/>
      <c r="B733" s="245"/>
      <c r="C733" s="245"/>
      <c r="D733" s="245"/>
      <c r="E733" s="245"/>
      <c r="F733" s="245"/>
      <c r="G733" s="245"/>
    </row>
    <row r="734">
      <c r="A734" s="243"/>
      <c r="B734" s="245"/>
      <c r="C734" s="245"/>
      <c r="D734" s="245"/>
      <c r="E734" s="245"/>
      <c r="F734" s="245"/>
      <c r="G734" s="245"/>
    </row>
    <row r="735">
      <c r="A735" s="243"/>
      <c r="B735" s="245"/>
      <c r="C735" s="245"/>
      <c r="D735" s="245"/>
      <c r="E735" s="245"/>
      <c r="F735" s="245"/>
      <c r="G735" s="245"/>
    </row>
    <row r="736">
      <c r="A736" s="243"/>
      <c r="B736" s="245"/>
      <c r="C736" s="245"/>
      <c r="D736" s="245"/>
      <c r="E736" s="245"/>
      <c r="F736" s="245"/>
      <c r="G736" s="245"/>
    </row>
    <row r="737">
      <c r="A737" s="243"/>
      <c r="B737" s="245"/>
      <c r="C737" s="245"/>
      <c r="D737" s="245"/>
      <c r="E737" s="245"/>
      <c r="F737" s="245"/>
      <c r="G737" s="245"/>
    </row>
    <row r="738">
      <c r="A738" s="243"/>
      <c r="B738" s="245"/>
      <c r="C738" s="245"/>
      <c r="D738" s="245"/>
      <c r="E738" s="245"/>
      <c r="F738" s="245"/>
      <c r="G738" s="245"/>
    </row>
    <row r="739">
      <c r="A739" s="243"/>
      <c r="B739" s="245"/>
      <c r="C739" s="245"/>
      <c r="D739" s="245"/>
      <c r="E739" s="245"/>
      <c r="F739" s="245"/>
      <c r="G739" s="245"/>
    </row>
    <row r="740">
      <c r="A740" s="243"/>
      <c r="B740" s="245"/>
      <c r="C740" s="245"/>
      <c r="D740" s="245"/>
      <c r="E740" s="245"/>
      <c r="F740" s="245"/>
      <c r="G740" s="245"/>
    </row>
    <row r="741">
      <c r="A741" s="243"/>
      <c r="B741" s="245"/>
      <c r="C741" s="245"/>
      <c r="D741" s="245"/>
      <c r="E741" s="245"/>
      <c r="F741" s="245"/>
      <c r="G741" s="245"/>
    </row>
    <row r="742">
      <c r="A742" s="243"/>
      <c r="B742" s="245"/>
      <c r="C742" s="245"/>
      <c r="D742" s="245"/>
      <c r="E742" s="245"/>
      <c r="F742" s="245"/>
      <c r="G742" s="245"/>
    </row>
    <row r="743">
      <c r="A743" s="243"/>
      <c r="B743" s="245"/>
      <c r="C743" s="245"/>
      <c r="D743" s="245"/>
      <c r="E743" s="245"/>
      <c r="F743" s="245"/>
      <c r="G743" s="245"/>
    </row>
    <row r="744">
      <c r="A744" s="243"/>
      <c r="B744" s="245"/>
      <c r="C744" s="245"/>
      <c r="D744" s="245"/>
      <c r="E744" s="245"/>
      <c r="F744" s="245"/>
      <c r="G744" s="245"/>
    </row>
    <row r="745">
      <c r="A745" s="243"/>
      <c r="B745" s="245"/>
      <c r="C745" s="245"/>
      <c r="D745" s="245"/>
      <c r="E745" s="245"/>
      <c r="F745" s="245"/>
      <c r="G745" s="245"/>
    </row>
    <row r="746">
      <c r="A746" s="243"/>
      <c r="B746" s="245"/>
      <c r="C746" s="245"/>
      <c r="D746" s="245"/>
      <c r="E746" s="245"/>
      <c r="F746" s="245"/>
      <c r="G746" s="245"/>
    </row>
    <row r="747">
      <c r="A747" s="243"/>
      <c r="B747" s="245"/>
      <c r="C747" s="245"/>
      <c r="D747" s="245"/>
      <c r="E747" s="245"/>
      <c r="F747" s="245"/>
      <c r="G747" s="245"/>
    </row>
    <row r="748">
      <c r="A748" s="243"/>
      <c r="B748" s="245"/>
      <c r="C748" s="245"/>
      <c r="D748" s="245"/>
      <c r="E748" s="245"/>
      <c r="F748" s="245"/>
      <c r="G748" s="245"/>
    </row>
    <row r="749">
      <c r="A749" s="243"/>
      <c r="B749" s="245"/>
      <c r="C749" s="245"/>
      <c r="D749" s="245"/>
      <c r="E749" s="245"/>
      <c r="F749" s="245"/>
      <c r="G749" s="245"/>
    </row>
    <row r="750">
      <c r="A750" s="243"/>
      <c r="B750" s="245"/>
      <c r="C750" s="245"/>
      <c r="D750" s="245"/>
      <c r="E750" s="245"/>
      <c r="F750" s="245"/>
      <c r="G750" s="245"/>
    </row>
    <row r="751">
      <c r="A751" s="243"/>
      <c r="B751" s="245"/>
      <c r="C751" s="245"/>
      <c r="D751" s="245"/>
      <c r="E751" s="245"/>
      <c r="F751" s="245"/>
      <c r="G751" s="245"/>
    </row>
    <row r="752">
      <c r="A752" s="243"/>
      <c r="B752" s="245"/>
      <c r="C752" s="245"/>
      <c r="D752" s="245"/>
      <c r="E752" s="245"/>
      <c r="F752" s="245"/>
      <c r="G752" s="245"/>
    </row>
    <row r="753">
      <c r="A753" s="243"/>
      <c r="B753" s="245"/>
      <c r="C753" s="245"/>
      <c r="D753" s="245"/>
      <c r="E753" s="245"/>
      <c r="F753" s="245"/>
      <c r="G753" s="245"/>
    </row>
    <row r="754">
      <c r="A754" s="243"/>
      <c r="B754" s="245"/>
      <c r="C754" s="245"/>
      <c r="D754" s="245"/>
      <c r="E754" s="245"/>
      <c r="F754" s="245"/>
      <c r="G754" s="245"/>
    </row>
    <row r="755">
      <c r="A755" s="243"/>
      <c r="B755" s="245"/>
      <c r="C755" s="245"/>
      <c r="D755" s="245"/>
      <c r="E755" s="245"/>
      <c r="F755" s="245"/>
      <c r="G755" s="245"/>
    </row>
    <row r="756">
      <c r="A756" s="243"/>
      <c r="B756" s="245"/>
      <c r="C756" s="245"/>
      <c r="D756" s="245"/>
      <c r="E756" s="245"/>
      <c r="F756" s="245"/>
      <c r="G756" s="245"/>
    </row>
    <row r="757">
      <c r="A757" s="243"/>
      <c r="B757" s="245"/>
      <c r="C757" s="245"/>
      <c r="D757" s="245"/>
      <c r="E757" s="245"/>
      <c r="F757" s="245"/>
      <c r="G757" s="245"/>
    </row>
    <row r="758">
      <c r="A758" s="243"/>
      <c r="B758" s="245"/>
      <c r="C758" s="245"/>
      <c r="D758" s="245"/>
      <c r="E758" s="245"/>
      <c r="F758" s="245"/>
      <c r="G758" s="245"/>
    </row>
    <row r="759">
      <c r="A759" s="243"/>
      <c r="B759" s="245"/>
      <c r="C759" s="245"/>
      <c r="D759" s="245"/>
      <c r="E759" s="245"/>
      <c r="F759" s="245"/>
      <c r="G759" s="245"/>
    </row>
    <row r="760">
      <c r="A760" s="243"/>
      <c r="B760" s="245"/>
      <c r="C760" s="245"/>
      <c r="D760" s="245"/>
      <c r="E760" s="245"/>
      <c r="F760" s="245"/>
      <c r="G760" s="245"/>
    </row>
    <row r="761">
      <c r="A761" s="243"/>
      <c r="B761" s="245"/>
      <c r="C761" s="245"/>
      <c r="D761" s="245"/>
      <c r="E761" s="245"/>
      <c r="F761" s="245"/>
      <c r="G761" s="245"/>
    </row>
    <row r="762">
      <c r="A762" s="243"/>
      <c r="B762" s="245"/>
      <c r="C762" s="245"/>
      <c r="D762" s="245"/>
      <c r="E762" s="245"/>
      <c r="F762" s="245"/>
      <c r="G762" s="245"/>
    </row>
    <row r="763">
      <c r="A763" s="243"/>
      <c r="B763" s="245"/>
      <c r="C763" s="245"/>
      <c r="D763" s="245"/>
      <c r="E763" s="245"/>
      <c r="F763" s="245"/>
      <c r="G763" s="245"/>
    </row>
    <row r="764">
      <c r="A764" s="243"/>
      <c r="B764" s="245"/>
      <c r="C764" s="245"/>
      <c r="D764" s="245"/>
      <c r="E764" s="245"/>
      <c r="F764" s="245"/>
      <c r="G764" s="245"/>
    </row>
    <row r="765">
      <c r="A765" s="243"/>
      <c r="B765" s="245"/>
      <c r="C765" s="245"/>
      <c r="D765" s="245"/>
      <c r="E765" s="245"/>
      <c r="F765" s="245"/>
      <c r="G765" s="245"/>
    </row>
    <row r="766">
      <c r="A766" s="243"/>
      <c r="B766" s="245"/>
      <c r="C766" s="245"/>
      <c r="D766" s="245"/>
      <c r="E766" s="245"/>
      <c r="F766" s="245"/>
      <c r="G766" s="245"/>
    </row>
    <row r="767">
      <c r="A767" s="243"/>
      <c r="B767" s="245"/>
      <c r="C767" s="245"/>
      <c r="D767" s="245"/>
      <c r="E767" s="245"/>
      <c r="F767" s="245"/>
      <c r="G767" s="245"/>
    </row>
    <row r="768">
      <c r="A768" s="243"/>
      <c r="B768" s="245"/>
      <c r="C768" s="245"/>
      <c r="D768" s="245"/>
      <c r="E768" s="245"/>
      <c r="F768" s="245"/>
      <c r="G768" s="245"/>
    </row>
    <row r="769">
      <c r="A769" s="243"/>
      <c r="B769" s="245"/>
      <c r="C769" s="245"/>
      <c r="D769" s="245"/>
      <c r="E769" s="245"/>
      <c r="F769" s="245"/>
      <c r="G769" s="245"/>
    </row>
    <row r="770">
      <c r="A770" s="243"/>
      <c r="B770" s="245"/>
      <c r="C770" s="245"/>
      <c r="D770" s="245"/>
      <c r="E770" s="245"/>
      <c r="F770" s="245"/>
      <c r="G770" s="245"/>
    </row>
    <row r="771">
      <c r="A771" s="243"/>
      <c r="B771" s="245"/>
      <c r="C771" s="245"/>
      <c r="D771" s="245"/>
      <c r="E771" s="245"/>
      <c r="F771" s="245"/>
      <c r="G771" s="245"/>
    </row>
    <row r="772">
      <c r="A772" s="243"/>
      <c r="B772" s="245"/>
      <c r="C772" s="245"/>
      <c r="D772" s="245"/>
      <c r="E772" s="245"/>
      <c r="F772" s="245"/>
      <c r="G772" s="245"/>
    </row>
    <row r="773">
      <c r="A773" s="243"/>
      <c r="B773" s="245"/>
      <c r="C773" s="245"/>
      <c r="D773" s="245"/>
      <c r="E773" s="245"/>
      <c r="F773" s="245"/>
      <c r="G773" s="245"/>
    </row>
    <row r="774">
      <c r="A774" s="243"/>
      <c r="B774" s="245"/>
      <c r="C774" s="245"/>
      <c r="D774" s="245"/>
      <c r="E774" s="245"/>
      <c r="F774" s="245"/>
      <c r="G774" s="245"/>
    </row>
    <row r="775">
      <c r="A775" s="243"/>
      <c r="B775" s="245"/>
      <c r="C775" s="245"/>
      <c r="D775" s="245"/>
      <c r="E775" s="245"/>
      <c r="F775" s="245"/>
      <c r="G775" s="245"/>
    </row>
    <row r="776">
      <c r="A776" s="243"/>
      <c r="B776" s="245"/>
      <c r="C776" s="245"/>
      <c r="D776" s="245"/>
      <c r="E776" s="245"/>
      <c r="F776" s="245"/>
      <c r="G776" s="245"/>
    </row>
    <row r="777">
      <c r="A777" s="243"/>
      <c r="B777" s="245"/>
      <c r="C777" s="245"/>
      <c r="D777" s="245"/>
      <c r="E777" s="245"/>
      <c r="F777" s="245"/>
      <c r="G777" s="245"/>
    </row>
    <row r="778">
      <c r="A778" s="243"/>
      <c r="B778" s="245"/>
      <c r="C778" s="245"/>
      <c r="D778" s="245"/>
      <c r="E778" s="245"/>
      <c r="F778" s="245"/>
      <c r="G778" s="245"/>
    </row>
    <row r="779">
      <c r="A779" s="243"/>
      <c r="B779" s="245"/>
      <c r="C779" s="245"/>
      <c r="D779" s="245"/>
      <c r="E779" s="245"/>
      <c r="F779" s="245"/>
      <c r="G779" s="245"/>
    </row>
    <row r="780">
      <c r="A780" s="243"/>
      <c r="B780" s="245"/>
      <c r="C780" s="245"/>
      <c r="D780" s="245"/>
      <c r="E780" s="245"/>
      <c r="F780" s="245"/>
      <c r="G780" s="245"/>
    </row>
    <row r="781">
      <c r="A781" s="243"/>
      <c r="B781" s="245"/>
      <c r="C781" s="245"/>
      <c r="D781" s="245"/>
      <c r="E781" s="245"/>
      <c r="F781" s="245"/>
      <c r="G781" s="245"/>
    </row>
    <row r="782">
      <c r="A782" s="243"/>
      <c r="B782" s="245"/>
      <c r="C782" s="245"/>
      <c r="D782" s="245"/>
      <c r="E782" s="245"/>
      <c r="F782" s="245"/>
      <c r="G782" s="245"/>
    </row>
    <row r="783">
      <c r="A783" s="243"/>
      <c r="B783" s="245"/>
      <c r="C783" s="245"/>
      <c r="D783" s="245"/>
      <c r="E783" s="245"/>
      <c r="F783" s="245"/>
      <c r="G783" s="245"/>
    </row>
    <row r="784">
      <c r="A784" s="243"/>
      <c r="B784" s="245"/>
      <c r="C784" s="245"/>
      <c r="D784" s="245"/>
      <c r="E784" s="245"/>
      <c r="F784" s="245"/>
      <c r="G784" s="245"/>
    </row>
    <row r="785">
      <c r="A785" s="243"/>
      <c r="B785" s="245"/>
      <c r="C785" s="245"/>
      <c r="D785" s="245"/>
      <c r="E785" s="245"/>
      <c r="F785" s="245"/>
      <c r="G785" s="245"/>
    </row>
    <row r="786">
      <c r="A786" s="243"/>
      <c r="B786" s="245"/>
      <c r="C786" s="245"/>
      <c r="D786" s="245"/>
      <c r="E786" s="245"/>
      <c r="F786" s="245"/>
      <c r="G786" s="245"/>
    </row>
    <row r="787">
      <c r="A787" s="243"/>
      <c r="B787" s="245"/>
      <c r="C787" s="245"/>
      <c r="D787" s="245"/>
      <c r="E787" s="245"/>
      <c r="F787" s="245"/>
      <c r="G787" s="245"/>
    </row>
    <row r="788">
      <c r="A788" s="243"/>
      <c r="B788" s="245"/>
      <c r="C788" s="245"/>
      <c r="D788" s="245"/>
      <c r="E788" s="245"/>
      <c r="F788" s="245"/>
      <c r="G788" s="245"/>
    </row>
    <row r="789">
      <c r="A789" s="243"/>
      <c r="B789" s="245"/>
      <c r="C789" s="245"/>
      <c r="D789" s="245"/>
      <c r="E789" s="245"/>
      <c r="F789" s="245"/>
      <c r="G789" s="245"/>
    </row>
    <row r="790">
      <c r="A790" s="243"/>
      <c r="B790" s="245"/>
      <c r="C790" s="245"/>
      <c r="D790" s="245"/>
      <c r="E790" s="245"/>
      <c r="F790" s="245"/>
      <c r="G790" s="245"/>
    </row>
    <row r="791">
      <c r="A791" s="243"/>
      <c r="B791" s="245"/>
      <c r="C791" s="245"/>
      <c r="D791" s="245"/>
      <c r="E791" s="245"/>
      <c r="F791" s="245"/>
      <c r="G791" s="245"/>
    </row>
    <row r="792">
      <c r="A792" s="243"/>
      <c r="B792" s="245"/>
      <c r="C792" s="245"/>
      <c r="D792" s="245"/>
      <c r="E792" s="245"/>
      <c r="F792" s="245"/>
      <c r="G792" s="245"/>
    </row>
    <row r="793">
      <c r="A793" s="243"/>
      <c r="B793" s="245"/>
      <c r="C793" s="245"/>
      <c r="D793" s="245"/>
      <c r="E793" s="245"/>
      <c r="F793" s="245"/>
      <c r="G793" s="245"/>
    </row>
    <row r="794">
      <c r="A794" s="243"/>
      <c r="B794" s="245"/>
      <c r="C794" s="245"/>
      <c r="D794" s="245"/>
      <c r="E794" s="245"/>
      <c r="F794" s="245"/>
      <c r="G794" s="245"/>
    </row>
    <row r="795">
      <c r="A795" s="243"/>
      <c r="B795" s="245"/>
      <c r="C795" s="245"/>
      <c r="D795" s="245"/>
      <c r="E795" s="245"/>
      <c r="F795" s="245"/>
      <c r="G795" s="245"/>
    </row>
    <row r="796">
      <c r="A796" s="243"/>
      <c r="B796" s="245"/>
      <c r="C796" s="245"/>
      <c r="D796" s="245"/>
      <c r="E796" s="245"/>
      <c r="F796" s="245"/>
      <c r="G796" s="245"/>
    </row>
    <row r="797">
      <c r="A797" s="243"/>
      <c r="B797" s="245"/>
      <c r="C797" s="245"/>
      <c r="D797" s="245"/>
      <c r="E797" s="245"/>
      <c r="F797" s="245"/>
      <c r="G797" s="245"/>
    </row>
    <row r="798">
      <c r="A798" s="243"/>
      <c r="B798" s="245"/>
      <c r="C798" s="245"/>
      <c r="D798" s="245"/>
      <c r="E798" s="245"/>
      <c r="F798" s="245"/>
      <c r="G798" s="245"/>
    </row>
    <row r="799">
      <c r="A799" s="243"/>
      <c r="B799" s="245"/>
      <c r="C799" s="245"/>
      <c r="D799" s="245"/>
      <c r="E799" s="245"/>
      <c r="F799" s="245"/>
      <c r="G799" s="245"/>
    </row>
    <row r="800">
      <c r="A800" s="243"/>
      <c r="B800" s="245"/>
      <c r="C800" s="245"/>
      <c r="D800" s="245"/>
      <c r="E800" s="245"/>
      <c r="F800" s="245"/>
      <c r="G800" s="245"/>
    </row>
    <row r="801">
      <c r="A801" s="243"/>
      <c r="B801" s="245"/>
      <c r="C801" s="245"/>
      <c r="D801" s="245"/>
      <c r="E801" s="245"/>
      <c r="F801" s="245"/>
      <c r="G801" s="245"/>
    </row>
    <row r="802">
      <c r="A802" s="243"/>
      <c r="B802" s="245"/>
      <c r="C802" s="245"/>
      <c r="D802" s="245"/>
      <c r="E802" s="245"/>
      <c r="F802" s="245"/>
      <c r="G802" s="245"/>
    </row>
    <row r="803">
      <c r="A803" s="243"/>
      <c r="B803" s="245"/>
      <c r="C803" s="245"/>
      <c r="D803" s="245"/>
      <c r="E803" s="245"/>
      <c r="F803" s="245"/>
      <c r="G803" s="245"/>
    </row>
    <row r="804">
      <c r="A804" s="243"/>
      <c r="B804" s="245"/>
      <c r="C804" s="245"/>
      <c r="D804" s="245"/>
      <c r="E804" s="245"/>
      <c r="F804" s="245"/>
      <c r="G804" s="245"/>
    </row>
    <row r="805">
      <c r="A805" s="243"/>
      <c r="B805" s="245"/>
      <c r="C805" s="245"/>
      <c r="D805" s="245"/>
      <c r="E805" s="245"/>
      <c r="F805" s="245"/>
      <c r="G805" s="245"/>
    </row>
    <row r="806">
      <c r="A806" s="243"/>
      <c r="B806" s="245"/>
      <c r="C806" s="245"/>
      <c r="D806" s="245"/>
      <c r="E806" s="245"/>
      <c r="F806" s="245"/>
      <c r="G806" s="245"/>
    </row>
    <row r="807">
      <c r="A807" s="243"/>
      <c r="B807" s="245"/>
      <c r="C807" s="245"/>
      <c r="D807" s="245"/>
      <c r="E807" s="245"/>
      <c r="F807" s="245"/>
      <c r="G807" s="245"/>
    </row>
    <row r="808">
      <c r="A808" s="243"/>
      <c r="B808" s="245"/>
      <c r="C808" s="245"/>
      <c r="D808" s="245"/>
      <c r="E808" s="245"/>
      <c r="F808" s="245"/>
      <c r="G808" s="245"/>
    </row>
    <row r="809">
      <c r="A809" s="243"/>
      <c r="B809" s="245"/>
      <c r="C809" s="245"/>
      <c r="D809" s="245"/>
      <c r="E809" s="245"/>
      <c r="F809" s="245"/>
      <c r="G809" s="245"/>
    </row>
    <row r="810">
      <c r="A810" s="243"/>
      <c r="B810" s="245"/>
      <c r="C810" s="245"/>
      <c r="D810" s="245"/>
      <c r="E810" s="245"/>
      <c r="F810" s="245"/>
      <c r="G810" s="245"/>
    </row>
    <row r="811">
      <c r="A811" s="243"/>
      <c r="B811" s="245"/>
      <c r="C811" s="245"/>
      <c r="D811" s="245"/>
      <c r="E811" s="245"/>
      <c r="F811" s="245"/>
      <c r="G811" s="245"/>
    </row>
    <row r="812">
      <c r="A812" s="243"/>
      <c r="B812" s="245"/>
      <c r="C812" s="245"/>
      <c r="D812" s="245"/>
      <c r="E812" s="245"/>
      <c r="F812" s="245"/>
      <c r="G812" s="245"/>
    </row>
    <row r="813">
      <c r="A813" s="243"/>
      <c r="B813" s="245"/>
      <c r="C813" s="245"/>
      <c r="D813" s="245"/>
      <c r="E813" s="245"/>
      <c r="F813" s="245"/>
      <c r="G813" s="245"/>
    </row>
    <row r="814">
      <c r="A814" s="243"/>
      <c r="B814" s="245"/>
      <c r="C814" s="245"/>
      <c r="D814" s="245"/>
      <c r="E814" s="245"/>
      <c r="F814" s="245"/>
      <c r="G814" s="245"/>
    </row>
    <row r="815">
      <c r="A815" s="243"/>
      <c r="B815" s="245"/>
      <c r="C815" s="245"/>
      <c r="D815" s="245"/>
      <c r="E815" s="245"/>
      <c r="F815" s="245"/>
      <c r="G815" s="245"/>
    </row>
    <row r="816">
      <c r="A816" s="243"/>
      <c r="B816" s="245"/>
      <c r="C816" s="245"/>
      <c r="D816" s="245"/>
      <c r="E816" s="245"/>
      <c r="F816" s="245"/>
      <c r="G816" s="245"/>
    </row>
    <row r="817">
      <c r="A817" s="243"/>
      <c r="B817" s="245"/>
      <c r="C817" s="245"/>
      <c r="D817" s="245"/>
      <c r="E817" s="245"/>
      <c r="F817" s="245"/>
      <c r="G817" s="245"/>
    </row>
    <row r="818">
      <c r="A818" s="243"/>
      <c r="B818" s="245"/>
      <c r="C818" s="245"/>
      <c r="D818" s="245"/>
      <c r="E818" s="245"/>
      <c r="F818" s="245"/>
      <c r="G818" s="245"/>
    </row>
    <row r="819">
      <c r="A819" s="243"/>
      <c r="B819" s="245"/>
      <c r="C819" s="245"/>
      <c r="D819" s="245"/>
      <c r="E819" s="245"/>
      <c r="F819" s="245"/>
      <c r="G819" s="245"/>
    </row>
    <row r="820">
      <c r="A820" s="243"/>
      <c r="B820" s="245"/>
      <c r="C820" s="245"/>
      <c r="D820" s="245"/>
      <c r="E820" s="245"/>
      <c r="F820" s="245"/>
      <c r="G820" s="245"/>
    </row>
    <row r="821">
      <c r="A821" s="243"/>
      <c r="B821" s="245"/>
      <c r="C821" s="245"/>
      <c r="D821" s="245"/>
      <c r="E821" s="245"/>
      <c r="F821" s="245"/>
      <c r="G821" s="245"/>
    </row>
    <row r="822">
      <c r="A822" s="243"/>
      <c r="B822" s="245"/>
      <c r="C822" s="245"/>
      <c r="D822" s="245"/>
      <c r="E822" s="245"/>
      <c r="F822" s="245"/>
      <c r="G822" s="245"/>
    </row>
    <row r="823">
      <c r="A823" s="243"/>
      <c r="B823" s="245"/>
      <c r="C823" s="245"/>
      <c r="D823" s="245"/>
      <c r="E823" s="245"/>
      <c r="F823" s="245"/>
      <c r="G823" s="245"/>
    </row>
    <row r="824">
      <c r="A824" s="243"/>
      <c r="B824" s="245"/>
      <c r="C824" s="245"/>
      <c r="D824" s="245"/>
      <c r="E824" s="245"/>
      <c r="F824" s="245"/>
      <c r="G824" s="245"/>
    </row>
    <row r="825">
      <c r="A825" s="243"/>
      <c r="B825" s="245"/>
      <c r="C825" s="245"/>
      <c r="D825" s="245"/>
      <c r="E825" s="245"/>
      <c r="F825" s="245"/>
      <c r="G825" s="245"/>
    </row>
    <row r="826">
      <c r="A826" s="243"/>
      <c r="B826" s="245"/>
      <c r="C826" s="245"/>
      <c r="D826" s="245"/>
      <c r="E826" s="245"/>
      <c r="F826" s="245"/>
      <c r="G826" s="245"/>
    </row>
    <row r="827">
      <c r="A827" s="243"/>
      <c r="B827" s="245"/>
      <c r="C827" s="245"/>
      <c r="D827" s="245"/>
      <c r="E827" s="245"/>
      <c r="F827" s="245"/>
      <c r="G827" s="245"/>
    </row>
    <row r="828">
      <c r="A828" s="243"/>
      <c r="B828" s="245"/>
      <c r="C828" s="245"/>
      <c r="D828" s="245"/>
      <c r="E828" s="245"/>
      <c r="F828" s="245"/>
      <c r="G828" s="245"/>
    </row>
    <row r="829">
      <c r="A829" s="243"/>
      <c r="B829" s="245"/>
      <c r="C829" s="245"/>
      <c r="D829" s="245"/>
      <c r="E829" s="245"/>
      <c r="F829" s="245"/>
      <c r="G829" s="245"/>
    </row>
    <row r="830">
      <c r="A830" s="243"/>
      <c r="B830" s="245"/>
      <c r="C830" s="245"/>
      <c r="D830" s="245"/>
      <c r="E830" s="245"/>
      <c r="F830" s="245"/>
      <c r="G830" s="245"/>
    </row>
    <row r="831">
      <c r="A831" s="243"/>
      <c r="B831" s="245"/>
      <c r="C831" s="245"/>
      <c r="D831" s="245"/>
      <c r="E831" s="245"/>
      <c r="F831" s="245"/>
      <c r="G831" s="245"/>
    </row>
    <row r="832">
      <c r="A832" s="243"/>
      <c r="B832" s="245"/>
      <c r="C832" s="245"/>
      <c r="D832" s="245"/>
      <c r="E832" s="245"/>
      <c r="F832" s="245"/>
      <c r="G832" s="245"/>
    </row>
    <row r="833">
      <c r="A833" s="243"/>
      <c r="B833" s="245"/>
      <c r="C833" s="245"/>
      <c r="D833" s="245"/>
      <c r="E833" s="245"/>
      <c r="F833" s="245"/>
      <c r="G833" s="245"/>
    </row>
    <row r="834">
      <c r="A834" s="243"/>
      <c r="B834" s="245"/>
      <c r="C834" s="245"/>
      <c r="D834" s="245"/>
      <c r="E834" s="245"/>
      <c r="F834" s="245"/>
      <c r="G834" s="245"/>
    </row>
    <row r="835">
      <c r="A835" s="243"/>
      <c r="B835" s="245"/>
      <c r="C835" s="245"/>
      <c r="D835" s="245"/>
      <c r="E835" s="245"/>
      <c r="F835" s="245"/>
      <c r="G835" s="245"/>
    </row>
    <row r="836">
      <c r="A836" s="243"/>
      <c r="B836" s="245"/>
      <c r="C836" s="245"/>
      <c r="D836" s="245"/>
      <c r="E836" s="245"/>
      <c r="F836" s="245"/>
      <c r="G836" s="245"/>
    </row>
    <row r="837">
      <c r="A837" s="243"/>
      <c r="B837" s="245"/>
      <c r="C837" s="245"/>
      <c r="D837" s="245"/>
      <c r="E837" s="245"/>
      <c r="F837" s="245"/>
      <c r="G837" s="245"/>
    </row>
    <row r="838">
      <c r="A838" s="243"/>
      <c r="B838" s="245"/>
      <c r="C838" s="245"/>
      <c r="D838" s="245"/>
      <c r="E838" s="245"/>
      <c r="F838" s="245"/>
      <c r="G838" s="245"/>
    </row>
    <row r="839">
      <c r="A839" s="243"/>
      <c r="B839" s="245"/>
      <c r="C839" s="245"/>
      <c r="D839" s="245"/>
      <c r="E839" s="245"/>
      <c r="F839" s="245"/>
      <c r="G839" s="245"/>
    </row>
    <row r="840">
      <c r="A840" s="243"/>
      <c r="B840" s="245"/>
      <c r="C840" s="245"/>
      <c r="D840" s="245"/>
      <c r="E840" s="245"/>
      <c r="F840" s="245"/>
      <c r="G840" s="245"/>
    </row>
    <row r="841">
      <c r="A841" s="243"/>
      <c r="B841" s="245"/>
      <c r="C841" s="245"/>
      <c r="D841" s="245"/>
      <c r="E841" s="245"/>
      <c r="F841" s="245"/>
      <c r="G841" s="245"/>
    </row>
    <row r="842">
      <c r="A842" s="243"/>
      <c r="B842" s="245"/>
      <c r="C842" s="245"/>
      <c r="D842" s="245"/>
      <c r="E842" s="245"/>
      <c r="F842" s="245"/>
      <c r="G842" s="245"/>
    </row>
    <row r="843">
      <c r="A843" s="243"/>
      <c r="B843" s="245"/>
      <c r="C843" s="245"/>
      <c r="D843" s="245"/>
      <c r="E843" s="245"/>
      <c r="F843" s="245"/>
      <c r="G843" s="245"/>
    </row>
    <row r="844">
      <c r="A844" s="243"/>
      <c r="B844" s="245"/>
      <c r="C844" s="245"/>
      <c r="D844" s="245"/>
      <c r="E844" s="245"/>
      <c r="F844" s="245"/>
      <c r="G844" s="245"/>
    </row>
    <row r="845">
      <c r="A845" s="243"/>
      <c r="B845" s="245"/>
      <c r="C845" s="245"/>
      <c r="D845" s="245"/>
      <c r="E845" s="245"/>
      <c r="F845" s="245"/>
      <c r="G845" s="245"/>
    </row>
    <row r="846">
      <c r="A846" s="243"/>
      <c r="B846" s="245"/>
      <c r="C846" s="245"/>
      <c r="D846" s="245"/>
      <c r="E846" s="245"/>
      <c r="F846" s="245"/>
      <c r="G846" s="245"/>
    </row>
    <row r="847">
      <c r="A847" s="243"/>
      <c r="B847" s="245"/>
      <c r="C847" s="245"/>
      <c r="D847" s="245"/>
      <c r="E847" s="245"/>
      <c r="F847" s="245"/>
      <c r="G847" s="245"/>
    </row>
    <row r="848">
      <c r="A848" s="243"/>
      <c r="B848" s="245"/>
      <c r="C848" s="245"/>
      <c r="D848" s="245"/>
      <c r="E848" s="245"/>
      <c r="F848" s="245"/>
      <c r="G848" s="245"/>
    </row>
    <row r="849">
      <c r="A849" s="243"/>
      <c r="B849" s="245"/>
      <c r="C849" s="245"/>
      <c r="D849" s="245"/>
      <c r="E849" s="245"/>
      <c r="F849" s="245"/>
      <c r="G849" s="245"/>
    </row>
    <row r="850">
      <c r="A850" s="243"/>
      <c r="B850" s="245"/>
      <c r="C850" s="245"/>
      <c r="D850" s="245"/>
      <c r="E850" s="245"/>
      <c r="F850" s="245"/>
      <c r="G850" s="245"/>
    </row>
    <row r="851">
      <c r="A851" s="243"/>
      <c r="B851" s="245"/>
      <c r="C851" s="245"/>
      <c r="D851" s="245"/>
      <c r="E851" s="245"/>
      <c r="F851" s="245"/>
      <c r="G851" s="245"/>
    </row>
    <row r="852">
      <c r="A852" s="243"/>
      <c r="B852" s="245"/>
      <c r="C852" s="245"/>
      <c r="D852" s="245"/>
      <c r="E852" s="245"/>
      <c r="F852" s="245"/>
      <c r="G852" s="245"/>
    </row>
    <row r="853">
      <c r="A853" s="243"/>
      <c r="B853" s="245"/>
      <c r="C853" s="245"/>
      <c r="D853" s="245"/>
      <c r="E853" s="245"/>
      <c r="F853" s="245"/>
      <c r="G853" s="245"/>
    </row>
    <row r="854">
      <c r="A854" s="243"/>
      <c r="B854" s="245"/>
      <c r="C854" s="245"/>
      <c r="D854" s="245"/>
      <c r="E854" s="245"/>
      <c r="F854" s="245"/>
      <c r="G854" s="245"/>
    </row>
    <row r="855">
      <c r="A855" s="243"/>
      <c r="B855" s="245"/>
      <c r="C855" s="245"/>
      <c r="D855" s="245"/>
      <c r="E855" s="245"/>
      <c r="F855" s="245"/>
      <c r="G855" s="245"/>
    </row>
    <row r="856">
      <c r="A856" s="243"/>
      <c r="B856" s="245"/>
      <c r="C856" s="245"/>
      <c r="D856" s="245"/>
      <c r="E856" s="245"/>
      <c r="F856" s="245"/>
      <c r="G856" s="245"/>
    </row>
    <row r="857">
      <c r="A857" s="243"/>
      <c r="B857" s="245"/>
      <c r="C857" s="245"/>
      <c r="D857" s="245"/>
      <c r="E857" s="245"/>
      <c r="F857" s="245"/>
      <c r="G857" s="245"/>
    </row>
    <row r="858">
      <c r="A858" s="243"/>
      <c r="B858" s="245"/>
      <c r="C858" s="245"/>
      <c r="D858" s="245"/>
      <c r="E858" s="245"/>
      <c r="F858" s="245"/>
      <c r="G858" s="245"/>
    </row>
    <row r="859">
      <c r="A859" s="243"/>
      <c r="B859" s="245"/>
      <c r="C859" s="245"/>
      <c r="D859" s="245"/>
      <c r="E859" s="245"/>
      <c r="F859" s="245"/>
      <c r="G859" s="245"/>
    </row>
    <row r="860">
      <c r="A860" s="243"/>
      <c r="B860" s="245"/>
      <c r="C860" s="245"/>
      <c r="D860" s="245"/>
      <c r="E860" s="245"/>
      <c r="F860" s="245"/>
      <c r="G860" s="245"/>
    </row>
    <row r="861">
      <c r="A861" s="243"/>
      <c r="B861" s="245"/>
      <c r="C861" s="245"/>
      <c r="D861" s="245"/>
      <c r="E861" s="245"/>
      <c r="F861" s="245"/>
      <c r="G861" s="245"/>
    </row>
    <row r="862">
      <c r="A862" s="243"/>
      <c r="B862" s="245"/>
      <c r="C862" s="245"/>
      <c r="D862" s="245"/>
      <c r="E862" s="245"/>
      <c r="F862" s="245"/>
      <c r="G862" s="245"/>
    </row>
    <row r="863">
      <c r="A863" s="243"/>
      <c r="B863" s="245"/>
      <c r="C863" s="245"/>
      <c r="D863" s="245"/>
      <c r="E863" s="245"/>
      <c r="F863" s="245"/>
      <c r="G863" s="245"/>
    </row>
    <row r="864">
      <c r="A864" s="243"/>
      <c r="B864" s="245"/>
      <c r="C864" s="245"/>
      <c r="D864" s="245"/>
      <c r="E864" s="245"/>
      <c r="F864" s="245"/>
      <c r="G864" s="245"/>
    </row>
    <row r="865">
      <c r="A865" s="243"/>
      <c r="B865" s="245"/>
      <c r="C865" s="245"/>
      <c r="D865" s="245"/>
      <c r="E865" s="245"/>
      <c r="F865" s="245"/>
      <c r="G865" s="245"/>
    </row>
    <row r="866">
      <c r="A866" s="243"/>
      <c r="B866" s="245"/>
      <c r="C866" s="245"/>
      <c r="D866" s="245"/>
      <c r="E866" s="245"/>
      <c r="F866" s="245"/>
      <c r="G866" s="245"/>
    </row>
    <row r="867">
      <c r="A867" s="243"/>
      <c r="B867" s="245"/>
      <c r="C867" s="245"/>
      <c r="D867" s="245"/>
      <c r="E867" s="245"/>
      <c r="F867" s="245"/>
      <c r="G867" s="245"/>
    </row>
    <row r="868">
      <c r="A868" s="243"/>
      <c r="B868" s="245"/>
      <c r="C868" s="245"/>
      <c r="D868" s="245"/>
      <c r="E868" s="245"/>
      <c r="F868" s="245"/>
      <c r="G868" s="245"/>
    </row>
    <row r="869">
      <c r="A869" s="243"/>
      <c r="B869" s="245"/>
      <c r="C869" s="245"/>
      <c r="D869" s="245"/>
      <c r="E869" s="245"/>
      <c r="F869" s="245"/>
      <c r="G869" s="245"/>
    </row>
    <row r="870">
      <c r="A870" s="243"/>
      <c r="B870" s="245"/>
      <c r="C870" s="245"/>
      <c r="D870" s="245"/>
      <c r="E870" s="245"/>
      <c r="F870" s="245"/>
      <c r="G870" s="245"/>
    </row>
    <row r="871">
      <c r="A871" s="243"/>
      <c r="B871" s="245"/>
      <c r="C871" s="245"/>
      <c r="D871" s="245"/>
      <c r="E871" s="245"/>
      <c r="F871" s="245"/>
      <c r="G871" s="245"/>
    </row>
    <row r="872">
      <c r="A872" s="243"/>
      <c r="B872" s="245"/>
      <c r="C872" s="245"/>
      <c r="D872" s="245"/>
      <c r="E872" s="245"/>
      <c r="F872" s="245"/>
      <c r="G872" s="245"/>
    </row>
    <row r="873">
      <c r="A873" s="243"/>
      <c r="B873" s="245"/>
      <c r="C873" s="245"/>
      <c r="D873" s="245"/>
      <c r="E873" s="245"/>
      <c r="F873" s="245"/>
      <c r="G873" s="245"/>
    </row>
    <row r="874">
      <c r="A874" s="243"/>
      <c r="B874" s="245"/>
      <c r="C874" s="245"/>
      <c r="D874" s="245"/>
      <c r="E874" s="245"/>
      <c r="F874" s="245"/>
      <c r="G874" s="245"/>
    </row>
    <row r="875">
      <c r="A875" s="243"/>
      <c r="B875" s="245"/>
      <c r="C875" s="245"/>
      <c r="D875" s="245"/>
      <c r="E875" s="245"/>
      <c r="F875" s="245"/>
      <c r="G875" s="245"/>
    </row>
    <row r="876">
      <c r="A876" s="243"/>
      <c r="B876" s="245"/>
      <c r="C876" s="245"/>
      <c r="D876" s="245"/>
      <c r="E876" s="245"/>
      <c r="F876" s="245"/>
      <c r="G876" s="245"/>
    </row>
    <row r="877">
      <c r="A877" s="243"/>
      <c r="B877" s="245"/>
      <c r="C877" s="245"/>
      <c r="D877" s="245"/>
      <c r="E877" s="245"/>
      <c r="F877" s="245"/>
      <c r="G877" s="245"/>
    </row>
    <row r="878">
      <c r="A878" s="243"/>
      <c r="B878" s="245"/>
      <c r="C878" s="245"/>
      <c r="D878" s="245"/>
      <c r="E878" s="245"/>
      <c r="F878" s="245"/>
      <c r="G878" s="245"/>
    </row>
    <row r="879">
      <c r="A879" s="243"/>
      <c r="B879" s="245"/>
      <c r="C879" s="245"/>
      <c r="D879" s="245"/>
      <c r="E879" s="245"/>
      <c r="F879" s="245"/>
      <c r="G879" s="245"/>
    </row>
    <row r="880">
      <c r="A880" s="243"/>
      <c r="B880" s="245"/>
      <c r="C880" s="245"/>
      <c r="D880" s="245"/>
      <c r="E880" s="245"/>
      <c r="F880" s="245"/>
      <c r="G880" s="245"/>
    </row>
    <row r="881">
      <c r="A881" s="243"/>
      <c r="B881" s="245"/>
      <c r="C881" s="245"/>
      <c r="D881" s="245"/>
      <c r="E881" s="245"/>
      <c r="F881" s="245"/>
      <c r="G881" s="245"/>
    </row>
    <row r="882">
      <c r="A882" s="243"/>
      <c r="B882" s="245"/>
      <c r="C882" s="245"/>
      <c r="D882" s="245"/>
      <c r="E882" s="245"/>
      <c r="F882" s="245"/>
      <c r="G882" s="245"/>
    </row>
    <row r="883">
      <c r="A883" s="243"/>
      <c r="B883" s="245"/>
      <c r="C883" s="245"/>
      <c r="D883" s="245"/>
      <c r="E883" s="245"/>
      <c r="F883" s="245"/>
      <c r="G883" s="245"/>
    </row>
    <row r="884">
      <c r="A884" s="243"/>
      <c r="B884" s="245"/>
      <c r="C884" s="245"/>
      <c r="D884" s="245"/>
      <c r="E884" s="245"/>
      <c r="F884" s="245"/>
      <c r="G884" s="245"/>
    </row>
    <row r="885">
      <c r="A885" s="243"/>
      <c r="B885" s="245"/>
      <c r="C885" s="245"/>
      <c r="D885" s="245"/>
      <c r="E885" s="245"/>
      <c r="F885" s="245"/>
      <c r="G885" s="245"/>
    </row>
    <row r="886">
      <c r="A886" s="243"/>
      <c r="B886" s="245"/>
      <c r="C886" s="245"/>
      <c r="D886" s="245"/>
      <c r="E886" s="245"/>
      <c r="F886" s="245"/>
      <c r="G886" s="245"/>
    </row>
    <row r="887">
      <c r="A887" s="243"/>
      <c r="B887" s="245"/>
      <c r="C887" s="245"/>
      <c r="D887" s="245"/>
      <c r="E887" s="245"/>
      <c r="F887" s="245"/>
      <c r="G887" s="245"/>
    </row>
    <row r="888">
      <c r="A888" s="243"/>
      <c r="B888" s="245"/>
      <c r="C888" s="245"/>
      <c r="D888" s="245"/>
      <c r="E888" s="245"/>
      <c r="F888" s="245"/>
      <c r="G888" s="245"/>
    </row>
    <row r="889">
      <c r="A889" s="243"/>
      <c r="B889" s="245"/>
      <c r="C889" s="245"/>
      <c r="D889" s="245"/>
      <c r="E889" s="245"/>
      <c r="F889" s="245"/>
      <c r="G889" s="245"/>
    </row>
    <row r="890">
      <c r="A890" s="243"/>
      <c r="B890" s="245"/>
      <c r="C890" s="245"/>
      <c r="D890" s="245"/>
      <c r="E890" s="245"/>
      <c r="F890" s="245"/>
      <c r="G890" s="245"/>
    </row>
    <row r="891">
      <c r="A891" s="243"/>
      <c r="B891" s="245"/>
      <c r="C891" s="245"/>
      <c r="D891" s="245"/>
      <c r="E891" s="245"/>
      <c r="F891" s="245"/>
      <c r="G891" s="245"/>
    </row>
    <row r="892">
      <c r="A892" s="243"/>
      <c r="B892" s="245"/>
      <c r="C892" s="245"/>
      <c r="D892" s="245"/>
      <c r="E892" s="245"/>
      <c r="F892" s="245"/>
      <c r="G892" s="245"/>
    </row>
    <row r="893">
      <c r="A893" s="243"/>
      <c r="B893" s="245"/>
      <c r="C893" s="245"/>
      <c r="D893" s="245"/>
      <c r="E893" s="245"/>
      <c r="F893" s="245"/>
      <c r="G893" s="245"/>
    </row>
    <row r="894">
      <c r="A894" s="243"/>
      <c r="B894" s="245"/>
      <c r="C894" s="245"/>
      <c r="D894" s="245"/>
      <c r="E894" s="245"/>
      <c r="F894" s="245"/>
      <c r="G894" s="245"/>
    </row>
    <row r="895">
      <c r="A895" s="243"/>
      <c r="B895" s="245"/>
      <c r="C895" s="245"/>
      <c r="D895" s="245"/>
      <c r="E895" s="245"/>
      <c r="F895" s="245"/>
      <c r="G895" s="245"/>
    </row>
    <row r="896">
      <c r="A896" s="243"/>
      <c r="B896" s="245"/>
      <c r="C896" s="245"/>
      <c r="D896" s="245"/>
      <c r="E896" s="245"/>
      <c r="F896" s="245"/>
      <c r="G896" s="245"/>
    </row>
    <row r="897">
      <c r="A897" s="243"/>
      <c r="B897" s="245"/>
      <c r="C897" s="245"/>
      <c r="D897" s="245"/>
      <c r="E897" s="245"/>
      <c r="F897" s="245"/>
      <c r="G897" s="245"/>
    </row>
    <row r="898">
      <c r="A898" s="243"/>
      <c r="B898" s="245"/>
      <c r="C898" s="245"/>
      <c r="D898" s="245"/>
      <c r="E898" s="245"/>
      <c r="F898" s="245"/>
      <c r="G898" s="245"/>
    </row>
    <row r="899">
      <c r="A899" s="243"/>
      <c r="B899" s="245"/>
      <c r="C899" s="245"/>
      <c r="D899" s="245"/>
      <c r="E899" s="245"/>
      <c r="F899" s="245"/>
      <c r="G899" s="245"/>
    </row>
    <row r="900">
      <c r="A900" s="243"/>
      <c r="B900" s="245"/>
      <c r="C900" s="245"/>
      <c r="D900" s="245"/>
      <c r="E900" s="245"/>
      <c r="F900" s="245"/>
      <c r="G900" s="245"/>
    </row>
    <row r="901">
      <c r="A901" s="243"/>
      <c r="B901" s="245"/>
      <c r="C901" s="245"/>
      <c r="D901" s="245"/>
      <c r="E901" s="245"/>
      <c r="F901" s="245"/>
      <c r="G901" s="245"/>
    </row>
    <row r="902">
      <c r="A902" s="243"/>
      <c r="B902" s="245"/>
      <c r="C902" s="245"/>
      <c r="D902" s="245"/>
      <c r="E902" s="245"/>
      <c r="F902" s="245"/>
      <c r="G902" s="245"/>
    </row>
    <row r="903">
      <c r="A903" s="243"/>
      <c r="B903" s="245"/>
      <c r="C903" s="245"/>
      <c r="D903" s="245"/>
      <c r="E903" s="245"/>
      <c r="F903" s="245"/>
      <c r="G903" s="245"/>
    </row>
    <row r="904">
      <c r="A904" s="243"/>
      <c r="B904" s="245"/>
      <c r="C904" s="245"/>
      <c r="D904" s="245"/>
      <c r="E904" s="245"/>
      <c r="F904" s="245"/>
      <c r="G904" s="245"/>
    </row>
    <row r="905">
      <c r="A905" s="243"/>
      <c r="B905" s="245"/>
      <c r="C905" s="245"/>
      <c r="D905" s="245"/>
      <c r="E905" s="245"/>
      <c r="F905" s="245"/>
      <c r="G905" s="245"/>
    </row>
    <row r="906">
      <c r="A906" s="243"/>
      <c r="B906" s="245"/>
      <c r="C906" s="245"/>
      <c r="D906" s="245"/>
      <c r="E906" s="245"/>
      <c r="F906" s="245"/>
      <c r="G906" s="245"/>
    </row>
    <row r="907">
      <c r="A907" s="243"/>
      <c r="B907" s="245"/>
      <c r="C907" s="245"/>
      <c r="D907" s="245"/>
      <c r="E907" s="245"/>
      <c r="F907" s="245"/>
      <c r="G907" s="245"/>
    </row>
    <row r="908">
      <c r="A908" s="243"/>
      <c r="B908" s="245"/>
      <c r="C908" s="245"/>
      <c r="D908" s="245"/>
      <c r="E908" s="245"/>
      <c r="F908" s="245"/>
      <c r="G908" s="245"/>
    </row>
    <row r="909">
      <c r="A909" s="243"/>
      <c r="B909" s="245"/>
      <c r="C909" s="245"/>
      <c r="D909" s="245"/>
      <c r="E909" s="245"/>
      <c r="F909" s="245"/>
      <c r="G909" s="245"/>
    </row>
    <row r="910">
      <c r="A910" s="243"/>
      <c r="B910" s="245"/>
      <c r="C910" s="245"/>
      <c r="D910" s="245"/>
      <c r="E910" s="245"/>
      <c r="F910" s="245"/>
      <c r="G910" s="245"/>
    </row>
    <row r="911">
      <c r="A911" s="243"/>
      <c r="B911" s="245"/>
      <c r="C911" s="245"/>
      <c r="D911" s="245"/>
      <c r="E911" s="245"/>
      <c r="F911" s="245"/>
      <c r="G911" s="245"/>
    </row>
    <row r="912">
      <c r="A912" s="243"/>
      <c r="B912" s="245"/>
      <c r="C912" s="245"/>
      <c r="D912" s="245"/>
      <c r="E912" s="245"/>
      <c r="F912" s="245"/>
      <c r="G912" s="245"/>
    </row>
    <row r="913">
      <c r="A913" s="243"/>
      <c r="B913" s="245"/>
      <c r="C913" s="245"/>
      <c r="D913" s="245"/>
      <c r="E913" s="245"/>
      <c r="F913" s="245"/>
      <c r="G913" s="245"/>
    </row>
    <row r="914">
      <c r="A914" s="243"/>
      <c r="B914" s="245"/>
      <c r="C914" s="245"/>
      <c r="D914" s="245"/>
      <c r="E914" s="245"/>
      <c r="F914" s="245"/>
      <c r="G914" s="245"/>
    </row>
    <row r="915">
      <c r="A915" s="243"/>
      <c r="B915" s="245"/>
      <c r="C915" s="245"/>
      <c r="D915" s="245"/>
      <c r="E915" s="245"/>
      <c r="F915" s="245"/>
      <c r="G915" s="245"/>
    </row>
    <row r="916">
      <c r="A916" s="243"/>
      <c r="B916" s="245"/>
      <c r="C916" s="245"/>
      <c r="D916" s="245"/>
      <c r="E916" s="245"/>
      <c r="F916" s="245"/>
      <c r="G916" s="245"/>
    </row>
    <row r="917">
      <c r="A917" s="243"/>
      <c r="B917" s="245"/>
      <c r="C917" s="245"/>
      <c r="D917" s="245"/>
      <c r="E917" s="245"/>
      <c r="F917" s="245"/>
      <c r="G917" s="245"/>
    </row>
    <row r="918">
      <c r="A918" s="243"/>
      <c r="B918" s="245"/>
      <c r="C918" s="245"/>
      <c r="D918" s="245"/>
      <c r="E918" s="245"/>
      <c r="F918" s="245"/>
      <c r="G918" s="245"/>
    </row>
    <row r="919">
      <c r="A919" s="243"/>
      <c r="B919" s="245"/>
      <c r="C919" s="245"/>
      <c r="D919" s="245"/>
      <c r="E919" s="245"/>
      <c r="F919" s="245"/>
      <c r="G919" s="245"/>
    </row>
    <row r="920">
      <c r="A920" s="243"/>
      <c r="B920" s="245"/>
      <c r="C920" s="245"/>
      <c r="D920" s="245"/>
      <c r="E920" s="245"/>
      <c r="F920" s="245"/>
      <c r="G920" s="245"/>
    </row>
    <row r="921">
      <c r="A921" s="243"/>
      <c r="B921" s="245"/>
      <c r="C921" s="245"/>
      <c r="D921" s="245"/>
      <c r="E921" s="245"/>
      <c r="F921" s="245"/>
      <c r="G921" s="245"/>
    </row>
    <row r="922">
      <c r="A922" s="243"/>
      <c r="B922" s="245"/>
      <c r="C922" s="245"/>
      <c r="D922" s="245"/>
      <c r="E922" s="245"/>
      <c r="F922" s="245"/>
      <c r="G922" s="245"/>
    </row>
    <row r="923">
      <c r="A923" s="243"/>
      <c r="B923" s="245"/>
      <c r="C923" s="245"/>
      <c r="D923" s="245"/>
      <c r="E923" s="245"/>
      <c r="F923" s="245"/>
      <c r="G923" s="245"/>
    </row>
    <row r="924">
      <c r="A924" s="243"/>
      <c r="B924" s="245"/>
      <c r="C924" s="245"/>
      <c r="D924" s="245"/>
      <c r="E924" s="245"/>
      <c r="F924" s="245"/>
      <c r="G924" s="245"/>
    </row>
    <row r="925">
      <c r="A925" s="243"/>
      <c r="B925" s="245"/>
      <c r="C925" s="245"/>
      <c r="D925" s="245"/>
      <c r="E925" s="245"/>
      <c r="F925" s="245"/>
      <c r="G925" s="245"/>
    </row>
    <row r="926">
      <c r="A926" s="243"/>
      <c r="B926" s="245"/>
      <c r="C926" s="245"/>
      <c r="D926" s="245"/>
      <c r="E926" s="245"/>
      <c r="F926" s="245"/>
      <c r="G926" s="245"/>
    </row>
    <row r="927">
      <c r="A927" s="243"/>
      <c r="B927" s="245"/>
      <c r="C927" s="245"/>
      <c r="D927" s="245"/>
      <c r="E927" s="245"/>
      <c r="F927" s="245"/>
      <c r="G927" s="245"/>
    </row>
    <row r="928">
      <c r="A928" s="243"/>
      <c r="B928" s="245"/>
      <c r="C928" s="245"/>
      <c r="D928" s="245"/>
      <c r="E928" s="245"/>
      <c r="F928" s="245"/>
      <c r="G928" s="245"/>
    </row>
    <row r="929">
      <c r="A929" s="243"/>
      <c r="B929" s="245"/>
      <c r="C929" s="245"/>
      <c r="D929" s="245"/>
      <c r="E929" s="245"/>
      <c r="F929" s="245"/>
      <c r="G929" s="245"/>
    </row>
    <row r="930">
      <c r="A930" s="243"/>
      <c r="B930" s="245"/>
      <c r="C930" s="245"/>
      <c r="D930" s="245"/>
      <c r="E930" s="245"/>
      <c r="F930" s="245"/>
      <c r="G930" s="245"/>
    </row>
    <row r="931">
      <c r="A931" s="243"/>
      <c r="B931" s="245"/>
      <c r="C931" s="245"/>
      <c r="D931" s="245"/>
      <c r="E931" s="245"/>
      <c r="F931" s="245"/>
      <c r="G931" s="245"/>
    </row>
    <row r="932">
      <c r="A932" s="243"/>
      <c r="B932" s="245"/>
      <c r="C932" s="245"/>
      <c r="D932" s="245"/>
      <c r="E932" s="245"/>
      <c r="F932" s="245"/>
      <c r="G932" s="245"/>
    </row>
    <row r="933">
      <c r="A933" s="243"/>
      <c r="B933" s="245"/>
      <c r="C933" s="245"/>
      <c r="D933" s="245"/>
      <c r="E933" s="245"/>
      <c r="F933" s="245"/>
      <c r="G933" s="245"/>
    </row>
    <row r="934">
      <c r="A934" s="243"/>
      <c r="B934" s="245"/>
      <c r="C934" s="245"/>
      <c r="D934" s="245"/>
      <c r="E934" s="245"/>
      <c r="F934" s="245"/>
      <c r="G934" s="245"/>
    </row>
    <row r="935">
      <c r="A935" s="243"/>
      <c r="B935" s="245"/>
      <c r="C935" s="245"/>
      <c r="D935" s="245"/>
      <c r="E935" s="245"/>
      <c r="F935" s="245"/>
      <c r="G935" s="245"/>
    </row>
    <row r="936">
      <c r="A936" s="243"/>
      <c r="B936" s="245"/>
      <c r="C936" s="245"/>
      <c r="D936" s="245"/>
      <c r="E936" s="245"/>
      <c r="F936" s="245"/>
      <c r="G936" s="245"/>
    </row>
    <row r="937">
      <c r="A937" s="243"/>
      <c r="B937" s="245"/>
      <c r="C937" s="245"/>
      <c r="D937" s="245"/>
      <c r="E937" s="245"/>
      <c r="F937" s="245"/>
      <c r="G937" s="245"/>
    </row>
    <row r="938">
      <c r="A938" s="243"/>
      <c r="B938" s="245"/>
      <c r="C938" s="245"/>
      <c r="D938" s="245"/>
      <c r="E938" s="245"/>
      <c r="F938" s="245"/>
      <c r="G938" s="245"/>
    </row>
    <row r="939">
      <c r="A939" s="243"/>
      <c r="B939" s="245"/>
      <c r="C939" s="245"/>
      <c r="D939" s="245"/>
      <c r="E939" s="245"/>
      <c r="F939" s="245"/>
      <c r="G939" s="245"/>
    </row>
    <row r="940">
      <c r="A940" s="243"/>
      <c r="B940" s="245"/>
      <c r="C940" s="245"/>
      <c r="D940" s="245"/>
      <c r="E940" s="245"/>
      <c r="F940" s="245"/>
      <c r="G940" s="245"/>
    </row>
    <row r="941">
      <c r="A941" s="243"/>
      <c r="B941" s="245"/>
      <c r="C941" s="245"/>
      <c r="D941" s="245"/>
      <c r="E941" s="245"/>
      <c r="F941" s="245"/>
      <c r="G941" s="245"/>
    </row>
    <row r="942">
      <c r="A942" s="243"/>
      <c r="B942" s="245"/>
      <c r="C942" s="245"/>
      <c r="D942" s="245"/>
      <c r="E942" s="245"/>
      <c r="F942" s="245"/>
      <c r="G942" s="245"/>
    </row>
    <row r="943">
      <c r="A943" s="243"/>
      <c r="B943" s="245"/>
      <c r="C943" s="245"/>
      <c r="D943" s="245"/>
      <c r="E943" s="245"/>
      <c r="F943" s="245"/>
      <c r="G943" s="245"/>
    </row>
    <row r="944">
      <c r="A944" s="243"/>
      <c r="B944" s="245"/>
      <c r="C944" s="245"/>
      <c r="D944" s="245"/>
      <c r="E944" s="245"/>
      <c r="F944" s="245"/>
      <c r="G944" s="245"/>
    </row>
    <row r="945">
      <c r="A945" s="243"/>
      <c r="B945" s="245"/>
      <c r="C945" s="245"/>
      <c r="D945" s="245"/>
      <c r="E945" s="245"/>
      <c r="F945" s="245"/>
      <c r="G945" s="245"/>
    </row>
    <row r="946">
      <c r="A946" s="243"/>
      <c r="B946" s="245"/>
      <c r="C946" s="245"/>
      <c r="D946" s="245"/>
      <c r="E946" s="245"/>
      <c r="F946" s="245"/>
      <c r="G946" s="245"/>
    </row>
    <row r="947">
      <c r="A947" s="243"/>
      <c r="B947" s="245"/>
      <c r="C947" s="245"/>
      <c r="D947" s="245"/>
      <c r="E947" s="245"/>
      <c r="F947" s="245"/>
      <c r="G947" s="245"/>
    </row>
    <row r="948">
      <c r="A948" s="243"/>
      <c r="B948" s="245"/>
      <c r="C948" s="245"/>
      <c r="D948" s="245"/>
      <c r="E948" s="245"/>
      <c r="F948" s="245"/>
      <c r="G948" s="245"/>
    </row>
    <row r="949">
      <c r="A949" s="243"/>
      <c r="B949" s="245"/>
      <c r="C949" s="245"/>
      <c r="D949" s="245"/>
      <c r="E949" s="245"/>
      <c r="F949" s="245"/>
      <c r="G949" s="245"/>
    </row>
    <row r="950">
      <c r="A950" s="243"/>
      <c r="B950" s="245"/>
      <c r="C950" s="245"/>
      <c r="D950" s="245"/>
      <c r="E950" s="245"/>
      <c r="F950" s="245"/>
      <c r="G950" s="245"/>
    </row>
    <row r="951">
      <c r="A951" s="243"/>
      <c r="B951" s="245"/>
      <c r="C951" s="245"/>
      <c r="D951" s="245"/>
      <c r="E951" s="245"/>
      <c r="F951" s="245"/>
      <c r="G951" s="245"/>
    </row>
    <row r="952">
      <c r="A952" s="243"/>
      <c r="B952" s="245"/>
      <c r="C952" s="245"/>
      <c r="D952" s="245"/>
      <c r="E952" s="245"/>
      <c r="F952" s="245"/>
      <c r="G952" s="245"/>
    </row>
    <row r="953">
      <c r="A953" s="243"/>
      <c r="B953" s="245"/>
      <c r="C953" s="245"/>
      <c r="D953" s="245"/>
      <c r="E953" s="245"/>
      <c r="F953" s="245"/>
      <c r="G953" s="245"/>
    </row>
    <row r="954">
      <c r="A954" s="243"/>
      <c r="B954" s="245"/>
      <c r="C954" s="245"/>
      <c r="D954" s="245"/>
      <c r="E954" s="245"/>
      <c r="F954" s="245"/>
      <c r="G954" s="245"/>
    </row>
    <row r="955">
      <c r="A955" s="243"/>
      <c r="B955" s="245"/>
      <c r="C955" s="245"/>
      <c r="D955" s="245"/>
      <c r="E955" s="245"/>
      <c r="F955" s="245"/>
      <c r="G955" s="245"/>
    </row>
    <row r="956">
      <c r="A956" s="243"/>
      <c r="B956" s="245"/>
      <c r="C956" s="245"/>
      <c r="D956" s="245"/>
      <c r="E956" s="245"/>
      <c r="F956" s="245"/>
      <c r="G956" s="245"/>
    </row>
    <row r="957">
      <c r="A957" s="243"/>
      <c r="B957" s="245"/>
      <c r="C957" s="245"/>
      <c r="D957" s="245"/>
      <c r="E957" s="245"/>
      <c r="F957" s="245"/>
      <c r="G957" s="245"/>
    </row>
    <row r="958">
      <c r="A958" s="243"/>
      <c r="B958" s="245"/>
      <c r="C958" s="245"/>
      <c r="D958" s="245"/>
      <c r="E958" s="245"/>
      <c r="F958" s="245"/>
      <c r="G958" s="245"/>
    </row>
    <row r="959">
      <c r="A959" s="243"/>
      <c r="B959" s="245"/>
      <c r="C959" s="245"/>
      <c r="D959" s="245"/>
      <c r="E959" s="245"/>
      <c r="F959" s="245"/>
      <c r="G959" s="245"/>
    </row>
    <row r="960">
      <c r="A960" s="243"/>
      <c r="B960" s="245"/>
      <c r="C960" s="245"/>
      <c r="D960" s="245"/>
      <c r="E960" s="245"/>
      <c r="F960" s="245"/>
      <c r="G960" s="245"/>
    </row>
    <row r="961">
      <c r="A961" s="243"/>
      <c r="B961" s="245"/>
      <c r="C961" s="245"/>
      <c r="D961" s="245"/>
      <c r="E961" s="245"/>
      <c r="F961" s="245"/>
      <c r="G961" s="245"/>
    </row>
    <row r="962">
      <c r="A962" s="243"/>
      <c r="B962" s="245"/>
      <c r="C962" s="245"/>
      <c r="D962" s="245"/>
      <c r="E962" s="245"/>
      <c r="F962" s="245"/>
      <c r="G962" s="245"/>
    </row>
    <row r="963">
      <c r="A963" s="243"/>
      <c r="B963" s="245"/>
      <c r="C963" s="245"/>
      <c r="D963" s="245"/>
      <c r="E963" s="245"/>
      <c r="F963" s="245"/>
      <c r="G963" s="245"/>
    </row>
    <row r="964">
      <c r="A964" s="243"/>
      <c r="B964" s="245"/>
      <c r="C964" s="245"/>
      <c r="D964" s="245"/>
      <c r="E964" s="245"/>
      <c r="F964" s="245"/>
      <c r="G964" s="245"/>
    </row>
    <row r="965">
      <c r="A965" s="243"/>
      <c r="B965" s="245"/>
      <c r="C965" s="245"/>
      <c r="D965" s="245"/>
      <c r="E965" s="245"/>
      <c r="F965" s="245"/>
      <c r="G965" s="245"/>
    </row>
    <row r="966">
      <c r="A966" s="243"/>
      <c r="B966" s="245"/>
      <c r="C966" s="245"/>
      <c r="D966" s="245"/>
      <c r="E966" s="245"/>
      <c r="F966" s="245"/>
      <c r="G966" s="245"/>
    </row>
    <row r="967">
      <c r="A967" s="243"/>
      <c r="B967" s="245"/>
      <c r="C967" s="245"/>
      <c r="D967" s="245"/>
      <c r="E967" s="245"/>
      <c r="F967" s="245"/>
      <c r="G967" s="245"/>
    </row>
    <row r="968">
      <c r="A968" s="243"/>
      <c r="B968" s="245"/>
      <c r="C968" s="245"/>
      <c r="D968" s="245"/>
      <c r="E968" s="245"/>
      <c r="F968" s="245"/>
      <c r="G968" s="245"/>
    </row>
    <row r="969">
      <c r="A969" s="243"/>
      <c r="B969" s="245"/>
      <c r="C969" s="245"/>
      <c r="D969" s="245"/>
      <c r="E969" s="245"/>
      <c r="F969" s="245"/>
      <c r="G969" s="245"/>
    </row>
    <row r="970">
      <c r="A970" s="243"/>
      <c r="B970" s="245"/>
      <c r="C970" s="245"/>
      <c r="D970" s="245"/>
      <c r="E970" s="245"/>
      <c r="F970" s="245"/>
      <c r="G970" s="245"/>
    </row>
    <row r="971">
      <c r="A971" s="243"/>
      <c r="B971" s="245"/>
      <c r="C971" s="245"/>
      <c r="D971" s="245"/>
      <c r="E971" s="245"/>
      <c r="F971" s="245"/>
      <c r="G971" s="245"/>
    </row>
    <row r="972">
      <c r="A972" s="243"/>
      <c r="B972" s="245"/>
      <c r="C972" s="245"/>
      <c r="D972" s="245"/>
      <c r="E972" s="245"/>
      <c r="F972" s="245"/>
      <c r="G972" s="245"/>
    </row>
    <row r="973">
      <c r="A973" s="243"/>
      <c r="B973" s="245"/>
      <c r="C973" s="245"/>
      <c r="D973" s="245"/>
      <c r="E973" s="245"/>
      <c r="F973" s="245"/>
      <c r="G973" s="245"/>
    </row>
    <row r="974">
      <c r="A974" s="243"/>
      <c r="B974" s="245"/>
      <c r="C974" s="245"/>
      <c r="D974" s="245"/>
      <c r="E974" s="245"/>
      <c r="F974" s="245"/>
      <c r="G974" s="245"/>
    </row>
    <row r="975">
      <c r="A975" s="243"/>
      <c r="B975" s="245"/>
      <c r="C975" s="245"/>
      <c r="D975" s="245"/>
      <c r="E975" s="245"/>
      <c r="F975" s="245"/>
      <c r="G975" s="245"/>
    </row>
    <row r="976">
      <c r="A976" s="243"/>
      <c r="B976" s="245"/>
      <c r="C976" s="245"/>
      <c r="D976" s="245"/>
      <c r="E976" s="245"/>
      <c r="F976" s="245"/>
      <c r="G976" s="245"/>
    </row>
    <row r="977">
      <c r="A977" s="243"/>
      <c r="B977" s="245"/>
      <c r="C977" s="245"/>
      <c r="D977" s="245"/>
      <c r="E977" s="245"/>
      <c r="F977" s="245"/>
      <c r="G977" s="245"/>
    </row>
    <row r="978">
      <c r="A978" s="243"/>
      <c r="B978" s="245"/>
      <c r="C978" s="245"/>
      <c r="D978" s="245"/>
      <c r="E978" s="245"/>
      <c r="F978" s="245"/>
      <c r="G978" s="245"/>
    </row>
    <row r="979">
      <c r="A979" s="243"/>
      <c r="B979" s="245"/>
      <c r="C979" s="245"/>
      <c r="D979" s="245"/>
      <c r="E979" s="245"/>
      <c r="F979" s="245"/>
      <c r="G979" s="245"/>
    </row>
    <row r="980">
      <c r="A980" s="243"/>
      <c r="B980" s="245"/>
      <c r="C980" s="245"/>
      <c r="D980" s="245"/>
      <c r="E980" s="245"/>
      <c r="F980" s="245"/>
      <c r="G980" s="245"/>
    </row>
    <row r="981">
      <c r="A981" s="243"/>
      <c r="B981" s="245"/>
      <c r="C981" s="245"/>
      <c r="D981" s="245"/>
      <c r="E981" s="245"/>
      <c r="F981" s="245"/>
      <c r="G981" s="245"/>
    </row>
    <row r="982">
      <c r="A982" s="243"/>
      <c r="B982" s="245"/>
      <c r="C982" s="245"/>
      <c r="D982" s="245"/>
      <c r="E982" s="245"/>
      <c r="F982" s="245"/>
      <c r="G982" s="245"/>
    </row>
    <row r="983">
      <c r="A983" s="243"/>
      <c r="B983" s="245"/>
      <c r="C983" s="245"/>
      <c r="D983" s="245"/>
      <c r="E983" s="245"/>
      <c r="F983" s="245"/>
      <c r="G983" s="245"/>
    </row>
    <row r="984">
      <c r="A984" s="243"/>
      <c r="B984" s="245"/>
      <c r="C984" s="245"/>
      <c r="D984" s="245"/>
      <c r="E984" s="245"/>
      <c r="F984" s="245"/>
      <c r="G984" s="245"/>
    </row>
    <row r="985">
      <c r="A985" s="243"/>
      <c r="B985" s="245"/>
      <c r="C985" s="245"/>
      <c r="D985" s="245"/>
      <c r="E985" s="245"/>
      <c r="F985" s="245"/>
      <c r="G985" s="245"/>
    </row>
    <row r="986">
      <c r="A986" s="243"/>
      <c r="B986" s="245"/>
      <c r="C986" s="245"/>
      <c r="D986" s="245"/>
      <c r="E986" s="245"/>
      <c r="F986" s="245"/>
      <c r="G986" s="245"/>
    </row>
    <row r="987">
      <c r="A987" s="243"/>
      <c r="B987" s="245"/>
      <c r="C987" s="245"/>
      <c r="D987" s="245"/>
      <c r="E987" s="245"/>
      <c r="F987" s="245"/>
      <c r="G987" s="245"/>
    </row>
    <row r="988">
      <c r="A988" s="243"/>
      <c r="B988" s="245"/>
      <c r="C988" s="245"/>
      <c r="D988" s="245"/>
      <c r="E988" s="245"/>
      <c r="F988" s="245"/>
      <c r="G988" s="245"/>
    </row>
    <row r="989">
      <c r="A989" s="243"/>
      <c r="B989" s="245"/>
      <c r="C989" s="245"/>
      <c r="D989" s="245"/>
      <c r="E989" s="245"/>
      <c r="F989" s="245"/>
      <c r="G989" s="245"/>
    </row>
    <row r="990">
      <c r="A990" s="243"/>
      <c r="B990" s="245"/>
      <c r="C990" s="245"/>
      <c r="D990" s="245"/>
      <c r="E990" s="245"/>
      <c r="F990" s="245"/>
      <c r="G990" s="245"/>
    </row>
    <row r="991">
      <c r="A991" s="243"/>
      <c r="B991" s="245"/>
      <c r="C991" s="245"/>
      <c r="D991" s="245"/>
      <c r="E991" s="245"/>
      <c r="F991" s="245"/>
      <c r="G991" s="245"/>
    </row>
    <row r="992">
      <c r="A992" s="243"/>
      <c r="B992" s="245"/>
      <c r="C992" s="245"/>
      <c r="D992" s="245"/>
      <c r="E992" s="245"/>
      <c r="F992" s="245"/>
      <c r="G992" s="245"/>
    </row>
    <row r="993">
      <c r="A993" s="243"/>
      <c r="B993" s="245"/>
      <c r="C993" s="245"/>
      <c r="D993" s="245"/>
      <c r="E993" s="245"/>
      <c r="F993" s="245"/>
      <c r="G993" s="245"/>
    </row>
    <row r="994">
      <c r="A994" s="243"/>
      <c r="B994" s="245"/>
      <c r="C994" s="245"/>
      <c r="D994" s="245"/>
      <c r="E994" s="245"/>
      <c r="F994" s="245"/>
      <c r="G994" s="245"/>
    </row>
    <row r="995">
      <c r="A995" s="243"/>
      <c r="B995" s="245"/>
      <c r="C995" s="245"/>
      <c r="D995" s="245"/>
      <c r="E995" s="245"/>
      <c r="F995" s="245"/>
      <c r="G995" s="245"/>
    </row>
    <row r="996">
      <c r="A996" s="243"/>
      <c r="B996" s="245"/>
      <c r="C996" s="245"/>
      <c r="D996" s="245"/>
      <c r="E996" s="245"/>
      <c r="F996" s="245"/>
      <c r="G996" s="245"/>
    </row>
    <row r="997">
      <c r="A997" s="243"/>
      <c r="B997" s="245"/>
      <c r="C997" s="245"/>
      <c r="D997" s="245"/>
      <c r="E997" s="245"/>
      <c r="F997" s="245"/>
      <c r="G997" s="245"/>
    </row>
    <row r="998">
      <c r="A998" s="243"/>
      <c r="B998" s="245"/>
      <c r="C998" s="245"/>
      <c r="D998" s="245"/>
      <c r="E998" s="245"/>
      <c r="F998" s="245"/>
      <c r="G998" s="245"/>
    </row>
    <row r="999">
      <c r="A999" s="243"/>
      <c r="B999" s="245"/>
      <c r="C999" s="245"/>
      <c r="D999" s="245"/>
      <c r="E999" s="245"/>
      <c r="F999" s="245"/>
      <c r="G999" s="245"/>
    </row>
    <row r="1000">
      <c r="A1000" s="243"/>
      <c r="B1000" s="245"/>
      <c r="C1000" s="245"/>
      <c r="D1000" s="245"/>
      <c r="E1000" s="245"/>
      <c r="F1000" s="245"/>
      <c r="G1000" s="245"/>
    </row>
  </sheetData>
  <mergeCells count="1">
    <mergeCell ref="I2:I7"/>
  </mergeCells>
  <hyperlinks>
    <hyperlink r:id="rId1" ref="I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1"/>
      <c r="B1" s="21"/>
      <c r="C1" s="21"/>
      <c r="D1" s="21"/>
    </row>
    <row r="2" ht="16.5">
      <c r="A2" s="21">
        <v>1.0</v>
      </c>
      <c r="B2" s="21">
        <v>1.0</v>
      </c>
      <c r="C2" s="21" t="str">
        <f>vlookup(D2,'Cheat Sheet'!B:C,2,0)</f>
        <v>East</v>
      </c>
      <c r="D2" s="21" t="s">
        <v>114</v>
      </c>
      <c r="E2">
        <f>if(BracketHelper!B$3="Any",A2,if(C2=BracketHelper!B$3,B2,""))</f>
        <v>1</v>
      </c>
      <c r="F2" s="15" t="str">
        <f t="shared" ref="F2:F67" si="1">if(E2="","",D2)</f>
        <v>Alabama</v>
      </c>
      <c r="G2" s="15">
        <v>1.0</v>
      </c>
      <c r="H2" t="str">
        <f t="shared" ref="H2:H67" si="2">iferror(vlookup(G2,E:F,2,0),"")</f>
        <v>Alabama</v>
      </c>
    </row>
    <row r="3" ht="16.5">
      <c r="A3" s="21">
        <v>2.0</v>
      </c>
      <c r="B3" s="21">
        <f t="shared" ref="B3:B67" si="3">if(C2=C3,B2+1,1)</f>
        <v>2</v>
      </c>
      <c r="C3" s="21" t="str">
        <f>vlookup(D3,'Cheat Sheet'!B:C,2,0)</f>
        <v>East</v>
      </c>
      <c r="D3" s="21" t="s">
        <v>87</v>
      </c>
      <c r="E3">
        <f>if(BracketHelper!B$3="Any",A3,if(C3=BracketHelper!B$3,B3,""))</f>
        <v>2</v>
      </c>
      <c r="F3" s="15" t="str">
        <f t="shared" si="1"/>
        <v>Arkansas</v>
      </c>
      <c r="G3" s="15">
        <v>2.0</v>
      </c>
      <c r="H3" t="str">
        <f t="shared" si="2"/>
        <v>Arkansas</v>
      </c>
      <c r="L3" s="15" t="s">
        <v>130</v>
      </c>
    </row>
    <row r="4" ht="16.5">
      <c r="A4" s="21">
        <v>3.0</v>
      </c>
      <c r="B4" s="21">
        <f t="shared" si="3"/>
        <v>3</v>
      </c>
      <c r="C4" s="21" t="str">
        <f>vlookup(D4,'Cheat Sheet'!B:C,2,0)</f>
        <v>East</v>
      </c>
      <c r="D4" s="21" t="s">
        <v>72</v>
      </c>
      <c r="E4">
        <f>if(BracketHelper!B$3="Any",A4,if(C4=BracketHelper!B$3,B4,""))</f>
        <v>3</v>
      </c>
      <c r="F4" s="15" t="str">
        <f t="shared" si="1"/>
        <v>Butler</v>
      </c>
      <c r="G4" s="15">
        <v>3.0</v>
      </c>
      <c r="H4" t="str">
        <f t="shared" si="2"/>
        <v>Butler</v>
      </c>
      <c r="L4" s="15" t="s">
        <v>134</v>
      </c>
    </row>
    <row r="5" ht="16.5">
      <c r="A5" s="21">
        <v>4.0</v>
      </c>
      <c r="B5" s="21">
        <f t="shared" si="3"/>
        <v>4</v>
      </c>
      <c r="C5" s="21" t="str">
        <f>vlookup(D5,'Cheat Sheet'!B:C,2,0)</f>
        <v>East</v>
      </c>
      <c r="D5" s="21" t="s">
        <v>107</v>
      </c>
      <c r="E5">
        <f>if(BracketHelper!B$3="Any",A5,if(C5=BracketHelper!B$3,B5,""))</f>
        <v>4</v>
      </c>
      <c r="F5" s="15" t="str">
        <f t="shared" si="1"/>
        <v>Cal State Fullerton</v>
      </c>
      <c r="G5" s="15">
        <v>4.0</v>
      </c>
      <c r="H5" t="str">
        <f t="shared" si="2"/>
        <v>Cal State Fullerton</v>
      </c>
      <c r="L5" s="15" t="s">
        <v>128</v>
      </c>
    </row>
    <row r="6" ht="16.5">
      <c r="A6" s="21">
        <v>5.0</v>
      </c>
      <c r="B6" s="21">
        <f t="shared" si="3"/>
        <v>5</v>
      </c>
      <c r="C6" s="21" t="str">
        <f>vlookup(D6,'Cheat Sheet'!B:C,2,0)</f>
        <v>East</v>
      </c>
      <c r="D6" s="21" t="s">
        <v>67</v>
      </c>
      <c r="E6">
        <f>if(BracketHelper!B$3="Any",A6,if(C6=BracketHelper!B$3,B6,""))</f>
        <v>5</v>
      </c>
      <c r="F6" s="15" t="str">
        <f t="shared" si="1"/>
        <v>Florida</v>
      </c>
      <c r="G6" s="15">
        <v>5.0</v>
      </c>
      <c r="H6" t="str">
        <f t="shared" si="2"/>
        <v>Florida</v>
      </c>
      <c r="L6" s="15" t="s">
        <v>132</v>
      </c>
    </row>
    <row r="7" ht="16.5">
      <c r="A7" s="21">
        <v>6.0</v>
      </c>
      <c r="B7" s="21">
        <f t="shared" si="3"/>
        <v>6</v>
      </c>
      <c r="C7" s="21" t="str">
        <f>vlookup(D7,'Cheat Sheet'!B:C,2,0)</f>
        <v>East</v>
      </c>
      <c r="D7" s="21" t="s">
        <v>111</v>
      </c>
      <c r="E7">
        <f>if(BracketHelper!B$3="Any",A7,if(C7=BracketHelper!B$3,B7,""))</f>
        <v>6</v>
      </c>
      <c r="F7" s="15" t="str">
        <f t="shared" si="1"/>
        <v>Marshall</v>
      </c>
      <c r="G7" s="15">
        <v>6.0</v>
      </c>
      <c r="H7" t="str">
        <f t="shared" si="2"/>
        <v>Marshall</v>
      </c>
      <c r="L7" s="15" t="s">
        <v>9</v>
      </c>
    </row>
    <row r="8" ht="16.5">
      <c r="A8" s="21">
        <v>7.0</v>
      </c>
      <c r="B8" s="21">
        <f t="shared" si="3"/>
        <v>7</v>
      </c>
      <c r="C8" s="21" t="str">
        <f>vlookup(D8,'Cheat Sheet'!B:C,2,0)</f>
        <v>East</v>
      </c>
      <c r="D8" s="21" t="s">
        <v>94</v>
      </c>
      <c r="E8">
        <f>if(BracketHelper!B$3="Any",A8,if(C8=BracketHelper!B$3,B8,""))</f>
        <v>7</v>
      </c>
      <c r="F8" s="15" t="str">
        <f t="shared" si="1"/>
        <v>Murray State</v>
      </c>
      <c r="G8" s="15">
        <v>7.0</v>
      </c>
      <c r="H8" t="str">
        <f t="shared" si="2"/>
        <v>Murray State</v>
      </c>
    </row>
    <row r="9" ht="16.5">
      <c r="A9" s="21">
        <v>8.0</v>
      </c>
      <c r="B9" s="21">
        <f t="shared" si="3"/>
        <v>8</v>
      </c>
      <c r="C9" s="21" t="str">
        <f>vlookup(D9,'Cheat Sheet'!B:C,2,0)</f>
        <v>East</v>
      </c>
      <c r="D9" s="21" t="s">
        <v>58</v>
      </c>
      <c r="E9">
        <f>if(BracketHelper!B$3="Any",A9,if(C9=BracketHelper!B$3,B9,""))</f>
        <v>8</v>
      </c>
      <c r="F9" s="15" t="str">
        <f t="shared" si="1"/>
        <v>Purdue</v>
      </c>
      <c r="G9" s="15">
        <v>8.0</v>
      </c>
      <c r="H9" t="str">
        <f t="shared" si="2"/>
        <v>Purdue</v>
      </c>
    </row>
    <row r="10" ht="16.5">
      <c r="A10" s="21">
        <v>9.0</v>
      </c>
      <c r="B10" s="21">
        <f t="shared" si="3"/>
        <v>9</v>
      </c>
      <c r="C10" s="21" t="str">
        <f>vlookup(D10,'Cheat Sheet'!B:C,2,0)</f>
        <v>East</v>
      </c>
      <c r="D10" s="21" t="s">
        <v>96</v>
      </c>
      <c r="E10">
        <f>if(BracketHelper!B$3="Any",A10,if(C10=BracketHelper!B$3,B10,""))</f>
        <v>9</v>
      </c>
      <c r="F10" s="15" t="str">
        <f t="shared" si="1"/>
        <v>Radford</v>
      </c>
      <c r="G10" s="15">
        <v>9.0</v>
      </c>
      <c r="H10" t="str">
        <f t="shared" si="2"/>
        <v>Radford</v>
      </c>
    </row>
    <row r="11" ht="16.5">
      <c r="A11" s="21">
        <v>10.0</v>
      </c>
      <c r="B11" s="21">
        <f t="shared" si="3"/>
        <v>10</v>
      </c>
      <c r="C11" s="21" t="str">
        <f>vlookup(D11,'Cheat Sheet'!B:C,2,0)</f>
        <v>East</v>
      </c>
      <c r="D11" s="21" t="s">
        <v>76</v>
      </c>
      <c r="E11">
        <f>if(BracketHelper!B$3="Any",A11,if(C11=BracketHelper!B$3,B11,""))</f>
        <v>10</v>
      </c>
      <c r="F11" s="15" t="str">
        <f t="shared" si="1"/>
        <v>St. Bonaventure</v>
      </c>
      <c r="G11" s="15">
        <v>10.0</v>
      </c>
      <c r="H11" t="str">
        <f t="shared" si="2"/>
        <v>St. Bonaventure</v>
      </c>
    </row>
    <row r="12" ht="16.5">
      <c r="A12" s="21">
        <v>11.0</v>
      </c>
      <c r="B12" s="21">
        <f t="shared" si="3"/>
        <v>11</v>
      </c>
      <c r="C12" s="21" t="str">
        <f>vlookup(D12,'Cheat Sheet'!B:C,2,0)</f>
        <v>East</v>
      </c>
      <c r="D12" s="21" t="s">
        <v>109</v>
      </c>
      <c r="E12">
        <f>if(BracketHelper!B$3="Any",A12,if(C12=BracketHelper!B$3,B12,""))</f>
        <v>11</v>
      </c>
      <c r="F12" s="15" t="str">
        <f t="shared" si="1"/>
        <v>Stephen F. Austin</v>
      </c>
      <c r="G12" s="15">
        <v>11.0</v>
      </c>
      <c r="H12" t="str">
        <f t="shared" si="2"/>
        <v>Stephen F. Austin</v>
      </c>
    </row>
    <row r="13" ht="16.5">
      <c r="A13" s="21">
        <v>12.0</v>
      </c>
      <c r="B13" s="21">
        <f t="shared" si="3"/>
        <v>12</v>
      </c>
      <c r="C13" s="21" t="str">
        <f>vlookup(D13,'Cheat Sheet'!B:C,2,0)</f>
        <v>East</v>
      </c>
      <c r="D13" s="21" t="s">
        <v>56</v>
      </c>
      <c r="E13">
        <f>if(BracketHelper!B$3="Any",A13,if(C13=BracketHelper!B$3,B13,""))</f>
        <v>12</v>
      </c>
      <c r="F13" s="15" t="str">
        <f t="shared" si="1"/>
        <v>Texas Tech</v>
      </c>
      <c r="G13" s="15">
        <v>12.0</v>
      </c>
      <c r="H13" t="str">
        <f t="shared" si="2"/>
        <v>Texas Tech</v>
      </c>
    </row>
    <row r="14" ht="16.5">
      <c r="A14" s="21">
        <v>13.0</v>
      </c>
      <c r="B14" s="21">
        <f t="shared" si="3"/>
        <v>13</v>
      </c>
      <c r="C14" s="21" t="str">
        <f>vlookup(D14,'Cheat Sheet'!B:C,2,0)</f>
        <v>East</v>
      </c>
      <c r="D14" s="21" t="s">
        <v>44</v>
      </c>
      <c r="E14">
        <f>if(BracketHelper!B$3="Any",A14,if(C14=BracketHelper!B$3,B14,""))</f>
        <v>13</v>
      </c>
      <c r="F14" s="15" t="str">
        <f t="shared" si="1"/>
        <v>Villanova</v>
      </c>
      <c r="G14" s="15">
        <v>13.0</v>
      </c>
      <c r="H14" t="str">
        <f t="shared" si="2"/>
        <v>Villanova</v>
      </c>
    </row>
    <row r="15" ht="16.5">
      <c r="A15" s="21">
        <v>14.0</v>
      </c>
      <c r="B15" s="21">
        <f t="shared" si="3"/>
        <v>14</v>
      </c>
      <c r="C15" s="21" t="str">
        <f>vlookup(D15,'Cheat Sheet'!B:C,2,0)</f>
        <v>East</v>
      </c>
      <c r="D15" s="21" t="s">
        <v>81</v>
      </c>
      <c r="E15">
        <f>if(BracketHelper!B$3="Any",A15,if(C15=BracketHelper!B$3,B15,""))</f>
        <v>14</v>
      </c>
      <c r="F15" s="15" t="str">
        <f t="shared" si="1"/>
        <v>Virginia Tech</v>
      </c>
      <c r="G15" s="15">
        <v>14.0</v>
      </c>
      <c r="H15" t="str">
        <f t="shared" si="2"/>
        <v>Virginia Tech</v>
      </c>
    </row>
    <row r="16" ht="16.5">
      <c r="A16" s="21">
        <v>15.0</v>
      </c>
      <c r="B16" s="21">
        <f t="shared" si="3"/>
        <v>15</v>
      </c>
      <c r="C16" s="21" t="str">
        <f>vlookup(D16,'Cheat Sheet'!B:C,2,0)</f>
        <v>East</v>
      </c>
      <c r="D16" s="21" t="s">
        <v>68</v>
      </c>
      <c r="E16">
        <f>if(BracketHelper!B$3="Any",A16,if(C16=BracketHelper!B$3,B16,""))</f>
        <v>15</v>
      </c>
      <c r="F16" s="15" t="str">
        <f t="shared" si="1"/>
        <v>West Virginia</v>
      </c>
      <c r="G16" s="15">
        <v>15.0</v>
      </c>
      <c r="H16" t="str">
        <f t="shared" si="2"/>
        <v>West Virginia</v>
      </c>
    </row>
    <row r="17" ht="16.5">
      <c r="A17" s="21">
        <v>16.0</v>
      </c>
      <c r="B17" s="21">
        <f t="shared" si="3"/>
        <v>16</v>
      </c>
      <c r="C17" s="21" t="str">
        <f>vlookup(D17,'Cheat Sheet'!B:C,2,0)</f>
        <v>East</v>
      </c>
      <c r="D17" s="21" t="s">
        <v>51</v>
      </c>
      <c r="E17">
        <f>if(BracketHelper!B$3="Any",A17,if(C17=BracketHelper!B$3,B17,""))</f>
        <v>16</v>
      </c>
      <c r="F17" s="15" t="str">
        <f t="shared" si="1"/>
        <v>Wichita State</v>
      </c>
      <c r="G17" s="15">
        <v>16.0</v>
      </c>
      <c r="H17" t="str">
        <f t="shared" si="2"/>
        <v>Wichita State</v>
      </c>
    </row>
    <row r="18" ht="16.5">
      <c r="A18" s="21">
        <v>17.0</v>
      </c>
      <c r="B18" s="21">
        <f t="shared" si="3"/>
        <v>1</v>
      </c>
      <c r="C18" s="21" t="str">
        <f>vlookup(D18,'Cheat Sheet'!B:C,2,0)</f>
        <v>Midwest</v>
      </c>
      <c r="D18" s="21" t="s">
        <v>88</v>
      </c>
      <c r="E18">
        <f>if(BracketHelper!B$3="Any",A18,if(C18=BracketHelper!B$3,B18,""))</f>
        <v>17</v>
      </c>
      <c r="F18" s="15" t="str">
        <f t="shared" si="1"/>
        <v>Arizona State</v>
      </c>
      <c r="G18" s="15">
        <v>17.0</v>
      </c>
      <c r="H18" t="str">
        <f t="shared" si="2"/>
        <v>Arizona State</v>
      </c>
    </row>
    <row r="19" ht="16.5">
      <c r="A19" s="21">
        <v>18.0</v>
      </c>
      <c r="B19" s="21">
        <f t="shared" si="3"/>
        <v>2</v>
      </c>
      <c r="C19" s="21" t="str">
        <f>vlookup(D19,'Cheat Sheet'!B:C,2,0)</f>
        <v>Midwest</v>
      </c>
      <c r="D19" s="21" t="s">
        <v>74</v>
      </c>
      <c r="E19">
        <f>if(BracketHelper!B$3="Any",A19,if(C19=BracketHelper!B$3,B19,""))</f>
        <v>18</v>
      </c>
      <c r="F19" s="15" t="str">
        <f t="shared" si="1"/>
        <v>Auburn</v>
      </c>
      <c r="G19" s="15">
        <v>18.0</v>
      </c>
      <c r="H19" t="str">
        <f t="shared" si="2"/>
        <v>Auburn</v>
      </c>
    </row>
    <row r="20" ht="16.5">
      <c r="A20" s="21">
        <v>19.0</v>
      </c>
      <c r="B20" s="21">
        <f t="shared" si="3"/>
        <v>3</v>
      </c>
      <c r="C20" s="21" t="str">
        <f>vlookup(D20,'Cheat Sheet'!B:C,2,0)</f>
        <v>Midwest</v>
      </c>
      <c r="D20" s="21" t="s">
        <v>98</v>
      </c>
      <c r="E20">
        <f>if(BracketHelper!B$3="Any",A20,if(C20=BracketHelper!B$3,B20,""))</f>
        <v>19</v>
      </c>
      <c r="F20" s="15" t="str">
        <f t="shared" si="1"/>
        <v>Bucknell</v>
      </c>
      <c r="G20" s="15">
        <v>19.0</v>
      </c>
      <c r="H20" t="str">
        <f t="shared" si="2"/>
        <v>Bucknell</v>
      </c>
    </row>
    <row r="21" ht="16.5">
      <c r="A21" s="21">
        <v>20.0</v>
      </c>
      <c r="B21" s="21">
        <f t="shared" si="3"/>
        <v>4</v>
      </c>
      <c r="C21" s="21" t="str">
        <f>vlookup(D21,'Cheat Sheet'!B:C,2,0)</f>
        <v>Midwest</v>
      </c>
      <c r="D21" s="21" t="s">
        <v>70</v>
      </c>
      <c r="E21">
        <f>if(BracketHelper!B$3="Any",A21,if(C21=BracketHelper!B$3,B21,""))</f>
        <v>20</v>
      </c>
      <c r="F21" s="15" t="str">
        <f t="shared" si="1"/>
        <v>Clemson</v>
      </c>
      <c r="G21" s="15">
        <v>20.0</v>
      </c>
      <c r="H21" t="str">
        <f t="shared" si="2"/>
        <v>Clemson</v>
      </c>
    </row>
    <row r="22" ht="16.5">
      <c r="A22" s="21">
        <v>21.0</v>
      </c>
      <c r="B22" s="21">
        <f t="shared" si="3"/>
        <v>5</v>
      </c>
      <c r="C22" s="21" t="str">
        <f>vlookup(D22,'Cheat Sheet'!B:C,2,0)</f>
        <v>Midwest</v>
      </c>
      <c r="D22" s="21" t="s">
        <v>91</v>
      </c>
      <c r="E22">
        <f>if(BracketHelper!B$3="Any",A22,if(C22=BracketHelper!B$3,B22,""))</f>
        <v>21</v>
      </c>
      <c r="F22" s="15" t="str">
        <f t="shared" si="1"/>
        <v>College of Charleston</v>
      </c>
      <c r="G22" s="15">
        <v>21.0</v>
      </c>
      <c r="H22" t="str">
        <f t="shared" si="2"/>
        <v>College of Charleston</v>
      </c>
    </row>
    <row r="23" ht="16.5">
      <c r="A23" s="21">
        <v>22.0</v>
      </c>
      <c r="B23" s="21">
        <f t="shared" si="3"/>
        <v>6</v>
      </c>
      <c r="C23" s="21" t="str">
        <f>vlookup(D23,'Cheat Sheet'!B:C,2,0)</f>
        <v>Midwest</v>
      </c>
      <c r="D23" s="21" t="s">
        <v>52</v>
      </c>
      <c r="E23">
        <f>if(BracketHelper!B$3="Any",A23,if(C23=BracketHelper!B$3,B23,""))</f>
        <v>22</v>
      </c>
      <c r="F23" s="15" t="str">
        <f t="shared" si="1"/>
        <v>Duke</v>
      </c>
      <c r="G23" s="15">
        <v>22.0</v>
      </c>
      <c r="H23" t="str">
        <f t="shared" si="2"/>
        <v>Duke</v>
      </c>
    </row>
    <row r="24" ht="16.5">
      <c r="A24" s="21">
        <v>23.0</v>
      </c>
      <c r="B24" s="21">
        <f t="shared" si="3"/>
        <v>7</v>
      </c>
      <c r="C24" s="21" t="str">
        <f>vlookup(D24,'Cheat Sheet'!B:C,2,0)</f>
        <v>Midwest</v>
      </c>
      <c r="D24" s="21" t="s">
        <v>105</v>
      </c>
      <c r="E24">
        <f>if(BracketHelper!B$3="Any",A24,if(C24=BracketHelper!B$3,B24,""))</f>
        <v>23</v>
      </c>
      <c r="F24" s="15" t="str">
        <f t="shared" si="1"/>
        <v>Iona</v>
      </c>
      <c r="G24" s="15">
        <v>23.0</v>
      </c>
      <c r="H24" t="str">
        <f t="shared" si="2"/>
        <v>Iona</v>
      </c>
    </row>
    <row r="25" ht="16.5">
      <c r="A25" s="21">
        <v>24.0</v>
      </c>
      <c r="B25" s="21">
        <f t="shared" si="3"/>
        <v>8</v>
      </c>
      <c r="C25" s="21" t="str">
        <f>vlookup(D25,'Cheat Sheet'!B:C,2,0)</f>
        <v>Midwest</v>
      </c>
      <c r="D25" s="21" t="s">
        <v>60</v>
      </c>
      <c r="E25">
        <f>if(BracketHelper!B$3="Any",A25,if(C25=BracketHelper!B$3,B25,""))</f>
        <v>24</v>
      </c>
      <c r="F25" s="15" t="str">
        <f t="shared" si="1"/>
        <v>Kansas</v>
      </c>
      <c r="G25" s="15">
        <v>24.0</v>
      </c>
      <c r="H25" t="str">
        <f t="shared" si="2"/>
        <v>Kansas</v>
      </c>
    </row>
    <row r="26" ht="16.5">
      <c r="A26" s="21">
        <v>25.0</v>
      </c>
      <c r="B26" s="21">
        <f t="shared" si="3"/>
        <v>9</v>
      </c>
      <c r="C26" s="21" t="str">
        <f>vlookup(D26,'Cheat Sheet'!B:C,2,0)</f>
        <v>Midwest</v>
      </c>
      <c r="D26" s="21" t="s">
        <v>61</v>
      </c>
      <c r="E26">
        <f>if(BracketHelper!B$3="Any",A26,if(C26=BracketHelper!B$3,B26,""))</f>
        <v>25</v>
      </c>
      <c r="F26" s="15" t="str">
        <f t="shared" si="1"/>
        <v>Michigan State</v>
      </c>
      <c r="G26" s="15">
        <v>25.0</v>
      </c>
      <c r="H26" t="str">
        <f t="shared" si="2"/>
        <v>Michigan State</v>
      </c>
    </row>
    <row r="27" ht="16.5">
      <c r="A27" s="21">
        <v>26.0</v>
      </c>
      <c r="B27" s="21">
        <f t="shared" si="3"/>
        <v>10</v>
      </c>
      <c r="C27" s="21" t="str">
        <f>vlookup(D27,'Cheat Sheet'!B:C,2,0)</f>
        <v>Midwest</v>
      </c>
      <c r="D27" s="21" t="s">
        <v>73</v>
      </c>
      <c r="E27">
        <f>if(BracketHelper!B$3="Any",A27,if(C27=BracketHelper!B$3,B27,""))</f>
        <v>26</v>
      </c>
      <c r="F27" s="15" t="str">
        <f t="shared" si="1"/>
        <v>New Mexico State</v>
      </c>
      <c r="G27" s="15">
        <v>26.0</v>
      </c>
      <c r="H27" t="str">
        <f t="shared" si="2"/>
        <v>New Mexico State</v>
      </c>
    </row>
    <row r="28" ht="16.5">
      <c r="A28" s="21">
        <v>27.0</v>
      </c>
      <c r="B28" s="21">
        <f t="shared" si="3"/>
        <v>11</v>
      </c>
      <c r="C28" s="21" t="str">
        <f>vlookup(D28,'Cheat Sheet'!B:C,2,0)</f>
        <v>Midwest</v>
      </c>
      <c r="D28" s="21" t="s">
        <v>103</v>
      </c>
      <c r="E28">
        <f>if(BracketHelper!B$3="Any",A28,if(C28=BracketHelper!B$3,B28,""))</f>
        <v>27</v>
      </c>
      <c r="F28" s="15" t="str">
        <f t="shared" si="1"/>
        <v>North Carolina State</v>
      </c>
      <c r="G28" s="15">
        <v>27.0</v>
      </c>
      <c r="H28" t="str">
        <f t="shared" si="2"/>
        <v>North Carolina State</v>
      </c>
    </row>
    <row r="29" ht="16.5">
      <c r="A29" s="21">
        <v>28.0</v>
      </c>
      <c r="B29" s="21">
        <f t="shared" si="3"/>
        <v>12</v>
      </c>
      <c r="C29" s="21" t="str">
        <f>vlookup(D29,'Cheat Sheet'!B:C,2,0)</f>
        <v>Midwest</v>
      </c>
      <c r="D29" s="21" t="s">
        <v>106</v>
      </c>
      <c r="E29">
        <f>if(BracketHelper!B$3="Any",A29,if(C29=BracketHelper!B$3,B29,""))</f>
        <v>28</v>
      </c>
      <c r="F29" s="15" t="str">
        <f t="shared" si="1"/>
        <v>Oklahoma</v>
      </c>
      <c r="G29" s="15">
        <v>28.0</v>
      </c>
      <c r="H29" t="str">
        <f t="shared" si="2"/>
        <v>Oklahoma</v>
      </c>
    </row>
    <row r="30" ht="16.5">
      <c r="A30" s="21">
        <v>29.0</v>
      </c>
      <c r="B30" s="21">
        <f t="shared" si="3"/>
        <v>13</v>
      </c>
      <c r="C30" s="21" t="str">
        <f>vlookup(D30,'Cheat Sheet'!B:C,2,0)</f>
        <v>Midwest</v>
      </c>
      <c r="D30" s="21" t="s">
        <v>108</v>
      </c>
      <c r="E30">
        <f>if(BracketHelper!B$3="Any",A30,if(C30=BracketHelper!B$3,B30,""))</f>
        <v>29</v>
      </c>
      <c r="F30" s="15" t="str">
        <f t="shared" si="1"/>
        <v>Pennsylvania</v>
      </c>
      <c r="G30" s="15">
        <v>29.0</v>
      </c>
      <c r="H30" t="str">
        <f t="shared" si="2"/>
        <v>Pennsylvania</v>
      </c>
    </row>
    <row r="31" ht="16.5">
      <c r="A31" s="21">
        <v>30.0</v>
      </c>
      <c r="B31" s="21">
        <f t="shared" si="3"/>
        <v>14</v>
      </c>
      <c r="C31" s="21" t="str">
        <f>vlookup(D31,'Cheat Sheet'!B:C,2,0)</f>
        <v>Midwest</v>
      </c>
      <c r="D31" s="21" t="s">
        <v>84</v>
      </c>
      <c r="E31">
        <f>if(BracketHelper!B$3="Any",A31,if(C31=BracketHelper!B$3,B31,""))</f>
        <v>30</v>
      </c>
      <c r="F31" s="15" t="str">
        <f t="shared" si="1"/>
        <v>Rhode Island</v>
      </c>
      <c r="G31" s="15">
        <v>30.0</v>
      </c>
      <c r="H31" t="str">
        <f t="shared" si="2"/>
        <v>Rhode Island</v>
      </c>
    </row>
    <row r="32" ht="16.5">
      <c r="A32" s="21">
        <v>31.0</v>
      </c>
      <c r="B32" s="21">
        <f t="shared" si="3"/>
        <v>15</v>
      </c>
      <c r="C32" s="21" t="str">
        <f>vlookup(D32,'Cheat Sheet'!B:C,2,0)</f>
        <v>Midwest</v>
      </c>
      <c r="D32" s="21" t="s">
        <v>54</v>
      </c>
      <c r="E32">
        <f>if(BracketHelper!B$3="Any",A32,if(C32=BracketHelper!B$3,B32,""))</f>
        <v>31</v>
      </c>
      <c r="F32" s="15" t="str">
        <f t="shared" si="1"/>
        <v>Seton Hall</v>
      </c>
      <c r="G32" s="15">
        <v>31.0</v>
      </c>
      <c r="H32" t="str">
        <f t="shared" si="2"/>
        <v>Seton Hall</v>
      </c>
    </row>
    <row r="33" ht="16.5">
      <c r="A33" s="21">
        <v>32.0</v>
      </c>
      <c r="B33" s="21">
        <f t="shared" si="3"/>
        <v>16</v>
      </c>
      <c r="C33" s="21" t="str">
        <f>vlookup(D33,'Cheat Sheet'!B:C,2,0)</f>
        <v>Midwest</v>
      </c>
      <c r="D33" s="21" t="s">
        <v>85</v>
      </c>
      <c r="E33">
        <f>if(BracketHelper!B$3="Any",A33,if(C33=BracketHelper!B$3,B33,""))</f>
        <v>32</v>
      </c>
      <c r="F33" s="15" t="str">
        <f t="shared" si="1"/>
        <v>Syracuse</v>
      </c>
      <c r="G33" s="15">
        <v>32.0</v>
      </c>
      <c r="H33" t="str">
        <f t="shared" si="2"/>
        <v>Syracuse</v>
      </c>
    </row>
    <row r="34" ht="16.5">
      <c r="A34" s="21">
        <v>33.0</v>
      </c>
      <c r="B34" s="21">
        <f t="shared" si="3"/>
        <v>17</v>
      </c>
      <c r="C34" s="21" t="str">
        <f>vlookup(D34,'Cheat Sheet'!B:C,2,0)</f>
        <v>Midwest</v>
      </c>
      <c r="D34" s="21" t="s">
        <v>65</v>
      </c>
      <c r="E34">
        <f>if(BracketHelper!B$3="Any",A34,if(C34=BracketHelper!B$3,B34,""))</f>
        <v>33</v>
      </c>
      <c r="F34" s="15" t="str">
        <f t="shared" si="1"/>
        <v>Texas Christian</v>
      </c>
      <c r="G34" s="15">
        <v>33.0</v>
      </c>
      <c r="H34" t="str">
        <f t="shared" si="2"/>
        <v>Texas Christian</v>
      </c>
    </row>
    <row r="35" ht="16.5">
      <c r="A35" s="21">
        <v>34.0</v>
      </c>
      <c r="B35" s="21">
        <f t="shared" si="3"/>
        <v>1</v>
      </c>
      <c r="C35" s="21" t="str">
        <f>vlookup(D35,'Cheat Sheet'!B:C,2,0)</f>
        <v>South</v>
      </c>
      <c r="D35" s="21" t="s">
        <v>75</v>
      </c>
      <c r="E35">
        <f>if(BracketHelper!B$3="Any",A35,if(C35=BracketHelper!B$3,B35,""))</f>
        <v>34</v>
      </c>
      <c r="F35" s="15" t="str">
        <f t="shared" si="1"/>
        <v>Arizona</v>
      </c>
      <c r="G35" s="15">
        <v>34.0</v>
      </c>
      <c r="H35" t="str">
        <f t="shared" si="2"/>
        <v>Arizona</v>
      </c>
    </row>
    <row r="36" ht="16.5">
      <c r="A36" s="21">
        <v>35.0</v>
      </c>
      <c r="B36" s="21">
        <f t="shared" si="3"/>
        <v>2</v>
      </c>
      <c r="C36" s="21" t="str">
        <f>vlookup(D36,'Cheat Sheet'!B:C,2,0)</f>
        <v>South</v>
      </c>
      <c r="D36" s="21" t="s">
        <v>86</v>
      </c>
      <c r="E36">
        <f>if(BracketHelper!B$3="Any",A36,if(C36=BracketHelper!B$3,B36,""))</f>
        <v>35</v>
      </c>
      <c r="F36" s="15" t="str">
        <f t="shared" si="1"/>
        <v>Buffalo</v>
      </c>
      <c r="G36" s="15">
        <v>35.0</v>
      </c>
      <c r="H36" t="str">
        <f t="shared" si="2"/>
        <v>Buffalo</v>
      </c>
    </row>
    <row r="37" ht="16.5">
      <c r="A37" s="21">
        <v>36.0</v>
      </c>
      <c r="B37" s="21">
        <f t="shared" si="3"/>
        <v>3</v>
      </c>
      <c r="C37" s="21" t="str">
        <f>vlookup(D37,'Cheat Sheet'!B:C,2,0)</f>
        <v>South</v>
      </c>
      <c r="D37" s="21" t="s">
        <v>50</v>
      </c>
      <c r="E37">
        <f>if(BracketHelper!B$3="Any",A37,if(C37=BracketHelper!B$3,B37,""))</f>
        <v>36</v>
      </c>
      <c r="F37" s="15" t="str">
        <f t="shared" si="1"/>
        <v>Cincinnati</v>
      </c>
      <c r="G37" s="15">
        <v>36.0</v>
      </c>
      <c r="H37" t="str">
        <f t="shared" si="2"/>
        <v>Cincinnati</v>
      </c>
    </row>
    <row r="38" ht="16.5">
      <c r="A38" s="21">
        <v>37.0</v>
      </c>
      <c r="B38" s="21">
        <f t="shared" si="3"/>
        <v>4</v>
      </c>
      <c r="C38" s="21" t="str">
        <f>vlookup(D38,'Cheat Sheet'!B:C,2,0)</f>
        <v>South</v>
      </c>
      <c r="D38" s="21" t="s">
        <v>71</v>
      </c>
      <c r="E38">
        <f>if(BracketHelper!B$3="Any",A38,if(C38=BracketHelper!B$3,B38,""))</f>
        <v>37</v>
      </c>
      <c r="F38" s="15" t="str">
        <f t="shared" si="1"/>
        <v>Creighton</v>
      </c>
      <c r="G38" s="15">
        <v>37.0</v>
      </c>
      <c r="H38" t="str">
        <f t="shared" si="2"/>
        <v>Creighton</v>
      </c>
    </row>
    <row r="39" ht="16.5">
      <c r="A39" s="21">
        <v>38.0</v>
      </c>
      <c r="B39" s="21">
        <f t="shared" si="3"/>
        <v>5</v>
      </c>
      <c r="C39" s="21" t="str">
        <f>vlookup(D39,'Cheat Sheet'!B:C,2,0)</f>
        <v>South</v>
      </c>
      <c r="D39" s="21" t="s">
        <v>77</v>
      </c>
      <c r="E39">
        <f>if(BracketHelper!B$3="Any",A39,if(C39=BracketHelper!B$3,B39,""))</f>
        <v>38</v>
      </c>
      <c r="F39" s="15" t="str">
        <f t="shared" si="1"/>
        <v>Davidson</v>
      </c>
      <c r="G39" s="15">
        <v>38.0</v>
      </c>
      <c r="H39" t="str">
        <f t="shared" si="2"/>
        <v>Davidson</v>
      </c>
    </row>
    <row r="40" ht="16.5">
      <c r="A40" s="21">
        <v>39.0</v>
      </c>
      <c r="B40" s="21">
        <f t="shared" si="3"/>
        <v>6</v>
      </c>
      <c r="C40" s="21" t="str">
        <f>vlookup(D40,'Cheat Sheet'!B:C,2,0)</f>
        <v>South</v>
      </c>
      <c r="D40" s="21" t="s">
        <v>102</v>
      </c>
      <c r="E40">
        <f>if(BracketHelper!B$3="Any",A40,if(C40=BracketHelper!B$3,B40,""))</f>
        <v>39</v>
      </c>
      <c r="F40" s="15" t="str">
        <f t="shared" si="1"/>
        <v>Georgia State</v>
      </c>
      <c r="G40" s="15">
        <v>39.0</v>
      </c>
      <c r="H40" t="str">
        <f t="shared" si="2"/>
        <v>Georgia State</v>
      </c>
    </row>
    <row r="41" ht="16.5">
      <c r="A41" s="21">
        <v>40.0</v>
      </c>
      <c r="B41" s="21">
        <f t="shared" si="3"/>
        <v>7</v>
      </c>
      <c r="C41" s="21" t="str">
        <f>vlookup(D41,'Cheat Sheet'!B:C,2,0)</f>
        <v>South</v>
      </c>
      <c r="D41" s="21" t="s">
        <v>90</v>
      </c>
      <c r="E41">
        <f>if(BracketHelper!B$3="Any",A41,if(C41=BracketHelper!B$3,B41,""))</f>
        <v>40</v>
      </c>
      <c r="F41" s="15" t="str">
        <f t="shared" si="1"/>
        <v>Kansas State</v>
      </c>
      <c r="G41" s="15">
        <v>40.0</v>
      </c>
      <c r="H41" t="str">
        <f t="shared" si="2"/>
        <v>Kansas State</v>
      </c>
    </row>
    <row r="42" ht="16.5">
      <c r="A42" s="21">
        <v>41.0</v>
      </c>
      <c r="B42" s="21">
        <f t="shared" si="3"/>
        <v>8</v>
      </c>
      <c r="C42" s="21" t="str">
        <f>vlookup(D42,'Cheat Sheet'!B:C,2,0)</f>
        <v>South</v>
      </c>
      <c r="D42" s="21" t="s">
        <v>113</v>
      </c>
      <c r="E42">
        <f>if(BracketHelper!B$3="Any",A42,if(C42=BracketHelper!B$3,B42,""))</f>
        <v>41</v>
      </c>
      <c r="F42" s="15" t="str">
        <f t="shared" si="1"/>
        <v>Kentucky</v>
      </c>
      <c r="G42" s="15">
        <v>41.0</v>
      </c>
      <c r="H42" t="str">
        <f t="shared" si="2"/>
        <v>Kentucky</v>
      </c>
    </row>
    <row r="43" ht="16.5">
      <c r="A43" s="21">
        <v>42.0</v>
      </c>
      <c r="B43" s="21">
        <f t="shared" si="3"/>
        <v>9</v>
      </c>
      <c r="C43" s="21" t="str">
        <f>vlookup(D43,'Cheat Sheet'!B:C,2,0)</f>
        <v>South</v>
      </c>
      <c r="D43" s="21" t="s">
        <v>82</v>
      </c>
      <c r="E43">
        <f>if(BracketHelper!B$3="Any",A43,if(C43=BracketHelper!B$3,B43,""))</f>
        <v>42</v>
      </c>
      <c r="F43" s="15" t="str">
        <f t="shared" si="1"/>
        <v>Loyola (IL)</v>
      </c>
      <c r="G43" s="15">
        <v>42.0</v>
      </c>
      <c r="H43" t="str">
        <f t="shared" si="2"/>
        <v>Loyola (IL)</v>
      </c>
    </row>
    <row r="44" ht="16.5">
      <c r="A44" s="21">
        <v>43.0</v>
      </c>
      <c r="B44" s="21">
        <f t="shared" si="3"/>
        <v>10</v>
      </c>
      <c r="C44" s="21" t="str">
        <f>vlookup(D44,'Cheat Sheet'!B:C,2,0)</f>
        <v>South</v>
      </c>
      <c r="D44" s="21" t="s">
        <v>11</v>
      </c>
      <c r="E44">
        <f>if(BracketHelper!B$3="Any",A44,if(C44=BracketHelper!B$3,B44,""))</f>
        <v>43</v>
      </c>
      <c r="F44" s="15" t="str">
        <f t="shared" si="1"/>
        <v>Maryland-Baltimore County</v>
      </c>
      <c r="G44" s="15">
        <v>43.0</v>
      </c>
      <c r="H44" t="str">
        <f t="shared" si="2"/>
        <v>Maryland-Baltimore County</v>
      </c>
    </row>
    <row r="45" ht="16.5">
      <c r="A45" s="21">
        <v>44.0</v>
      </c>
      <c r="B45" s="21">
        <f t="shared" si="3"/>
        <v>11</v>
      </c>
      <c r="C45" s="21" t="str">
        <f>vlookup(D45,'Cheat Sheet'!B:C,2,0)</f>
        <v>South</v>
      </c>
      <c r="D45" s="21" t="s">
        <v>83</v>
      </c>
      <c r="E45">
        <f>if(BracketHelper!B$3="Any",A45,if(C45=BracketHelper!B$3,B45,""))</f>
        <v>44</v>
      </c>
      <c r="F45" s="15" t="str">
        <f t="shared" si="1"/>
        <v>Miami (FL)</v>
      </c>
      <c r="G45" s="15">
        <v>44.0</v>
      </c>
      <c r="H45" t="str">
        <f t="shared" si="2"/>
        <v>Miami (FL)</v>
      </c>
    </row>
    <row r="46" ht="16.5">
      <c r="A46" s="21">
        <v>45.0</v>
      </c>
      <c r="B46" s="21">
        <f t="shared" si="3"/>
        <v>12</v>
      </c>
      <c r="C46" s="21" t="str">
        <f>vlookup(D46,'Cheat Sheet'!B:C,2,0)</f>
        <v>South</v>
      </c>
      <c r="D46" s="21" t="s">
        <v>79</v>
      </c>
      <c r="E46">
        <f>if(BracketHelper!B$3="Any",A46,if(C46=BracketHelper!B$3,B46,""))</f>
        <v>45</v>
      </c>
      <c r="F46" s="15" t="str">
        <f t="shared" si="1"/>
        <v>Nevada</v>
      </c>
      <c r="G46" s="15">
        <v>45.0</v>
      </c>
      <c r="H46" t="str">
        <f t="shared" si="2"/>
        <v>Nevada</v>
      </c>
    </row>
    <row r="47" ht="16.5">
      <c r="A47" s="21">
        <v>46.0</v>
      </c>
      <c r="B47" s="21">
        <f t="shared" si="3"/>
        <v>13</v>
      </c>
      <c r="C47" s="21" t="str">
        <f>vlookup(D47,'Cheat Sheet'!B:C,2,0)</f>
        <v>South</v>
      </c>
      <c r="D47" s="21" t="s">
        <v>69</v>
      </c>
      <c r="E47">
        <f>if(BracketHelper!B$3="Any",A47,if(C47=BracketHelper!B$3,B47,""))</f>
        <v>46</v>
      </c>
      <c r="F47" s="15" t="str">
        <f t="shared" si="1"/>
        <v>Tennessee</v>
      </c>
      <c r="G47" s="15">
        <v>46.0</v>
      </c>
      <c r="H47" t="str">
        <f t="shared" si="2"/>
        <v>Tennessee</v>
      </c>
    </row>
    <row r="48" ht="16.5">
      <c r="A48" s="21">
        <v>47.0</v>
      </c>
      <c r="B48" s="21">
        <f t="shared" si="3"/>
        <v>14</v>
      </c>
      <c r="C48" s="21" t="str">
        <f>vlookup(D48,'Cheat Sheet'!B:C,2,0)</f>
        <v>South</v>
      </c>
      <c r="D48" s="21" t="s">
        <v>80</v>
      </c>
      <c r="E48">
        <f>if(BracketHelper!B$3="Any",A48,if(C48=BracketHelper!B$3,B48,""))</f>
        <v>47</v>
      </c>
      <c r="F48" s="15" t="str">
        <f t="shared" si="1"/>
        <v>Texas</v>
      </c>
      <c r="G48" s="15">
        <v>47.0</v>
      </c>
      <c r="H48" t="str">
        <f t="shared" si="2"/>
        <v>Texas</v>
      </c>
    </row>
    <row r="49" ht="16.5">
      <c r="A49" s="21">
        <v>48.0</v>
      </c>
      <c r="B49" s="21">
        <f t="shared" si="3"/>
        <v>15</v>
      </c>
      <c r="C49" s="21" t="str">
        <f>vlookup(D49,'Cheat Sheet'!B:C,2,0)</f>
        <v>South</v>
      </c>
      <c r="D49" s="21" t="s">
        <v>10</v>
      </c>
      <c r="E49">
        <f>if(BracketHelper!B$3="Any",A49,if(C49=BracketHelper!B$3,B49,""))</f>
        <v>48</v>
      </c>
      <c r="F49" s="15" t="str">
        <f t="shared" si="1"/>
        <v>Virginia</v>
      </c>
      <c r="G49" s="15">
        <v>48.0</v>
      </c>
      <c r="H49" t="str">
        <f t="shared" si="2"/>
        <v>Virginia</v>
      </c>
    </row>
    <row r="50" ht="16.5">
      <c r="A50" s="21">
        <v>49.0</v>
      </c>
      <c r="B50" s="21">
        <f t="shared" si="3"/>
        <v>16</v>
      </c>
      <c r="C50" s="21" t="str">
        <f>vlookup(D50,'Cheat Sheet'!B:C,2,0)</f>
        <v>South</v>
      </c>
      <c r="D50" s="21" t="s">
        <v>93</v>
      </c>
      <c r="E50">
        <f>if(BracketHelper!B$3="Any",A50,if(C50=BracketHelper!B$3,B50,""))</f>
        <v>49</v>
      </c>
      <c r="F50" s="15" t="str">
        <f t="shared" si="1"/>
        <v>Wright State</v>
      </c>
      <c r="G50" s="15">
        <v>49.0</v>
      </c>
      <c r="H50" t="str">
        <f t="shared" si="2"/>
        <v>Wright State</v>
      </c>
    </row>
    <row r="51" ht="16.5">
      <c r="A51" s="21">
        <v>50.0</v>
      </c>
      <c r="B51" s="21">
        <f t="shared" si="3"/>
        <v>1</v>
      </c>
      <c r="C51" s="21" t="str">
        <f>vlookup(D51,'Cheat Sheet'!B:C,2,0)</f>
        <v>West</v>
      </c>
      <c r="D51" s="21" t="s">
        <v>59</v>
      </c>
      <c r="E51">
        <f>if(BracketHelper!B$3="Any",A51,if(C51=BracketHelper!B$3,B51,""))</f>
        <v>50</v>
      </c>
      <c r="F51" s="15" t="str">
        <f t="shared" si="1"/>
        <v>Florida State</v>
      </c>
      <c r="G51" s="15">
        <v>50.0</v>
      </c>
      <c r="H51" t="str">
        <f t="shared" si="2"/>
        <v>Florida State</v>
      </c>
    </row>
    <row r="52" ht="16.5">
      <c r="A52" s="21">
        <v>51.0</v>
      </c>
      <c r="B52" s="21">
        <f t="shared" si="3"/>
        <v>2</v>
      </c>
      <c r="C52" s="21" t="str">
        <f>vlookup(D52,'Cheat Sheet'!B:C,2,0)</f>
        <v>West</v>
      </c>
      <c r="D52" s="21" t="s">
        <v>62</v>
      </c>
      <c r="E52">
        <f>if(BracketHelper!B$3="Any",A52,if(C52=BracketHelper!B$3,B52,""))</f>
        <v>51</v>
      </c>
      <c r="F52" s="15" t="str">
        <f t="shared" si="1"/>
        <v>Gonzaga</v>
      </c>
      <c r="G52" s="15">
        <v>51.0</v>
      </c>
      <c r="H52" t="str">
        <f t="shared" si="2"/>
        <v>Gonzaga</v>
      </c>
    </row>
    <row r="53" ht="16.5">
      <c r="A53" s="21">
        <v>52.0</v>
      </c>
      <c r="B53" s="21">
        <f t="shared" si="3"/>
        <v>3</v>
      </c>
      <c r="C53" s="21" t="str">
        <f>vlookup(D53,'Cheat Sheet'!B:C,2,0)</f>
        <v>West</v>
      </c>
      <c r="D53" s="21" t="s">
        <v>57</v>
      </c>
      <c r="E53">
        <f>if(BracketHelper!B$3="Any",A53,if(C53=BracketHelper!B$3,B53,""))</f>
        <v>52</v>
      </c>
      <c r="F53" s="15" t="str">
        <f t="shared" si="1"/>
        <v>Houston</v>
      </c>
      <c r="G53" s="15">
        <v>52.0</v>
      </c>
      <c r="H53" t="str">
        <f t="shared" si="2"/>
        <v>Houston</v>
      </c>
    </row>
    <row r="54" ht="16.5">
      <c r="A54" s="21">
        <v>53.0</v>
      </c>
      <c r="B54" s="21">
        <f t="shared" si="3"/>
        <v>4</v>
      </c>
      <c r="C54" s="21" t="str">
        <f>vlookup(D54,'Cheat Sheet'!B:C,2,0)</f>
        <v>West</v>
      </c>
      <c r="D54" s="21" t="s">
        <v>104</v>
      </c>
      <c r="E54">
        <f>if(BracketHelper!B$3="Any",A54,if(C54=BracketHelper!B$3,B54,""))</f>
        <v>53</v>
      </c>
      <c r="F54" s="15" t="str">
        <f t="shared" si="1"/>
        <v>Lipscomb</v>
      </c>
      <c r="G54" s="15">
        <v>53.0</v>
      </c>
      <c r="H54" t="str">
        <f t="shared" si="2"/>
        <v>Lipscomb</v>
      </c>
    </row>
    <row r="55" ht="16.5">
      <c r="A55" s="21">
        <v>54.0</v>
      </c>
      <c r="B55" s="21">
        <f t="shared" si="3"/>
        <v>5</v>
      </c>
      <c r="C55" s="21" t="str">
        <f>vlookup(D55,'Cheat Sheet'!B:C,2,0)</f>
        <v>West</v>
      </c>
      <c r="D55" s="21" t="s">
        <v>66</v>
      </c>
      <c r="E55">
        <f>if(BracketHelper!B$3="Any",A55,if(C55=BracketHelper!B$3,B55,""))</f>
        <v>54</v>
      </c>
      <c r="F55" s="15" t="str">
        <f t="shared" si="1"/>
        <v>Michigan</v>
      </c>
      <c r="G55" s="15">
        <v>54.0</v>
      </c>
      <c r="H55" t="str">
        <f t="shared" si="2"/>
        <v>Michigan</v>
      </c>
    </row>
    <row r="56" ht="16.5">
      <c r="A56" s="21">
        <v>55.0</v>
      </c>
      <c r="B56" s="21">
        <f t="shared" si="3"/>
        <v>6</v>
      </c>
      <c r="C56" s="21" t="str">
        <f>vlookup(D56,'Cheat Sheet'!B:C,2,0)</f>
        <v>West</v>
      </c>
      <c r="D56" s="21" t="s">
        <v>112</v>
      </c>
      <c r="E56">
        <f>if(BracketHelper!B$3="Any",A56,if(C56=BracketHelper!B$3,B56,""))</f>
        <v>55</v>
      </c>
      <c r="F56" s="15" t="str">
        <f t="shared" si="1"/>
        <v>Missouri</v>
      </c>
      <c r="G56" s="15">
        <v>55.0</v>
      </c>
      <c r="H56" t="str">
        <f t="shared" si="2"/>
        <v>Missouri</v>
      </c>
    </row>
    <row r="57" ht="16.5">
      <c r="A57" s="21">
        <v>56.0</v>
      </c>
      <c r="B57" s="21">
        <f t="shared" si="3"/>
        <v>7</v>
      </c>
      <c r="C57" s="21" t="str">
        <f>vlookup(D57,'Cheat Sheet'!B:C,2,0)</f>
        <v>West</v>
      </c>
      <c r="D57" s="21" t="s">
        <v>92</v>
      </c>
      <c r="E57">
        <f>if(BracketHelper!B$3="Any",A57,if(C57=BracketHelper!B$3,B57,""))</f>
        <v>56</v>
      </c>
      <c r="F57" s="15" t="str">
        <f t="shared" si="1"/>
        <v>Montana</v>
      </c>
      <c r="G57" s="15">
        <v>56.0</v>
      </c>
      <c r="H57" t="str">
        <f t="shared" si="2"/>
        <v>Montana</v>
      </c>
    </row>
    <row r="58" ht="16.5">
      <c r="A58" s="21">
        <v>57.0</v>
      </c>
      <c r="B58" s="21">
        <f t="shared" si="3"/>
        <v>8</v>
      </c>
      <c r="C58" s="21" t="str">
        <f>vlookup(D58,'Cheat Sheet'!B:C,2,0)</f>
        <v>West</v>
      </c>
      <c r="D58" s="21" t="s">
        <v>55</v>
      </c>
      <c r="E58">
        <f>if(BracketHelper!B$3="Any",A58,if(C58=BracketHelper!B$3,B58,""))</f>
        <v>57</v>
      </c>
      <c r="F58" s="15" t="str">
        <f t="shared" si="1"/>
        <v>North Carolina</v>
      </c>
      <c r="G58" s="15">
        <v>57.0</v>
      </c>
      <c r="H58" t="str">
        <f t="shared" si="2"/>
        <v>North Carolina</v>
      </c>
    </row>
    <row r="59" ht="16.5">
      <c r="A59" s="21">
        <v>58.0</v>
      </c>
      <c r="B59" s="21">
        <f t="shared" si="3"/>
        <v>9</v>
      </c>
      <c r="C59" s="21" t="str">
        <f>vlookup(D59,'Cheat Sheet'!B:C,2,0)</f>
        <v>West</v>
      </c>
      <c r="D59" s="21" t="s">
        <v>99</v>
      </c>
      <c r="E59">
        <f>if(BracketHelper!B$3="Any",A59,if(C59=BracketHelper!B$3,B59,""))</f>
        <v>58</v>
      </c>
      <c r="F59" s="15" t="str">
        <f t="shared" si="1"/>
        <v>North Carolina Central</v>
      </c>
      <c r="G59" s="15">
        <v>58.0</v>
      </c>
      <c r="H59" t="str">
        <f t="shared" si="2"/>
        <v>North Carolina Central</v>
      </c>
    </row>
    <row r="60" ht="16.5">
      <c r="A60" s="21">
        <v>59.0</v>
      </c>
      <c r="B60" s="21">
        <f t="shared" si="3"/>
        <v>10</v>
      </c>
      <c r="C60" s="21" t="str">
        <f>vlookup(D60,'Cheat Sheet'!B:C,2,0)</f>
        <v>West</v>
      </c>
      <c r="D60" s="21" t="s">
        <v>89</v>
      </c>
      <c r="E60">
        <f>if(BracketHelper!B$3="Any",A60,if(C60=BracketHelper!B$3,B60,""))</f>
        <v>59</v>
      </c>
      <c r="F60" s="15" t="str">
        <f t="shared" si="1"/>
        <v>North Carolina-Greensboro</v>
      </c>
      <c r="G60" s="15">
        <v>59.0</v>
      </c>
      <c r="H60" t="str">
        <f t="shared" si="2"/>
        <v>North Carolina-Greensboro</v>
      </c>
    </row>
    <row r="61" ht="16.5">
      <c r="A61" s="21">
        <v>60.0</v>
      </c>
      <c r="B61" s="21">
        <f t="shared" si="3"/>
        <v>11</v>
      </c>
      <c r="C61" s="21" t="str">
        <f>vlookup(D61,'Cheat Sheet'!B:C,2,0)</f>
        <v>West</v>
      </c>
      <c r="D61" s="21" t="s">
        <v>53</v>
      </c>
      <c r="E61">
        <f>if(BracketHelper!B$3="Any",A61,if(C61=BracketHelper!B$3,B61,""))</f>
        <v>60</v>
      </c>
      <c r="F61" s="15" t="str">
        <f t="shared" si="1"/>
        <v>Ohio State</v>
      </c>
      <c r="G61" s="15">
        <v>60.0</v>
      </c>
      <c r="H61" t="str">
        <f t="shared" si="2"/>
        <v>Ohio State</v>
      </c>
    </row>
    <row r="62" ht="16.5">
      <c r="A62" s="21">
        <v>61.0</v>
      </c>
      <c r="B62" s="21">
        <f t="shared" si="3"/>
        <v>12</v>
      </c>
      <c r="C62" s="21" t="str">
        <f>vlookup(D62,'Cheat Sheet'!B:C,2,0)</f>
        <v>West</v>
      </c>
      <c r="D62" s="21" t="s">
        <v>95</v>
      </c>
      <c r="E62">
        <f>if(BracketHelper!B$3="Any",A62,if(C62=BracketHelper!B$3,B62,""))</f>
        <v>61</v>
      </c>
      <c r="F62" s="15" t="str">
        <f t="shared" si="1"/>
        <v>Providence</v>
      </c>
      <c r="G62" s="15">
        <v>61.0</v>
      </c>
      <c r="H62" t="str">
        <f t="shared" si="2"/>
        <v>Providence</v>
      </c>
    </row>
    <row r="63" ht="16.5">
      <c r="A63" s="21">
        <v>62.0</v>
      </c>
      <c r="B63" s="21">
        <f t="shared" si="3"/>
        <v>13</v>
      </c>
      <c r="C63" s="21" t="str">
        <f>vlookup(D63,'Cheat Sheet'!B:C,2,0)</f>
        <v>West</v>
      </c>
      <c r="D63" s="21" t="s">
        <v>78</v>
      </c>
      <c r="E63">
        <f>if(BracketHelper!B$3="Any",A63,if(C63=BracketHelper!B$3,B63,""))</f>
        <v>62</v>
      </c>
      <c r="F63" s="15" t="str">
        <f t="shared" si="1"/>
        <v>San Diego State</v>
      </c>
      <c r="G63" s="15">
        <v>62.0</v>
      </c>
      <c r="H63" t="str">
        <f t="shared" si="2"/>
        <v>San Diego State</v>
      </c>
    </row>
    <row r="64" ht="16.5">
      <c r="A64" s="21">
        <v>63.0</v>
      </c>
      <c r="B64" s="21">
        <f t="shared" si="3"/>
        <v>14</v>
      </c>
      <c r="C64" s="21" t="str">
        <f>vlookup(D64,'Cheat Sheet'!B:C,2,0)</f>
        <v>West</v>
      </c>
      <c r="D64" s="21" t="s">
        <v>101</v>
      </c>
      <c r="E64">
        <f>if(BracketHelper!B$3="Any",A64,if(C64=BracketHelper!B$3,B64,""))</f>
        <v>63</v>
      </c>
      <c r="F64" s="15" t="str">
        <f t="shared" si="1"/>
        <v>South Dakota State</v>
      </c>
      <c r="G64" s="15">
        <v>63.0</v>
      </c>
      <c r="H64" t="str">
        <f t="shared" si="2"/>
        <v>South Dakota State</v>
      </c>
    </row>
    <row r="65" ht="16.5">
      <c r="A65" s="21">
        <v>64.0</v>
      </c>
      <c r="B65" s="21">
        <f t="shared" si="3"/>
        <v>15</v>
      </c>
      <c r="C65" s="21" t="str">
        <f>vlookup(D65,'Cheat Sheet'!B:C,2,0)</f>
        <v>West</v>
      </c>
      <c r="D65" s="21" t="s">
        <v>64</v>
      </c>
      <c r="E65">
        <f>if(BracketHelper!B$3="Any",A65,if(C65=BracketHelper!B$3,B65,""))</f>
        <v>64</v>
      </c>
      <c r="F65" s="15" t="str">
        <f t="shared" si="1"/>
        <v>Texas A&amp;M</v>
      </c>
      <c r="G65" s="15">
        <v>64.0</v>
      </c>
      <c r="H65" t="str">
        <f t="shared" si="2"/>
        <v>Texas A&amp;M</v>
      </c>
    </row>
    <row r="66" ht="16.5">
      <c r="A66" s="21">
        <v>65.0</v>
      </c>
      <c r="B66" s="21">
        <f t="shared" si="3"/>
        <v>16</v>
      </c>
      <c r="C66" s="21" t="str">
        <f>vlookup(D66,'Cheat Sheet'!B:C,2,0)</f>
        <v>West</v>
      </c>
      <c r="D66" s="21" t="s">
        <v>97</v>
      </c>
      <c r="E66">
        <f>if(BracketHelper!B$3="Any",A66,if(C66=BracketHelper!B$3,B66,""))</f>
        <v>65</v>
      </c>
      <c r="F66" s="15" t="str">
        <f t="shared" si="1"/>
        <v>Texas Southern</v>
      </c>
      <c r="G66" s="15">
        <v>65.0</v>
      </c>
      <c r="H66" t="str">
        <f t="shared" si="2"/>
        <v>Texas Southern</v>
      </c>
    </row>
    <row r="67" ht="16.5">
      <c r="A67" s="21">
        <v>66.0</v>
      </c>
      <c r="B67" s="21">
        <f t="shared" si="3"/>
        <v>17</v>
      </c>
      <c r="C67" s="21" t="str">
        <f>vlookup(D67,'Cheat Sheet'!B:C,2,0)</f>
        <v>West</v>
      </c>
      <c r="D67" s="21" t="s">
        <v>63</v>
      </c>
      <c r="E67">
        <f>if(BracketHelper!B$3="Any",A67,if(C67=BracketHelper!B$3,B67,""))</f>
        <v>66</v>
      </c>
      <c r="F67" s="15" t="str">
        <f t="shared" si="1"/>
        <v>Xavier</v>
      </c>
      <c r="G67" s="15">
        <v>66.0</v>
      </c>
      <c r="H67" t="str">
        <f t="shared" si="2"/>
        <v>Xavier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1"/>
      <c r="B1" s="21"/>
      <c r="C1" s="21"/>
      <c r="D1" s="21"/>
    </row>
    <row r="2" ht="16.5">
      <c r="A2" s="21">
        <v>1.0</v>
      </c>
      <c r="B2" s="21">
        <v>1.0</v>
      </c>
      <c r="C2" s="21" t="str">
        <f>vlookup(D2,'Cheat Sheet'!B:C,2,0)</f>
        <v>East</v>
      </c>
      <c r="D2" s="21" t="s">
        <v>114</v>
      </c>
      <c r="E2">
        <f>if(BracketHelper!B$4="Any",A2,if(C2=BracketHelper!B$4,B2,""))</f>
        <v>1</v>
      </c>
      <c r="F2" s="15" t="str">
        <f t="shared" ref="F2:F67" si="1">if(E2="","",D2)</f>
        <v>Alabama</v>
      </c>
      <c r="G2" s="15">
        <v>1.0</v>
      </c>
      <c r="H2" t="str">
        <f t="shared" ref="H2:H67" si="2">iferror(vlookup(G2,E:F,2,0),"")</f>
        <v>Alabama</v>
      </c>
    </row>
    <row r="3" ht="16.5">
      <c r="A3" s="21">
        <v>2.0</v>
      </c>
      <c r="B3" s="21">
        <f t="shared" ref="B3:B67" si="3">if(C2=C3,B2+1,1)</f>
        <v>2</v>
      </c>
      <c r="C3" s="21" t="str">
        <f>vlookup(D3,'Cheat Sheet'!B:C,2,0)</f>
        <v>East</v>
      </c>
      <c r="D3" s="21" t="s">
        <v>87</v>
      </c>
      <c r="E3">
        <f>if(BracketHelper!B$4="Any",A3,if(C3=BracketHelper!B$4,B3,""))</f>
        <v>2</v>
      </c>
      <c r="F3" s="15" t="str">
        <f t="shared" si="1"/>
        <v>Arkansas</v>
      </c>
      <c r="G3" s="15">
        <v>2.0</v>
      </c>
      <c r="H3" t="str">
        <f t="shared" si="2"/>
        <v>Arkansas</v>
      </c>
      <c r="L3" s="15" t="s">
        <v>130</v>
      </c>
    </row>
    <row r="4" ht="16.5">
      <c r="A4" s="21">
        <v>3.0</v>
      </c>
      <c r="B4" s="21">
        <f t="shared" si="3"/>
        <v>3</v>
      </c>
      <c r="C4" s="21" t="str">
        <f>vlookup(D4,'Cheat Sheet'!B:C,2,0)</f>
        <v>East</v>
      </c>
      <c r="D4" s="21" t="s">
        <v>72</v>
      </c>
      <c r="E4">
        <f>if(BracketHelper!B$4="Any",A4,if(C4=BracketHelper!B$4,B4,""))</f>
        <v>3</v>
      </c>
      <c r="F4" s="15" t="str">
        <f t="shared" si="1"/>
        <v>Butler</v>
      </c>
      <c r="G4" s="15">
        <v>3.0</v>
      </c>
      <c r="H4" t="str">
        <f t="shared" si="2"/>
        <v>Butler</v>
      </c>
      <c r="L4" s="15" t="s">
        <v>134</v>
      </c>
    </row>
    <row r="5" ht="16.5">
      <c r="A5" s="21">
        <v>4.0</v>
      </c>
      <c r="B5" s="21">
        <f t="shared" si="3"/>
        <v>4</v>
      </c>
      <c r="C5" s="21" t="str">
        <f>vlookup(D5,'Cheat Sheet'!B:C,2,0)</f>
        <v>East</v>
      </c>
      <c r="D5" s="21" t="s">
        <v>107</v>
      </c>
      <c r="E5">
        <f>if(BracketHelper!B$4="Any",A5,if(C5=BracketHelper!B$4,B5,""))</f>
        <v>4</v>
      </c>
      <c r="F5" s="15" t="str">
        <f t="shared" si="1"/>
        <v>Cal State Fullerton</v>
      </c>
      <c r="G5" s="15">
        <v>4.0</v>
      </c>
      <c r="H5" t="str">
        <f t="shared" si="2"/>
        <v>Cal State Fullerton</v>
      </c>
      <c r="L5" s="15" t="s">
        <v>128</v>
      </c>
    </row>
    <row r="6" ht="16.5">
      <c r="A6" s="21">
        <v>5.0</v>
      </c>
      <c r="B6" s="21">
        <f t="shared" si="3"/>
        <v>5</v>
      </c>
      <c r="C6" s="21" t="str">
        <f>vlookup(D6,'Cheat Sheet'!B:C,2,0)</f>
        <v>East</v>
      </c>
      <c r="D6" s="21" t="s">
        <v>67</v>
      </c>
      <c r="E6">
        <f>if(BracketHelper!B$4="Any",A6,if(C6=BracketHelper!B$4,B6,""))</f>
        <v>5</v>
      </c>
      <c r="F6" s="15" t="str">
        <f t="shared" si="1"/>
        <v>Florida</v>
      </c>
      <c r="G6" s="15">
        <v>5.0</v>
      </c>
      <c r="H6" t="str">
        <f t="shared" si="2"/>
        <v>Florida</v>
      </c>
      <c r="L6" s="15" t="s">
        <v>132</v>
      </c>
    </row>
    <row r="7" ht="16.5">
      <c r="A7" s="21">
        <v>6.0</v>
      </c>
      <c r="B7" s="21">
        <f t="shared" si="3"/>
        <v>6</v>
      </c>
      <c r="C7" s="21" t="str">
        <f>vlookup(D7,'Cheat Sheet'!B:C,2,0)</f>
        <v>East</v>
      </c>
      <c r="D7" s="21" t="s">
        <v>111</v>
      </c>
      <c r="E7">
        <f>if(BracketHelper!B$4="Any",A7,if(C7=BracketHelper!B$4,B7,""))</f>
        <v>6</v>
      </c>
      <c r="F7" s="15" t="str">
        <f t="shared" si="1"/>
        <v>Marshall</v>
      </c>
      <c r="G7" s="15">
        <v>6.0</v>
      </c>
      <c r="H7" t="str">
        <f t="shared" si="2"/>
        <v>Marshall</v>
      </c>
      <c r="L7" s="15" t="s">
        <v>9</v>
      </c>
    </row>
    <row r="8" ht="16.5">
      <c r="A8" s="21">
        <v>7.0</v>
      </c>
      <c r="B8" s="21">
        <f t="shared" si="3"/>
        <v>7</v>
      </c>
      <c r="C8" s="21" t="str">
        <f>vlookup(D8,'Cheat Sheet'!B:C,2,0)</f>
        <v>East</v>
      </c>
      <c r="D8" s="21" t="s">
        <v>94</v>
      </c>
      <c r="E8">
        <f>if(BracketHelper!B$4="Any",A8,if(C8=BracketHelper!B$4,B8,""))</f>
        <v>7</v>
      </c>
      <c r="F8" s="15" t="str">
        <f t="shared" si="1"/>
        <v>Murray State</v>
      </c>
      <c r="G8" s="15">
        <v>7.0</v>
      </c>
      <c r="H8" t="str">
        <f t="shared" si="2"/>
        <v>Murray State</v>
      </c>
    </row>
    <row r="9" ht="16.5">
      <c r="A9" s="21">
        <v>8.0</v>
      </c>
      <c r="B9" s="21">
        <f t="shared" si="3"/>
        <v>8</v>
      </c>
      <c r="C9" s="21" t="str">
        <f>vlookup(D9,'Cheat Sheet'!B:C,2,0)</f>
        <v>East</v>
      </c>
      <c r="D9" s="21" t="s">
        <v>58</v>
      </c>
      <c r="E9">
        <f>if(BracketHelper!B$4="Any",A9,if(C9=BracketHelper!B$4,B9,""))</f>
        <v>8</v>
      </c>
      <c r="F9" s="15" t="str">
        <f t="shared" si="1"/>
        <v>Purdue</v>
      </c>
      <c r="G9" s="15">
        <v>8.0</v>
      </c>
      <c r="H9" t="str">
        <f t="shared" si="2"/>
        <v>Purdue</v>
      </c>
    </row>
    <row r="10" ht="16.5">
      <c r="A10" s="21">
        <v>9.0</v>
      </c>
      <c r="B10" s="21">
        <f t="shared" si="3"/>
        <v>9</v>
      </c>
      <c r="C10" s="21" t="str">
        <f>vlookup(D10,'Cheat Sheet'!B:C,2,0)</f>
        <v>East</v>
      </c>
      <c r="D10" s="21" t="s">
        <v>96</v>
      </c>
      <c r="E10">
        <f>if(BracketHelper!B$4="Any",A10,if(C10=BracketHelper!B$4,B10,""))</f>
        <v>9</v>
      </c>
      <c r="F10" s="15" t="str">
        <f t="shared" si="1"/>
        <v>Radford</v>
      </c>
      <c r="G10" s="15">
        <v>9.0</v>
      </c>
      <c r="H10" t="str">
        <f t="shared" si="2"/>
        <v>Radford</v>
      </c>
    </row>
    <row r="11" ht="16.5">
      <c r="A11" s="21">
        <v>10.0</v>
      </c>
      <c r="B11" s="21">
        <f t="shared" si="3"/>
        <v>10</v>
      </c>
      <c r="C11" s="21" t="str">
        <f>vlookup(D11,'Cheat Sheet'!B:C,2,0)</f>
        <v>East</v>
      </c>
      <c r="D11" s="21" t="s">
        <v>76</v>
      </c>
      <c r="E11">
        <f>if(BracketHelper!B$4="Any",A11,if(C11=BracketHelper!B$4,B11,""))</f>
        <v>10</v>
      </c>
      <c r="F11" s="15" t="str">
        <f t="shared" si="1"/>
        <v>St. Bonaventure</v>
      </c>
      <c r="G11" s="15">
        <v>10.0</v>
      </c>
      <c r="H11" t="str">
        <f t="shared" si="2"/>
        <v>St. Bonaventure</v>
      </c>
    </row>
    <row r="12" ht="16.5">
      <c r="A12" s="21">
        <v>11.0</v>
      </c>
      <c r="B12" s="21">
        <f t="shared" si="3"/>
        <v>11</v>
      </c>
      <c r="C12" s="21" t="str">
        <f>vlookup(D12,'Cheat Sheet'!B:C,2,0)</f>
        <v>East</v>
      </c>
      <c r="D12" s="21" t="s">
        <v>109</v>
      </c>
      <c r="E12">
        <f>if(BracketHelper!B$4="Any",A12,if(C12=BracketHelper!B$4,B12,""))</f>
        <v>11</v>
      </c>
      <c r="F12" s="15" t="str">
        <f t="shared" si="1"/>
        <v>Stephen F. Austin</v>
      </c>
      <c r="G12" s="15">
        <v>11.0</v>
      </c>
      <c r="H12" t="str">
        <f t="shared" si="2"/>
        <v>Stephen F. Austin</v>
      </c>
    </row>
    <row r="13" ht="16.5">
      <c r="A13" s="21">
        <v>12.0</v>
      </c>
      <c r="B13" s="21">
        <f t="shared" si="3"/>
        <v>12</v>
      </c>
      <c r="C13" s="21" t="str">
        <f>vlookup(D13,'Cheat Sheet'!B:C,2,0)</f>
        <v>East</v>
      </c>
      <c r="D13" s="21" t="s">
        <v>56</v>
      </c>
      <c r="E13">
        <f>if(BracketHelper!B$4="Any",A13,if(C13=BracketHelper!B$4,B13,""))</f>
        <v>12</v>
      </c>
      <c r="F13" s="15" t="str">
        <f t="shared" si="1"/>
        <v>Texas Tech</v>
      </c>
      <c r="G13" s="15">
        <v>12.0</v>
      </c>
      <c r="H13" t="str">
        <f t="shared" si="2"/>
        <v>Texas Tech</v>
      </c>
    </row>
    <row r="14" ht="16.5">
      <c r="A14" s="21">
        <v>13.0</v>
      </c>
      <c r="B14" s="21">
        <f t="shared" si="3"/>
        <v>13</v>
      </c>
      <c r="C14" s="21" t="str">
        <f>vlookup(D14,'Cheat Sheet'!B:C,2,0)</f>
        <v>East</v>
      </c>
      <c r="D14" s="21" t="s">
        <v>44</v>
      </c>
      <c r="E14">
        <f>if(BracketHelper!B$4="Any",A14,if(C14=BracketHelper!B$4,B14,""))</f>
        <v>13</v>
      </c>
      <c r="F14" s="15" t="str">
        <f t="shared" si="1"/>
        <v>Villanova</v>
      </c>
      <c r="G14" s="15">
        <v>13.0</v>
      </c>
      <c r="H14" t="str">
        <f t="shared" si="2"/>
        <v>Villanova</v>
      </c>
    </row>
    <row r="15" ht="16.5">
      <c r="A15" s="21">
        <v>14.0</v>
      </c>
      <c r="B15" s="21">
        <f t="shared" si="3"/>
        <v>14</v>
      </c>
      <c r="C15" s="21" t="str">
        <f>vlookup(D15,'Cheat Sheet'!B:C,2,0)</f>
        <v>East</v>
      </c>
      <c r="D15" s="21" t="s">
        <v>81</v>
      </c>
      <c r="E15">
        <f>if(BracketHelper!B$4="Any",A15,if(C15=BracketHelper!B$4,B15,""))</f>
        <v>14</v>
      </c>
      <c r="F15" s="15" t="str">
        <f t="shared" si="1"/>
        <v>Virginia Tech</v>
      </c>
      <c r="G15" s="15">
        <v>14.0</v>
      </c>
      <c r="H15" t="str">
        <f t="shared" si="2"/>
        <v>Virginia Tech</v>
      </c>
    </row>
    <row r="16" ht="16.5">
      <c r="A16" s="21">
        <v>15.0</v>
      </c>
      <c r="B16" s="21">
        <f t="shared" si="3"/>
        <v>15</v>
      </c>
      <c r="C16" s="21" t="str">
        <f>vlookup(D16,'Cheat Sheet'!B:C,2,0)</f>
        <v>East</v>
      </c>
      <c r="D16" s="21" t="s">
        <v>68</v>
      </c>
      <c r="E16">
        <f>if(BracketHelper!B$4="Any",A16,if(C16=BracketHelper!B$4,B16,""))</f>
        <v>15</v>
      </c>
      <c r="F16" s="15" t="str">
        <f t="shared" si="1"/>
        <v>West Virginia</v>
      </c>
      <c r="G16" s="15">
        <v>15.0</v>
      </c>
      <c r="H16" t="str">
        <f t="shared" si="2"/>
        <v>West Virginia</v>
      </c>
    </row>
    <row r="17" ht="16.5">
      <c r="A17" s="21">
        <v>16.0</v>
      </c>
      <c r="B17" s="21">
        <f t="shared" si="3"/>
        <v>16</v>
      </c>
      <c r="C17" s="21" t="str">
        <f>vlookup(D17,'Cheat Sheet'!B:C,2,0)</f>
        <v>East</v>
      </c>
      <c r="D17" s="21" t="s">
        <v>51</v>
      </c>
      <c r="E17">
        <f>if(BracketHelper!B$4="Any",A17,if(C17=BracketHelper!B$4,B17,""))</f>
        <v>16</v>
      </c>
      <c r="F17" s="15" t="str">
        <f t="shared" si="1"/>
        <v>Wichita State</v>
      </c>
      <c r="G17" s="15">
        <v>16.0</v>
      </c>
      <c r="H17" t="str">
        <f t="shared" si="2"/>
        <v>Wichita State</v>
      </c>
    </row>
    <row r="18" ht="16.5">
      <c r="A18" s="21">
        <v>17.0</v>
      </c>
      <c r="B18" s="21">
        <f t="shared" si="3"/>
        <v>1</v>
      </c>
      <c r="C18" s="21" t="str">
        <f>vlookup(D18,'Cheat Sheet'!B:C,2,0)</f>
        <v>Midwest</v>
      </c>
      <c r="D18" s="21" t="s">
        <v>88</v>
      </c>
      <c r="E18">
        <f>if(BracketHelper!B$4="Any",A18,if(C18=BracketHelper!B$4,B18,""))</f>
        <v>17</v>
      </c>
      <c r="F18" s="15" t="str">
        <f t="shared" si="1"/>
        <v>Arizona State</v>
      </c>
      <c r="G18" s="15">
        <v>17.0</v>
      </c>
      <c r="H18" t="str">
        <f t="shared" si="2"/>
        <v>Arizona State</v>
      </c>
    </row>
    <row r="19" ht="16.5">
      <c r="A19" s="21">
        <v>18.0</v>
      </c>
      <c r="B19" s="21">
        <f t="shared" si="3"/>
        <v>2</v>
      </c>
      <c r="C19" s="21" t="str">
        <f>vlookup(D19,'Cheat Sheet'!B:C,2,0)</f>
        <v>Midwest</v>
      </c>
      <c r="D19" s="21" t="s">
        <v>74</v>
      </c>
      <c r="E19">
        <f>if(BracketHelper!B$4="Any",A19,if(C19=BracketHelper!B$4,B19,""))</f>
        <v>18</v>
      </c>
      <c r="F19" s="15" t="str">
        <f t="shared" si="1"/>
        <v>Auburn</v>
      </c>
      <c r="G19" s="15">
        <v>18.0</v>
      </c>
      <c r="H19" t="str">
        <f t="shared" si="2"/>
        <v>Auburn</v>
      </c>
    </row>
    <row r="20" ht="16.5">
      <c r="A20" s="21">
        <v>19.0</v>
      </c>
      <c r="B20" s="21">
        <f t="shared" si="3"/>
        <v>3</v>
      </c>
      <c r="C20" s="21" t="str">
        <f>vlookup(D20,'Cheat Sheet'!B:C,2,0)</f>
        <v>Midwest</v>
      </c>
      <c r="D20" s="21" t="s">
        <v>98</v>
      </c>
      <c r="E20">
        <f>if(BracketHelper!B$4="Any",A20,if(C20=BracketHelper!B$4,B20,""))</f>
        <v>19</v>
      </c>
      <c r="F20" s="15" t="str">
        <f t="shared" si="1"/>
        <v>Bucknell</v>
      </c>
      <c r="G20" s="15">
        <v>19.0</v>
      </c>
      <c r="H20" t="str">
        <f t="shared" si="2"/>
        <v>Bucknell</v>
      </c>
    </row>
    <row r="21" ht="16.5">
      <c r="A21" s="21">
        <v>20.0</v>
      </c>
      <c r="B21" s="21">
        <f t="shared" si="3"/>
        <v>4</v>
      </c>
      <c r="C21" s="21" t="str">
        <f>vlookup(D21,'Cheat Sheet'!B:C,2,0)</f>
        <v>Midwest</v>
      </c>
      <c r="D21" s="21" t="s">
        <v>70</v>
      </c>
      <c r="E21">
        <f>if(BracketHelper!B$4="Any",A21,if(C21=BracketHelper!B$4,B21,""))</f>
        <v>20</v>
      </c>
      <c r="F21" s="15" t="str">
        <f t="shared" si="1"/>
        <v>Clemson</v>
      </c>
      <c r="G21" s="15">
        <v>20.0</v>
      </c>
      <c r="H21" t="str">
        <f t="shared" si="2"/>
        <v>Clemson</v>
      </c>
    </row>
    <row r="22" ht="16.5">
      <c r="A22" s="21">
        <v>21.0</v>
      </c>
      <c r="B22" s="21">
        <f t="shared" si="3"/>
        <v>5</v>
      </c>
      <c r="C22" s="21" t="str">
        <f>vlookup(D22,'Cheat Sheet'!B:C,2,0)</f>
        <v>Midwest</v>
      </c>
      <c r="D22" s="21" t="s">
        <v>91</v>
      </c>
      <c r="E22">
        <f>if(BracketHelper!B$4="Any",A22,if(C22=BracketHelper!B$4,B22,""))</f>
        <v>21</v>
      </c>
      <c r="F22" s="15" t="str">
        <f t="shared" si="1"/>
        <v>College of Charleston</v>
      </c>
      <c r="G22" s="15">
        <v>21.0</v>
      </c>
      <c r="H22" t="str">
        <f t="shared" si="2"/>
        <v>College of Charleston</v>
      </c>
    </row>
    <row r="23" ht="16.5">
      <c r="A23" s="21">
        <v>22.0</v>
      </c>
      <c r="B23" s="21">
        <f t="shared" si="3"/>
        <v>6</v>
      </c>
      <c r="C23" s="21" t="str">
        <f>vlookup(D23,'Cheat Sheet'!B:C,2,0)</f>
        <v>Midwest</v>
      </c>
      <c r="D23" s="21" t="s">
        <v>52</v>
      </c>
      <c r="E23">
        <f>if(BracketHelper!B$4="Any",A23,if(C23=BracketHelper!B$4,B23,""))</f>
        <v>22</v>
      </c>
      <c r="F23" s="15" t="str">
        <f t="shared" si="1"/>
        <v>Duke</v>
      </c>
      <c r="G23" s="15">
        <v>22.0</v>
      </c>
      <c r="H23" t="str">
        <f t="shared" si="2"/>
        <v>Duke</v>
      </c>
    </row>
    <row r="24" ht="16.5">
      <c r="A24" s="21">
        <v>23.0</v>
      </c>
      <c r="B24" s="21">
        <f t="shared" si="3"/>
        <v>7</v>
      </c>
      <c r="C24" s="21" t="str">
        <f>vlookup(D24,'Cheat Sheet'!B:C,2,0)</f>
        <v>Midwest</v>
      </c>
      <c r="D24" s="21" t="s">
        <v>105</v>
      </c>
      <c r="E24">
        <f>if(BracketHelper!B$4="Any",A24,if(C24=BracketHelper!B$4,B24,""))</f>
        <v>23</v>
      </c>
      <c r="F24" s="15" t="str">
        <f t="shared" si="1"/>
        <v>Iona</v>
      </c>
      <c r="G24" s="15">
        <v>23.0</v>
      </c>
      <c r="H24" t="str">
        <f t="shared" si="2"/>
        <v>Iona</v>
      </c>
    </row>
    <row r="25" ht="16.5">
      <c r="A25" s="21">
        <v>24.0</v>
      </c>
      <c r="B25" s="21">
        <f t="shared" si="3"/>
        <v>8</v>
      </c>
      <c r="C25" s="21" t="str">
        <f>vlookup(D25,'Cheat Sheet'!B:C,2,0)</f>
        <v>Midwest</v>
      </c>
      <c r="D25" s="21" t="s">
        <v>60</v>
      </c>
      <c r="E25">
        <f>if(BracketHelper!B$4="Any",A25,if(C25=BracketHelper!B$4,B25,""))</f>
        <v>24</v>
      </c>
      <c r="F25" s="15" t="str">
        <f t="shared" si="1"/>
        <v>Kansas</v>
      </c>
      <c r="G25" s="15">
        <v>24.0</v>
      </c>
      <c r="H25" t="str">
        <f t="shared" si="2"/>
        <v>Kansas</v>
      </c>
    </row>
    <row r="26" ht="16.5">
      <c r="A26" s="21">
        <v>25.0</v>
      </c>
      <c r="B26" s="21">
        <f t="shared" si="3"/>
        <v>9</v>
      </c>
      <c r="C26" s="21" t="str">
        <f>vlookup(D26,'Cheat Sheet'!B:C,2,0)</f>
        <v>Midwest</v>
      </c>
      <c r="D26" s="21" t="s">
        <v>61</v>
      </c>
      <c r="E26">
        <f>if(BracketHelper!B$4="Any",A26,if(C26=BracketHelper!B$4,B26,""))</f>
        <v>25</v>
      </c>
      <c r="F26" s="15" t="str">
        <f t="shared" si="1"/>
        <v>Michigan State</v>
      </c>
      <c r="G26" s="15">
        <v>25.0</v>
      </c>
      <c r="H26" t="str">
        <f t="shared" si="2"/>
        <v>Michigan State</v>
      </c>
    </row>
    <row r="27" ht="16.5">
      <c r="A27" s="21">
        <v>26.0</v>
      </c>
      <c r="B27" s="21">
        <f t="shared" si="3"/>
        <v>10</v>
      </c>
      <c r="C27" s="21" t="str">
        <f>vlookup(D27,'Cheat Sheet'!B:C,2,0)</f>
        <v>Midwest</v>
      </c>
      <c r="D27" s="21" t="s">
        <v>73</v>
      </c>
      <c r="E27">
        <f>if(BracketHelper!B$4="Any",A27,if(C27=BracketHelper!B$4,B27,""))</f>
        <v>26</v>
      </c>
      <c r="F27" s="15" t="str">
        <f t="shared" si="1"/>
        <v>New Mexico State</v>
      </c>
      <c r="G27" s="15">
        <v>26.0</v>
      </c>
      <c r="H27" t="str">
        <f t="shared" si="2"/>
        <v>New Mexico State</v>
      </c>
    </row>
    <row r="28" ht="16.5">
      <c r="A28" s="21">
        <v>27.0</v>
      </c>
      <c r="B28" s="21">
        <f t="shared" si="3"/>
        <v>11</v>
      </c>
      <c r="C28" s="21" t="str">
        <f>vlookup(D28,'Cheat Sheet'!B:C,2,0)</f>
        <v>Midwest</v>
      </c>
      <c r="D28" s="21" t="s">
        <v>103</v>
      </c>
      <c r="E28">
        <f>if(BracketHelper!B$4="Any",A28,if(C28=BracketHelper!B$4,B28,""))</f>
        <v>27</v>
      </c>
      <c r="F28" s="15" t="str">
        <f t="shared" si="1"/>
        <v>North Carolina State</v>
      </c>
      <c r="G28" s="15">
        <v>27.0</v>
      </c>
      <c r="H28" t="str">
        <f t="shared" si="2"/>
        <v>North Carolina State</v>
      </c>
    </row>
    <row r="29" ht="16.5">
      <c r="A29" s="21">
        <v>28.0</v>
      </c>
      <c r="B29" s="21">
        <f t="shared" si="3"/>
        <v>12</v>
      </c>
      <c r="C29" s="21" t="str">
        <f>vlookup(D29,'Cheat Sheet'!B:C,2,0)</f>
        <v>Midwest</v>
      </c>
      <c r="D29" s="21" t="s">
        <v>106</v>
      </c>
      <c r="E29">
        <f>if(BracketHelper!B$4="Any",A29,if(C29=BracketHelper!B$4,B29,""))</f>
        <v>28</v>
      </c>
      <c r="F29" s="15" t="str">
        <f t="shared" si="1"/>
        <v>Oklahoma</v>
      </c>
      <c r="G29" s="15">
        <v>28.0</v>
      </c>
      <c r="H29" t="str">
        <f t="shared" si="2"/>
        <v>Oklahoma</v>
      </c>
    </row>
    <row r="30" ht="16.5">
      <c r="A30" s="21">
        <v>29.0</v>
      </c>
      <c r="B30" s="21">
        <f t="shared" si="3"/>
        <v>13</v>
      </c>
      <c r="C30" s="21" t="str">
        <f>vlookup(D30,'Cheat Sheet'!B:C,2,0)</f>
        <v>Midwest</v>
      </c>
      <c r="D30" s="21" t="s">
        <v>108</v>
      </c>
      <c r="E30">
        <f>if(BracketHelper!B$4="Any",A30,if(C30=BracketHelper!B$4,B30,""))</f>
        <v>29</v>
      </c>
      <c r="F30" s="15" t="str">
        <f t="shared" si="1"/>
        <v>Pennsylvania</v>
      </c>
      <c r="G30" s="15">
        <v>29.0</v>
      </c>
      <c r="H30" t="str">
        <f t="shared" si="2"/>
        <v>Pennsylvania</v>
      </c>
    </row>
    <row r="31" ht="16.5">
      <c r="A31" s="21">
        <v>30.0</v>
      </c>
      <c r="B31" s="21">
        <f t="shared" si="3"/>
        <v>14</v>
      </c>
      <c r="C31" s="21" t="str">
        <f>vlookup(D31,'Cheat Sheet'!B:C,2,0)</f>
        <v>Midwest</v>
      </c>
      <c r="D31" s="21" t="s">
        <v>84</v>
      </c>
      <c r="E31">
        <f>if(BracketHelper!B$4="Any",A31,if(C31=BracketHelper!B$4,B31,""))</f>
        <v>30</v>
      </c>
      <c r="F31" s="15" t="str">
        <f t="shared" si="1"/>
        <v>Rhode Island</v>
      </c>
      <c r="G31" s="15">
        <v>30.0</v>
      </c>
      <c r="H31" t="str">
        <f t="shared" si="2"/>
        <v>Rhode Island</v>
      </c>
    </row>
    <row r="32" ht="16.5">
      <c r="A32" s="21">
        <v>31.0</v>
      </c>
      <c r="B32" s="21">
        <f t="shared" si="3"/>
        <v>15</v>
      </c>
      <c r="C32" s="21" t="str">
        <f>vlookup(D32,'Cheat Sheet'!B:C,2,0)</f>
        <v>Midwest</v>
      </c>
      <c r="D32" s="21" t="s">
        <v>54</v>
      </c>
      <c r="E32">
        <f>if(BracketHelper!B$4="Any",A32,if(C32=BracketHelper!B$4,B32,""))</f>
        <v>31</v>
      </c>
      <c r="F32" s="15" t="str">
        <f t="shared" si="1"/>
        <v>Seton Hall</v>
      </c>
      <c r="G32" s="15">
        <v>31.0</v>
      </c>
      <c r="H32" t="str">
        <f t="shared" si="2"/>
        <v>Seton Hall</v>
      </c>
    </row>
    <row r="33" ht="16.5">
      <c r="A33" s="21">
        <v>32.0</v>
      </c>
      <c r="B33" s="21">
        <f t="shared" si="3"/>
        <v>16</v>
      </c>
      <c r="C33" s="21" t="str">
        <f>vlookup(D33,'Cheat Sheet'!B:C,2,0)</f>
        <v>Midwest</v>
      </c>
      <c r="D33" s="21" t="s">
        <v>85</v>
      </c>
      <c r="E33">
        <f>if(BracketHelper!B$4="Any",A33,if(C33=BracketHelper!B$4,B33,""))</f>
        <v>32</v>
      </c>
      <c r="F33" s="15" t="str">
        <f t="shared" si="1"/>
        <v>Syracuse</v>
      </c>
      <c r="G33" s="15">
        <v>32.0</v>
      </c>
      <c r="H33" t="str">
        <f t="shared" si="2"/>
        <v>Syracuse</v>
      </c>
    </row>
    <row r="34" ht="16.5">
      <c r="A34" s="21">
        <v>33.0</v>
      </c>
      <c r="B34" s="21">
        <f t="shared" si="3"/>
        <v>17</v>
      </c>
      <c r="C34" s="21" t="str">
        <f>vlookup(D34,'Cheat Sheet'!B:C,2,0)</f>
        <v>Midwest</v>
      </c>
      <c r="D34" s="21" t="s">
        <v>65</v>
      </c>
      <c r="E34">
        <f>if(BracketHelper!B$4="Any",A34,if(C34=BracketHelper!B$4,B34,""))</f>
        <v>33</v>
      </c>
      <c r="F34" s="15" t="str">
        <f t="shared" si="1"/>
        <v>Texas Christian</v>
      </c>
      <c r="G34" s="15">
        <v>33.0</v>
      </c>
      <c r="H34" t="str">
        <f t="shared" si="2"/>
        <v>Texas Christian</v>
      </c>
    </row>
    <row r="35" ht="16.5">
      <c r="A35" s="21">
        <v>34.0</v>
      </c>
      <c r="B35" s="21">
        <f t="shared" si="3"/>
        <v>1</v>
      </c>
      <c r="C35" s="21" t="str">
        <f>vlookup(D35,'Cheat Sheet'!B:C,2,0)</f>
        <v>South</v>
      </c>
      <c r="D35" s="21" t="s">
        <v>75</v>
      </c>
      <c r="E35">
        <f>if(BracketHelper!B$4="Any",A35,if(C35=BracketHelper!B$4,B35,""))</f>
        <v>34</v>
      </c>
      <c r="F35" s="15" t="str">
        <f t="shared" si="1"/>
        <v>Arizona</v>
      </c>
      <c r="G35" s="15">
        <v>34.0</v>
      </c>
      <c r="H35" t="str">
        <f t="shared" si="2"/>
        <v>Arizona</v>
      </c>
    </row>
    <row r="36" ht="16.5">
      <c r="A36" s="21">
        <v>35.0</v>
      </c>
      <c r="B36" s="21">
        <f t="shared" si="3"/>
        <v>2</v>
      </c>
      <c r="C36" s="21" t="str">
        <f>vlookup(D36,'Cheat Sheet'!B:C,2,0)</f>
        <v>South</v>
      </c>
      <c r="D36" s="21" t="s">
        <v>86</v>
      </c>
      <c r="E36">
        <f>if(BracketHelper!B$4="Any",A36,if(C36=BracketHelper!B$4,B36,""))</f>
        <v>35</v>
      </c>
      <c r="F36" s="15" t="str">
        <f t="shared" si="1"/>
        <v>Buffalo</v>
      </c>
      <c r="G36" s="15">
        <v>35.0</v>
      </c>
      <c r="H36" t="str">
        <f t="shared" si="2"/>
        <v>Buffalo</v>
      </c>
    </row>
    <row r="37" ht="16.5">
      <c r="A37" s="21">
        <v>36.0</v>
      </c>
      <c r="B37" s="21">
        <f t="shared" si="3"/>
        <v>3</v>
      </c>
      <c r="C37" s="21" t="str">
        <f>vlookup(D37,'Cheat Sheet'!B:C,2,0)</f>
        <v>South</v>
      </c>
      <c r="D37" s="21" t="s">
        <v>50</v>
      </c>
      <c r="E37">
        <f>if(BracketHelper!B$4="Any",A37,if(C37=BracketHelper!B$4,B37,""))</f>
        <v>36</v>
      </c>
      <c r="F37" s="15" t="str">
        <f t="shared" si="1"/>
        <v>Cincinnati</v>
      </c>
      <c r="G37" s="15">
        <v>36.0</v>
      </c>
      <c r="H37" t="str">
        <f t="shared" si="2"/>
        <v>Cincinnati</v>
      </c>
    </row>
    <row r="38" ht="16.5">
      <c r="A38" s="21">
        <v>37.0</v>
      </c>
      <c r="B38" s="21">
        <f t="shared" si="3"/>
        <v>4</v>
      </c>
      <c r="C38" s="21" t="str">
        <f>vlookup(D38,'Cheat Sheet'!B:C,2,0)</f>
        <v>South</v>
      </c>
      <c r="D38" s="21" t="s">
        <v>71</v>
      </c>
      <c r="E38">
        <f>if(BracketHelper!B$4="Any",A38,if(C38=BracketHelper!B$4,B38,""))</f>
        <v>37</v>
      </c>
      <c r="F38" s="15" t="str">
        <f t="shared" si="1"/>
        <v>Creighton</v>
      </c>
      <c r="G38" s="15">
        <v>37.0</v>
      </c>
      <c r="H38" t="str">
        <f t="shared" si="2"/>
        <v>Creighton</v>
      </c>
    </row>
    <row r="39" ht="16.5">
      <c r="A39" s="21">
        <v>38.0</v>
      </c>
      <c r="B39" s="21">
        <f t="shared" si="3"/>
        <v>5</v>
      </c>
      <c r="C39" s="21" t="str">
        <f>vlookup(D39,'Cheat Sheet'!B:C,2,0)</f>
        <v>South</v>
      </c>
      <c r="D39" s="21" t="s">
        <v>77</v>
      </c>
      <c r="E39">
        <f>if(BracketHelper!B$4="Any",A39,if(C39=BracketHelper!B$4,B39,""))</f>
        <v>38</v>
      </c>
      <c r="F39" s="15" t="str">
        <f t="shared" si="1"/>
        <v>Davidson</v>
      </c>
      <c r="G39" s="15">
        <v>38.0</v>
      </c>
      <c r="H39" t="str">
        <f t="shared" si="2"/>
        <v>Davidson</v>
      </c>
    </row>
    <row r="40" ht="16.5">
      <c r="A40" s="21">
        <v>39.0</v>
      </c>
      <c r="B40" s="21">
        <f t="shared" si="3"/>
        <v>6</v>
      </c>
      <c r="C40" s="21" t="str">
        <f>vlookup(D40,'Cheat Sheet'!B:C,2,0)</f>
        <v>South</v>
      </c>
      <c r="D40" s="21" t="s">
        <v>102</v>
      </c>
      <c r="E40">
        <f>if(BracketHelper!B$4="Any",A40,if(C40=BracketHelper!B$4,B40,""))</f>
        <v>39</v>
      </c>
      <c r="F40" s="15" t="str">
        <f t="shared" si="1"/>
        <v>Georgia State</v>
      </c>
      <c r="G40" s="15">
        <v>39.0</v>
      </c>
      <c r="H40" t="str">
        <f t="shared" si="2"/>
        <v>Georgia State</v>
      </c>
    </row>
    <row r="41" ht="16.5">
      <c r="A41" s="21">
        <v>40.0</v>
      </c>
      <c r="B41" s="21">
        <f t="shared" si="3"/>
        <v>7</v>
      </c>
      <c r="C41" s="21" t="str">
        <f>vlookup(D41,'Cheat Sheet'!B:C,2,0)</f>
        <v>South</v>
      </c>
      <c r="D41" s="21" t="s">
        <v>90</v>
      </c>
      <c r="E41">
        <f>if(BracketHelper!B$4="Any",A41,if(C41=BracketHelper!B$4,B41,""))</f>
        <v>40</v>
      </c>
      <c r="F41" s="15" t="str">
        <f t="shared" si="1"/>
        <v>Kansas State</v>
      </c>
      <c r="G41" s="15">
        <v>40.0</v>
      </c>
      <c r="H41" t="str">
        <f t="shared" si="2"/>
        <v>Kansas State</v>
      </c>
    </row>
    <row r="42" ht="16.5">
      <c r="A42" s="21">
        <v>41.0</v>
      </c>
      <c r="B42" s="21">
        <f t="shared" si="3"/>
        <v>8</v>
      </c>
      <c r="C42" s="21" t="str">
        <f>vlookup(D42,'Cheat Sheet'!B:C,2,0)</f>
        <v>South</v>
      </c>
      <c r="D42" s="21" t="s">
        <v>113</v>
      </c>
      <c r="E42">
        <f>if(BracketHelper!B$4="Any",A42,if(C42=BracketHelper!B$4,B42,""))</f>
        <v>41</v>
      </c>
      <c r="F42" s="15" t="str">
        <f t="shared" si="1"/>
        <v>Kentucky</v>
      </c>
      <c r="G42" s="15">
        <v>41.0</v>
      </c>
      <c r="H42" t="str">
        <f t="shared" si="2"/>
        <v>Kentucky</v>
      </c>
    </row>
    <row r="43" ht="16.5">
      <c r="A43" s="21">
        <v>42.0</v>
      </c>
      <c r="B43" s="21">
        <f t="shared" si="3"/>
        <v>9</v>
      </c>
      <c r="C43" s="21" t="str">
        <f>vlookup(D43,'Cheat Sheet'!B:C,2,0)</f>
        <v>South</v>
      </c>
      <c r="D43" s="21" t="s">
        <v>82</v>
      </c>
      <c r="E43">
        <f>if(BracketHelper!B$4="Any",A43,if(C43=BracketHelper!B$4,B43,""))</f>
        <v>42</v>
      </c>
      <c r="F43" s="15" t="str">
        <f t="shared" si="1"/>
        <v>Loyola (IL)</v>
      </c>
      <c r="G43" s="15">
        <v>42.0</v>
      </c>
      <c r="H43" t="str">
        <f t="shared" si="2"/>
        <v>Loyola (IL)</v>
      </c>
    </row>
    <row r="44" ht="16.5">
      <c r="A44" s="21">
        <v>43.0</v>
      </c>
      <c r="B44" s="21">
        <f t="shared" si="3"/>
        <v>10</v>
      </c>
      <c r="C44" s="21" t="str">
        <f>vlookup(D44,'Cheat Sheet'!B:C,2,0)</f>
        <v>South</v>
      </c>
      <c r="D44" s="21" t="s">
        <v>11</v>
      </c>
      <c r="E44">
        <f>if(BracketHelper!B$4="Any",A44,if(C44=BracketHelper!B$4,B44,""))</f>
        <v>43</v>
      </c>
      <c r="F44" s="15" t="str">
        <f t="shared" si="1"/>
        <v>Maryland-Baltimore County</v>
      </c>
      <c r="G44" s="15">
        <v>43.0</v>
      </c>
      <c r="H44" t="str">
        <f t="shared" si="2"/>
        <v>Maryland-Baltimore County</v>
      </c>
    </row>
    <row r="45" ht="16.5">
      <c r="A45" s="21">
        <v>44.0</v>
      </c>
      <c r="B45" s="21">
        <f t="shared" si="3"/>
        <v>11</v>
      </c>
      <c r="C45" s="21" t="str">
        <f>vlookup(D45,'Cheat Sheet'!B:C,2,0)</f>
        <v>South</v>
      </c>
      <c r="D45" s="21" t="s">
        <v>83</v>
      </c>
      <c r="E45">
        <f>if(BracketHelper!B$4="Any",A45,if(C45=BracketHelper!B$4,B45,""))</f>
        <v>44</v>
      </c>
      <c r="F45" s="15" t="str">
        <f t="shared" si="1"/>
        <v>Miami (FL)</v>
      </c>
      <c r="G45" s="15">
        <v>44.0</v>
      </c>
      <c r="H45" t="str">
        <f t="shared" si="2"/>
        <v>Miami (FL)</v>
      </c>
    </row>
    <row r="46" ht="16.5">
      <c r="A46" s="21">
        <v>45.0</v>
      </c>
      <c r="B46" s="21">
        <f t="shared" si="3"/>
        <v>12</v>
      </c>
      <c r="C46" s="21" t="str">
        <f>vlookup(D46,'Cheat Sheet'!B:C,2,0)</f>
        <v>South</v>
      </c>
      <c r="D46" s="21" t="s">
        <v>79</v>
      </c>
      <c r="E46">
        <f>if(BracketHelper!B$4="Any",A46,if(C46=BracketHelper!B$4,B46,""))</f>
        <v>45</v>
      </c>
      <c r="F46" s="15" t="str">
        <f t="shared" si="1"/>
        <v>Nevada</v>
      </c>
      <c r="G46" s="15">
        <v>45.0</v>
      </c>
      <c r="H46" t="str">
        <f t="shared" si="2"/>
        <v>Nevada</v>
      </c>
    </row>
    <row r="47" ht="16.5">
      <c r="A47" s="21">
        <v>46.0</v>
      </c>
      <c r="B47" s="21">
        <f t="shared" si="3"/>
        <v>13</v>
      </c>
      <c r="C47" s="21" t="str">
        <f>vlookup(D47,'Cheat Sheet'!B:C,2,0)</f>
        <v>South</v>
      </c>
      <c r="D47" s="21" t="s">
        <v>69</v>
      </c>
      <c r="E47">
        <f>if(BracketHelper!B$4="Any",A47,if(C47=BracketHelper!B$4,B47,""))</f>
        <v>46</v>
      </c>
      <c r="F47" s="15" t="str">
        <f t="shared" si="1"/>
        <v>Tennessee</v>
      </c>
      <c r="G47" s="15">
        <v>46.0</v>
      </c>
      <c r="H47" t="str">
        <f t="shared" si="2"/>
        <v>Tennessee</v>
      </c>
    </row>
    <row r="48" ht="16.5">
      <c r="A48" s="21">
        <v>47.0</v>
      </c>
      <c r="B48" s="21">
        <f t="shared" si="3"/>
        <v>14</v>
      </c>
      <c r="C48" s="21" t="str">
        <f>vlookup(D48,'Cheat Sheet'!B:C,2,0)</f>
        <v>South</v>
      </c>
      <c r="D48" s="21" t="s">
        <v>80</v>
      </c>
      <c r="E48">
        <f>if(BracketHelper!B$4="Any",A48,if(C48=BracketHelper!B$4,B48,""))</f>
        <v>47</v>
      </c>
      <c r="F48" s="15" t="str">
        <f t="shared" si="1"/>
        <v>Texas</v>
      </c>
      <c r="G48" s="15">
        <v>47.0</v>
      </c>
      <c r="H48" t="str">
        <f t="shared" si="2"/>
        <v>Texas</v>
      </c>
    </row>
    <row r="49" ht="16.5">
      <c r="A49" s="21">
        <v>48.0</v>
      </c>
      <c r="B49" s="21">
        <f t="shared" si="3"/>
        <v>15</v>
      </c>
      <c r="C49" s="21" t="str">
        <f>vlookup(D49,'Cheat Sheet'!B:C,2,0)</f>
        <v>South</v>
      </c>
      <c r="D49" s="21" t="s">
        <v>10</v>
      </c>
      <c r="E49">
        <f>if(BracketHelper!B$4="Any",A49,if(C49=BracketHelper!B$4,B49,""))</f>
        <v>48</v>
      </c>
      <c r="F49" s="15" t="str">
        <f t="shared" si="1"/>
        <v>Virginia</v>
      </c>
      <c r="G49" s="15">
        <v>48.0</v>
      </c>
      <c r="H49" t="str">
        <f t="shared" si="2"/>
        <v>Virginia</v>
      </c>
    </row>
    <row r="50" ht="16.5">
      <c r="A50" s="21">
        <v>49.0</v>
      </c>
      <c r="B50" s="21">
        <f t="shared" si="3"/>
        <v>16</v>
      </c>
      <c r="C50" s="21" t="str">
        <f>vlookup(D50,'Cheat Sheet'!B:C,2,0)</f>
        <v>South</v>
      </c>
      <c r="D50" s="21" t="s">
        <v>93</v>
      </c>
      <c r="E50">
        <f>if(BracketHelper!B$4="Any",A50,if(C50=BracketHelper!B$4,B50,""))</f>
        <v>49</v>
      </c>
      <c r="F50" s="15" t="str">
        <f t="shared" si="1"/>
        <v>Wright State</v>
      </c>
      <c r="G50" s="15">
        <v>49.0</v>
      </c>
      <c r="H50" t="str">
        <f t="shared" si="2"/>
        <v>Wright State</v>
      </c>
    </row>
    <row r="51" ht="16.5">
      <c r="A51" s="21">
        <v>50.0</v>
      </c>
      <c r="B51" s="21">
        <f t="shared" si="3"/>
        <v>1</v>
      </c>
      <c r="C51" s="21" t="str">
        <f>vlookup(D51,'Cheat Sheet'!B:C,2,0)</f>
        <v>West</v>
      </c>
      <c r="D51" s="21" t="s">
        <v>59</v>
      </c>
      <c r="E51">
        <f>if(BracketHelper!B$4="Any",A51,if(C51=BracketHelper!B$4,B51,""))</f>
        <v>50</v>
      </c>
      <c r="F51" s="15" t="str">
        <f t="shared" si="1"/>
        <v>Florida State</v>
      </c>
      <c r="G51" s="15">
        <v>50.0</v>
      </c>
      <c r="H51" t="str">
        <f t="shared" si="2"/>
        <v>Florida State</v>
      </c>
    </row>
    <row r="52" ht="16.5">
      <c r="A52" s="21">
        <v>51.0</v>
      </c>
      <c r="B52" s="21">
        <f t="shared" si="3"/>
        <v>2</v>
      </c>
      <c r="C52" s="21" t="str">
        <f>vlookup(D52,'Cheat Sheet'!B:C,2,0)</f>
        <v>West</v>
      </c>
      <c r="D52" s="21" t="s">
        <v>62</v>
      </c>
      <c r="E52">
        <f>if(BracketHelper!B$4="Any",A52,if(C52=BracketHelper!B$4,B52,""))</f>
        <v>51</v>
      </c>
      <c r="F52" s="15" t="str">
        <f t="shared" si="1"/>
        <v>Gonzaga</v>
      </c>
      <c r="G52" s="15">
        <v>51.0</v>
      </c>
      <c r="H52" t="str">
        <f t="shared" si="2"/>
        <v>Gonzaga</v>
      </c>
    </row>
    <row r="53" ht="16.5">
      <c r="A53" s="21">
        <v>52.0</v>
      </c>
      <c r="B53" s="21">
        <f t="shared" si="3"/>
        <v>3</v>
      </c>
      <c r="C53" s="21" t="str">
        <f>vlookup(D53,'Cheat Sheet'!B:C,2,0)</f>
        <v>West</v>
      </c>
      <c r="D53" s="21" t="s">
        <v>57</v>
      </c>
      <c r="E53">
        <f>if(BracketHelper!B$4="Any",A53,if(C53=BracketHelper!B$4,B53,""))</f>
        <v>52</v>
      </c>
      <c r="F53" s="15" t="str">
        <f t="shared" si="1"/>
        <v>Houston</v>
      </c>
      <c r="G53" s="15">
        <v>52.0</v>
      </c>
      <c r="H53" t="str">
        <f t="shared" si="2"/>
        <v>Houston</v>
      </c>
    </row>
    <row r="54" ht="16.5">
      <c r="A54" s="21">
        <v>53.0</v>
      </c>
      <c r="B54" s="21">
        <f t="shared" si="3"/>
        <v>4</v>
      </c>
      <c r="C54" s="21" t="str">
        <f>vlookup(D54,'Cheat Sheet'!B:C,2,0)</f>
        <v>West</v>
      </c>
      <c r="D54" s="21" t="s">
        <v>104</v>
      </c>
      <c r="E54">
        <f>if(BracketHelper!B$4="Any",A54,if(C54=BracketHelper!B$4,B54,""))</f>
        <v>53</v>
      </c>
      <c r="F54" s="15" t="str">
        <f t="shared" si="1"/>
        <v>Lipscomb</v>
      </c>
      <c r="G54" s="15">
        <v>53.0</v>
      </c>
      <c r="H54" t="str">
        <f t="shared" si="2"/>
        <v>Lipscomb</v>
      </c>
    </row>
    <row r="55" ht="16.5">
      <c r="A55" s="21">
        <v>54.0</v>
      </c>
      <c r="B55" s="21">
        <f t="shared" si="3"/>
        <v>5</v>
      </c>
      <c r="C55" s="21" t="str">
        <f>vlookup(D55,'Cheat Sheet'!B:C,2,0)</f>
        <v>West</v>
      </c>
      <c r="D55" s="21" t="s">
        <v>66</v>
      </c>
      <c r="E55">
        <f>if(BracketHelper!B$4="Any",A55,if(C55=BracketHelper!B$4,B55,""))</f>
        <v>54</v>
      </c>
      <c r="F55" s="15" t="str">
        <f t="shared" si="1"/>
        <v>Michigan</v>
      </c>
      <c r="G55" s="15">
        <v>54.0</v>
      </c>
      <c r="H55" t="str">
        <f t="shared" si="2"/>
        <v>Michigan</v>
      </c>
    </row>
    <row r="56" ht="16.5">
      <c r="A56" s="21">
        <v>55.0</v>
      </c>
      <c r="B56" s="21">
        <f t="shared" si="3"/>
        <v>6</v>
      </c>
      <c r="C56" s="21" t="str">
        <f>vlookup(D56,'Cheat Sheet'!B:C,2,0)</f>
        <v>West</v>
      </c>
      <c r="D56" s="21" t="s">
        <v>112</v>
      </c>
      <c r="E56">
        <f>if(BracketHelper!B$4="Any",A56,if(C56=BracketHelper!B$4,B56,""))</f>
        <v>55</v>
      </c>
      <c r="F56" s="15" t="str">
        <f t="shared" si="1"/>
        <v>Missouri</v>
      </c>
      <c r="G56" s="15">
        <v>55.0</v>
      </c>
      <c r="H56" t="str">
        <f t="shared" si="2"/>
        <v>Missouri</v>
      </c>
    </row>
    <row r="57" ht="16.5">
      <c r="A57" s="21">
        <v>56.0</v>
      </c>
      <c r="B57" s="21">
        <f t="shared" si="3"/>
        <v>7</v>
      </c>
      <c r="C57" s="21" t="str">
        <f>vlookup(D57,'Cheat Sheet'!B:C,2,0)</f>
        <v>West</v>
      </c>
      <c r="D57" s="21" t="s">
        <v>92</v>
      </c>
      <c r="E57">
        <f>if(BracketHelper!B$4="Any",A57,if(C57=BracketHelper!B$4,B57,""))</f>
        <v>56</v>
      </c>
      <c r="F57" s="15" t="str">
        <f t="shared" si="1"/>
        <v>Montana</v>
      </c>
      <c r="G57" s="15">
        <v>56.0</v>
      </c>
      <c r="H57" t="str">
        <f t="shared" si="2"/>
        <v>Montana</v>
      </c>
    </row>
    <row r="58" ht="16.5">
      <c r="A58" s="21">
        <v>57.0</v>
      </c>
      <c r="B58" s="21">
        <f t="shared" si="3"/>
        <v>8</v>
      </c>
      <c r="C58" s="21" t="str">
        <f>vlookup(D58,'Cheat Sheet'!B:C,2,0)</f>
        <v>West</v>
      </c>
      <c r="D58" s="21" t="s">
        <v>55</v>
      </c>
      <c r="E58">
        <f>if(BracketHelper!B$4="Any",A58,if(C58=BracketHelper!B$4,B58,""))</f>
        <v>57</v>
      </c>
      <c r="F58" s="15" t="str">
        <f t="shared" si="1"/>
        <v>North Carolina</v>
      </c>
      <c r="G58" s="15">
        <v>57.0</v>
      </c>
      <c r="H58" t="str">
        <f t="shared" si="2"/>
        <v>North Carolina</v>
      </c>
    </row>
    <row r="59" ht="16.5">
      <c r="A59" s="21">
        <v>58.0</v>
      </c>
      <c r="B59" s="21">
        <f t="shared" si="3"/>
        <v>9</v>
      </c>
      <c r="C59" s="21" t="str">
        <f>vlookup(D59,'Cheat Sheet'!B:C,2,0)</f>
        <v>West</v>
      </c>
      <c r="D59" s="21" t="s">
        <v>99</v>
      </c>
      <c r="E59">
        <f>if(BracketHelper!B$4="Any",A59,if(C59=BracketHelper!B$4,B59,""))</f>
        <v>58</v>
      </c>
      <c r="F59" s="15" t="str">
        <f t="shared" si="1"/>
        <v>North Carolina Central</v>
      </c>
      <c r="G59" s="15">
        <v>58.0</v>
      </c>
      <c r="H59" t="str">
        <f t="shared" si="2"/>
        <v>North Carolina Central</v>
      </c>
    </row>
    <row r="60" ht="16.5">
      <c r="A60" s="21">
        <v>59.0</v>
      </c>
      <c r="B60" s="21">
        <f t="shared" si="3"/>
        <v>10</v>
      </c>
      <c r="C60" s="21" t="str">
        <f>vlookup(D60,'Cheat Sheet'!B:C,2,0)</f>
        <v>West</v>
      </c>
      <c r="D60" s="21" t="s">
        <v>89</v>
      </c>
      <c r="E60">
        <f>if(BracketHelper!B$4="Any",A60,if(C60=BracketHelper!B$4,B60,""))</f>
        <v>59</v>
      </c>
      <c r="F60" s="15" t="str">
        <f t="shared" si="1"/>
        <v>North Carolina-Greensboro</v>
      </c>
      <c r="G60" s="15">
        <v>59.0</v>
      </c>
      <c r="H60" t="str">
        <f t="shared" si="2"/>
        <v>North Carolina-Greensboro</v>
      </c>
    </row>
    <row r="61" ht="16.5">
      <c r="A61" s="21">
        <v>60.0</v>
      </c>
      <c r="B61" s="21">
        <f t="shared" si="3"/>
        <v>11</v>
      </c>
      <c r="C61" s="21" t="str">
        <f>vlookup(D61,'Cheat Sheet'!B:C,2,0)</f>
        <v>West</v>
      </c>
      <c r="D61" s="21" t="s">
        <v>53</v>
      </c>
      <c r="E61">
        <f>if(BracketHelper!B$4="Any",A61,if(C61=BracketHelper!B$4,B61,""))</f>
        <v>60</v>
      </c>
      <c r="F61" s="15" t="str">
        <f t="shared" si="1"/>
        <v>Ohio State</v>
      </c>
      <c r="G61" s="15">
        <v>60.0</v>
      </c>
      <c r="H61" t="str">
        <f t="shared" si="2"/>
        <v>Ohio State</v>
      </c>
    </row>
    <row r="62" ht="16.5">
      <c r="A62" s="21">
        <v>61.0</v>
      </c>
      <c r="B62" s="21">
        <f t="shared" si="3"/>
        <v>12</v>
      </c>
      <c r="C62" s="21" t="str">
        <f>vlookup(D62,'Cheat Sheet'!B:C,2,0)</f>
        <v>West</v>
      </c>
      <c r="D62" s="21" t="s">
        <v>95</v>
      </c>
      <c r="E62">
        <f>if(BracketHelper!B$4="Any",A62,if(C62=BracketHelper!B$4,B62,""))</f>
        <v>61</v>
      </c>
      <c r="F62" s="15" t="str">
        <f t="shared" si="1"/>
        <v>Providence</v>
      </c>
      <c r="G62" s="15">
        <v>61.0</v>
      </c>
      <c r="H62" t="str">
        <f t="shared" si="2"/>
        <v>Providence</v>
      </c>
    </row>
    <row r="63" ht="16.5">
      <c r="A63" s="21">
        <v>62.0</v>
      </c>
      <c r="B63" s="21">
        <f t="shared" si="3"/>
        <v>13</v>
      </c>
      <c r="C63" s="21" t="str">
        <f>vlookup(D63,'Cheat Sheet'!B:C,2,0)</f>
        <v>West</v>
      </c>
      <c r="D63" s="21" t="s">
        <v>78</v>
      </c>
      <c r="E63">
        <f>if(BracketHelper!B$4="Any",A63,if(C63=BracketHelper!B$4,B63,""))</f>
        <v>62</v>
      </c>
      <c r="F63" s="15" t="str">
        <f t="shared" si="1"/>
        <v>San Diego State</v>
      </c>
      <c r="G63" s="15">
        <v>62.0</v>
      </c>
      <c r="H63" t="str">
        <f t="shared" si="2"/>
        <v>San Diego State</v>
      </c>
    </row>
    <row r="64" ht="16.5">
      <c r="A64" s="21">
        <v>63.0</v>
      </c>
      <c r="B64" s="21">
        <f t="shared" si="3"/>
        <v>14</v>
      </c>
      <c r="C64" s="21" t="str">
        <f>vlookup(D64,'Cheat Sheet'!B:C,2,0)</f>
        <v>West</v>
      </c>
      <c r="D64" s="21" t="s">
        <v>101</v>
      </c>
      <c r="E64">
        <f>if(BracketHelper!B$4="Any",A64,if(C64=BracketHelper!B$4,B64,""))</f>
        <v>63</v>
      </c>
      <c r="F64" s="15" t="str">
        <f t="shared" si="1"/>
        <v>South Dakota State</v>
      </c>
      <c r="G64" s="15">
        <v>63.0</v>
      </c>
      <c r="H64" t="str">
        <f t="shared" si="2"/>
        <v>South Dakota State</v>
      </c>
    </row>
    <row r="65" ht="16.5">
      <c r="A65" s="21">
        <v>64.0</v>
      </c>
      <c r="B65" s="21">
        <f t="shared" si="3"/>
        <v>15</v>
      </c>
      <c r="C65" s="21" t="str">
        <f>vlookup(D65,'Cheat Sheet'!B:C,2,0)</f>
        <v>West</v>
      </c>
      <c r="D65" s="21" t="s">
        <v>64</v>
      </c>
      <c r="E65">
        <f>if(BracketHelper!B$4="Any",A65,if(C65=BracketHelper!B$4,B65,""))</f>
        <v>64</v>
      </c>
      <c r="F65" s="15" t="str">
        <f t="shared" si="1"/>
        <v>Texas A&amp;M</v>
      </c>
      <c r="G65" s="15">
        <v>64.0</v>
      </c>
      <c r="H65" t="str">
        <f t="shared" si="2"/>
        <v>Texas A&amp;M</v>
      </c>
    </row>
    <row r="66" ht="16.5">
      <c r="A66" s="21">
        <v>65.0</v>
      </c>
      <c r="B66" s="21">
        <f t="shared" si="3"/>
        <v>16</v>
      </c>
      <c r="C66" s="21" t="str">
        <f>vlookup(D66,'Cheat Sheet'!B:C,2,0)</f>
        <v>West</v>
      </c>
      <c r="D66" s="21" t="s">
        <v>97</v>
      </c>
      <c r="E66">
        <f>if(BracketHelper!B$4="Any",A66,if(C66=BracketHelper!B$4,B66,""))</f>
        <v>65</v>
      </c>
      <c r="F66" s="15" t="str">
        <f t="shared" si="1"/>
        <v>Texas Southern</v>
      </c>
      <c r="G66" s="15">
        <v>65.0</v>
      </c>
      <c r="H66" t="str">
        <f t="shared" si="2"/>
        <v>Texas Southern</v>
      </c>
    </row>
    <row r="67" ht="16.5">
      <c r="A67" s="21">
        <v>66.0</v>
      </c>
      <c r="B67" s="21">
        <f t="shared" si="3"/>
        <v>17</v>
      </c>
      <c r="C67" s="21" t="str">
        <f>vlookup(D67,'Cheat Sheet'!B:C,2,0)</f>
        <v>West</v>
      </c>
      <c r="D67" s="21" t="s">
        <v>63</v>
      </c>
      <c r="E67">
        <f>if(BracketHelper!B$4="Any",A67,if(C67=BracketHelper!B$4,B67,""))</f>
        <v>66</v>
      </c>
      <c r="F67" s="15" t="str">
        <f t="shared" si="1"/>
        <v>Xavier</v>
      </c>
      <c r="G67" s="15">
        <v>66.0</v>
      </c>
      <c r="H67" t="str">
        <f t="shared" si="2"/>
        <v>Xavier</v>
      </c>
    </row>
  </sheetData>
  <drawing r:id="rId1"/>
</worksheet>
</file>