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blino\Desktop\Programming\projects\vessel_sizing\"/>
    </mc:Choice>
  </mc:AlternateContent>
  <xr:revisionPtr revIDLastSave="0" documentId="13_ncr:1_{0B1EE393-D2FA-4ED7-AE56-E642B549576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CorrAl">[1]Working!$H$130</definedName>
    <definedName name="dem">[1]Working!$D$34</definedName>
    <definedName name="DensSel">[1]Working!$AQ$5</definedName>
    <definedName name="DensUn">[1]Working!$AP$6:$AP$9</definedName>
    <definedName name="DesPress">[1]Working!$C$128</definedName>
    <definedName name="DesTemp">[1]Working!$C$129</definedName>
    <definedName name="Diam">[1]Working!$D$42</definedName>
    <definedName name="LengthSel">[1]Working!$AY$5</definedName>
    <definedName name="LengthUn">[1]Working!$AX$6:$AX$9</definedName>
    <definedName name="Liq1Dens">[1]Working!$V$18</definedName>
    <definedName name="Liq1Mass">[1]Working!$V$17</definedName>
    <definedName name="MassFlowRateSel">[1]Working!$AO$5</definedName>
    <definedName name="MassFlowRateUn">[1]Working!$AN$6:$AN$9</definedName>
    <definedName name="Press">[1]Working!$V$12</definedName>
    <definedName name="PresSel">[1]Working!$AV$5</definedName>
    <definedName name="PresUn">[1]Working!$AU$6:$AU$15</definedName>
    <definedName name="Temp">[1]Working!$V$11</definedName>
    <definedName name="TempSel">[1]Working!$AS$5</definedName>
    <definedName name="TempUn">[1]Working!$AR$6:$AR$9</definedName>
    <definedName name="UsedHeight">[1]Working!$F$45</definedName>
    <definedName name="VapDens">[1]Working!$V$14</definedName>
    <definedName name="VapMass">[1]Working!$V$13</definedName>
    <definedName name="VapMW">[1]Working!$V$16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<sst xmlns="http://schemas.openxmlformats.org/spreadsheetml/2006/main" count="32" uniqueCount="29">
  <si>
    <t>Fluid</t>
  </si>
  <si>
    <t>Hydrogen + HC + H2S</t>
  </si>
  <si>
    <t>Unit</t>
  </si>
  <si>
    <t>Liquid:</t>
  </si>
  <si>
    <t>quantity</t>
  </si>
  <si>
    <t>1)</t>
  </si>
  <si>
    <t>density</t>
  </si>
  <si>
    <t>Gas:</t>
  </si>
  <si>
    <t>molecular weight</t>
  </si>
  <si>
    <t>Operating temperature</t>
  </si>
  <si>
    <t>Operating pressure</t>
  </si>
  <si>
    <t>Design temperature</t>
  </si>
  <si>
    <t>6)</t>
  </si>
  <si>
    <t>Design pressure</t>
  </si>
  <si>
    <t>Test pressure</t>
  </si>
  <si>
    <t>Shell ID</t>
  </si>
  <si>
    <t>Length between tangents</t>
  </si>
  <si>
    <t>Height of skirt</t>
  </si>
  <si>
    <t>2)</t>
  </si>
  <si>
    <t>Corrosion allowance</t>
  </si>
  <si>
    <t>Shell thickness</t>
  </si>
  <si>
    <t xml:space="preserve">Insulation </t>
  </si>
  <si>
    <t>Shell material</t>
  </si>
  <si>
    <t>5)</t>
  </si>
  <si>
    <t>Demister</t>
  </si>
  <si>
    <t>Construction code</t>
  </si>
  <si>
    <t>ASME sec. VIII</t>
  </si>
  <si>
    <t>Stress relieving</t>
  </si>
  <si>
    <t>According to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</si>
</sst>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1" fillId="0" borderId="9" xfId="0" applyFont="1" applyBorder="1" applyAlignment="1">
      <alignment horizontal="right" vertical="center"/>
    </xf>
    <xf numFmtId="0" fontId="2" fillId="2" borderId="11" xfId="0" applyFont="1" applyFill="1" applyBorder="1" applyAlignment="1" applyProtection="1">
      <alignment horizontal="right" vertical="center"/>
      <protection locked="0"/>
    </xf>
    <xf numFmtId="0" fontId="1" fillId="0" borderId="5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10" xfId="0" quotePrefix="1" applyFont="1" applyBorder="1" applyAlignment="1" applyProtection="1">
      <alignment horizontal="right" vertical="center"/>
      <protection locked="0"/>
    </xf>
    <xf numFmtId="0" fontId="1" fillId="0" borderId="10" xfId="0" applyFont="1" applyBorder="1" applyAlignment="1" applyProtection="1">
      <alignment horizontal="right" vertical="center"/>
      <protection locked="0"/>
    </xf>
    <xf numFmtId="0" fontId="2" fillId="2" borderId="10" xfId="0" applyFont="1" applyFill="1" applyBorder="1" applyAlignment="1" applyProtection="1">
      <alignment horizontal="right" vertical="center"/>
      <protection locked="0"/>
    </xf>
    <xf numFmtId="0" fontId="2" fillId="2" borderId="5" xfId="0" applyFont="1" applyFill="1" applyBorder="1" applyAlignment="1" applyProtection="1">
      <alignment horizontal="right" vertical="center"/>
      <protection locked="0"/>
    </xf>
    <xf numFmtId="0" fontId="1" fillId="0" borderId="5" xfId="0" applyFont="1" applyBorder="1" applyAlignment="1" applyProtection="1">
      <alignment horizontal="right" vertical="center"/>
      <protection locked="0"/>
    </xf>
    <xf numFmtId="0" fontId="1" fillId="0" borderId="12" xfId="0" applyFont="1" applyBorder="1" applyAlignment="1" applyProtection="1">
      <alignment horizontal="right" vertical="center"/>
      <protection locked="0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2" fillId="2" borderId="16" xfId="0" applyFont="1" applyFill="1" applyBorder="1" applyAlignment="1" applyProtection="1">
      <alignment horizontal="right" vertical="center"/>
      <protection locked="0"/>
    </xf>
    <xf numFmtId="0" fontId="1" fillId="0" borderId="10" xfId="0" applyFont="1" applyBorder="1" applyAlignment="1">
      <alignment horizontal="left" vertical="center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2" fillId="2" borderId="10" xfId="0" applyFont="1" applyFill="1" applyBorder="1" applyAlignment="1" applyProtection="1">
      <alignment horizontal="left" vertical="center"/>
      <protection locked="0"/>
    </xf>
    <xf numFmtId="0" fontId="2" fillId="2" borderId="17" xfId="0" applyFont="1" applyFill="1" applyBorder="1" applyAlignment="1" applyProtection="1">
      <alignment horizontal="left" vertical="center"/>
      <protection locked="0"/>
    </xf>
    <xf numFmtId="0" fontId="0" fillId="0" borderId="16" xfId="0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ino/Downloads/drums/drums/54%202phase%20Vertical%20vessel_Rev%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rom EB"/>
      <sheetName val="Working"/>
      <sheetName val="Data to EB"/>
      <sheetName val="Data to EB_Proposal"/>
      <sheetName val="EB_Import_Proposal"/>
      <sheetName val="Standard remarks"/>
      <sheetName val="EB_Import"/>
      <sheetName val="Page2"/>
      <sheetName val="UnitDiag"/>
    </sheetNames>
    <sheetDataSet>
      <sheetData sheetId="0" refreshError="1"/>
      <sheetData sheetId="1">
        <row r="5">
          <cell r="AO5">
            <v>1</v>
          </cell>
          <cell r="AQ5">
            <v>1</v>
          </cell>
          <cell r="AS5">
            <v>1</v>
          </cell>
          <cell r="AV5">
            <v>5</v>
          </cell>
          <cell r="AY5">
            <v>1</v>
          </cell>
        </row>
        <row r="6">
          <cell r="AN6" t="str">
            <v>kg/h</v>
          </cell>
          <cell r="AP6" t="str">
            <v>kg/m³</v>
          </cell>
          <cell r="AR6" t="str">
            <v>°C</v>
          </cell>
          <cell r="AU6" t="str">
            <v xml:space="preserve">kg/cm² </v>
          </cell>
          <cell r="AX6" t="str">
            <v>mm</v>
          </cell>
        </row>
        <row r="7">
          <cell r="AN7" t="str">
            <v>lbs/hr</v>
          </cell>
          <cell r="AP7" t="str">
            <v>lb/ft³</v>
          </cell>
          <cell r="AR7" t="str">
            <v>°F</v>
          </cell>
          <cell r="AU7" t="str">
            <v>psia</v>
          </cell>
          <cell r="AX7" t="str">
            <v>inch</v>
          </cell>
        </row>
        <row r="8">
          <cell r="AN8" t="str">
            <v>MTD</v>
          </cell>
          <cell r="AR8" t="str">
            <v>K</v>
          </cell>
          <cell r="AU8" t="str">
            <v>kPa</v>
          </cell>
          <cell r="AX8" t="str">
            <v xml:space="preserve">m </v>
          </cell>
        </row>
        <row r="9">
          <cell r="AR9" t="str">
            <v>R</v>
          </cell>
          <cell r="AU9" t="str">
            <v>bar</v>
          </cell>
          <cell r="AX9" t="str">
            <v>ft</v>
          </cell>
        </row>
        <row r="10">
          <cell r="AU10" t="str">
            <v>kg/cm² g</v>
          </cell>
        </row>
        <row r="11">
          <cell r="V11">
            <v>51.663315041343999</v>
          </cell>
          <cell r="AU11" t="str">
            <v>psig</v>
          </cell>
        </row>
        <row r="12">
          <cell r="V12">
            <v>58.411247245106502</v>
          </cell>
          <cell r="AU12" t="str">
            <v>barg</v>
          </cell>
        </row>
        <row r="13">
          <cell r="V13">
            <v>52997.87433039616</v>
          </cell>
          <cell r="AU13" t="str">
            <v>MPa</v>
          </cell>
        </row>
        <row r="14">
          <cell r="V14">
            <v>13.290967420134301</v>
          </cell>
          <cell r="AU14" t="str">
            <v>kPa g</v>
          </cell>
        </row>
        <row r="15">
          <cell r="AU15" t="str">
            <v>MPa g</v>
          </cell>
        </row>
        <row r="16">
          <cell r="V16">
            <v>6.4390625264661301</v>
          </cell>
        </row>
        <row r="17">
          <cell r="V17">
            <v>2649.8937165198081</v>
          </cell>
        </row>
        <row r="18">
          <cell r="V18">
            <v>691.28560451120995</v>
          </cell>
        </row>
        <row r="34">
          <cell r="D34">
            <v>1</v>
          </cell>
        </row>
        <row r="42">
          <cell r="D42">
            <v>1.5748031496063</v>
          </cell>
        </row>
        <row r="45">
          <cell r="F45">
            <v>2.6924053848107699</v>
          </cell>
        </row>
        <row r="128">
          <cell r="C128">
            <v>65.127922716720505</v>
          </cell>
        </row>
        <row r="129">
          <cell r="C129">
            <v>154.444444444444</v>
          </cell>
        </row>
        <row r="130">
          <cell r="H130">
            <v>3.2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F19" sqref="F19:G19"/>
    </sheetView>
  </sheetViews>
  <sheetFormatPr defaultRowHeight="15" x14ac:dyDescent="0.25"/>
  <sheetData>
    <row r="1" spans="1:7" x14ac:dyDescent="0.25">
      <c r="A1" s="1" t="s">
        <v>0</v>
      </c>
      <c r="B1" s="2"/>
      <c r="C1" s="2"/>
      <c r="D1" s="23" t="s">
        <v>1</v>
      </c>
      <c r="E1" s="24"/>
      <c r="F1" s="25"/>
      <c r="G1" s="3" t="s">
        <v>2</v>
      </c>
    </row>
    <row r="2" spans="1:7" x14ac:dyDescent="0.25">
      <c r="A2" s="4" t="s">
        <v>3</v>
      </c>
      <c r="B2" s="5" t="s">
        <v>4</v>
      </c>
      <c r="C2" s="5"/>
      <c r="D2" s="6"/>
      <c r="E2" s="7" t="s">
        <v>5</v>
      </c>
      <c r="F2" s="8"/>
      <c r="G2" s="22" t="str">
        <f>INDEX(MassFlowRateUn,MassFlowRateSel)</f>
        <v>kg/h</v>
      </c>
    </row>
    <row r="3" spans="1:7" x14ac:dyDescent="0.25">
      <c r="A3" s="4"/>
      <c r="B3" s="5" t="s">
        <v>6</v>
      </c>
      <c r="C3" s="5"/>
      <c r="D3" s="5"/>
      <c r="E3" s="9"/>
      <c r="F3" s="10"/>
      <c r="G3" s="22" t="str">
        <f>INDEX(DensUn,DensSel)</f>
        <v>kg/m³</v>
      </c>
    </row>
    <row r="4" spans="1:7" x14ac:dyDescent="0.25">
      <c r="A4" s="4" t="s">
        <v>7</v>
      </c>
      <c r="B4" s="5" t="s">
        <v>4</v>
      </c>
      <c r="C4" s="5"/>
      <c r="D4" s="5"/>
      <c r="E4" s="9" t="s">
        <v>5</v>
      </c>
      <c r="F4" s="10"/>
      <c r="G4" s="22" t="str">
        <f>INDEX(MassFlowRateUn,MassFlowRateSel)</f>
        <v>kg/h</v>
      </c>
    </row>
    <row r="5" spans="1:7" x14ac:dyDescent="0.25">
      <c r="A5" s="4"/>
      <c r="B5" s="5" t="s">
        <v>8</v>
      </c>
      <c r="C5" s="5"/>
      <c r="D5" s="5"/>
      <c r="E5" s="9"/>
      <c r="F5" s="10"/>
      <c r="G5" s="22"/>
    </row>
    <row r="6" spans="1:7" x14ac:dyDescent="0.25">
      <c r="A6" s="4"/>
      <c r="B6" s="5" t="s">
        <v>6</v>
      </c>
      <c r="C6" s="5"/>
      <c r="D6" s="5"/>
      <c r="E6" s="9"/>
      <c r="F6" s="10"/>
      <c r="G6" s="22" t="str">
        <f>INDEX(DensUn,DensSel)</f>
        <v>kg/m³</v>
      </c>
    </row>
    <row r="7" spans="1:7" x14ac:dyDescent="0.25">
      <c r="A7" s="4" t="s">
        <v>9</v>
      </c>
      <c r="B7" s="5"/>
      <c r="C7" s="5"/>
      <c r="D7" s="5"/>
      <c r="E7" s="9"/>
      <c r="F7" s="10"/>
      <c r="G7" s="22" t="str">
        <f>INDEX(TempUn,TempSel)</f>
        <v>°C</v>
      </c>
    </row>
    <row r="8" spans="1:7" x14ac:dyDescent="0.25">
      <c r="A8" s="4" t="s">
        <v>10</v>
      </c>
      <c r="B8" s="5"/>
      <c r="C8" s="5"/>
      <c r="D8" s="5"/>
      <c r="E8" s="9"/>
      <c r="F8" s="11"/>
      <c r="G8" s="22" t="str">
        <f>INDEX(PresUn,PresSel)</f>
        <v>kg/cm² g</v>
      </c>
    </row>
    <row r="9" spans="1:7" x14ac:dyDescent="0.25">
      <c r="A9" s="4" t="s">
        <v>11</v>
      </c>
      <c r="B9" s="5"/>
      <c r="C9" s="5"/>
      <c r="D9" s="5"/>
      <c r="E9" s="9" t="s">
        <v>12</v>
      </c>
      <c r="F9" s="12"/>
      <c r="G9" s="22" t="str">
        <f>INDEX(TempUn,TempSel)</f>
        <v>°C</v>
      </c>
    </row>
    <row r="10" spans="1:7" x14ac:dyDescent="0.25">
      <c r="A10" s="4" t="s">
        <v>13</v>
      </c>
      <c r="B10" s="5"/>
      <c r="C10" s="5"/>
      <c r="D10" s="5"/>
      <c r="E10" s="9"/>
      <c r="F10" s="13"/>
      <c r="G10" s="22" t="str">
        <f>INDEX(PresUn,PresSel)</f>
        <v>kg/cm² g</v>
      </c>
    </row>
    <row r="11" spans="1:7" x14ac:dyDescent="0.25">
      <c r="A11" s="4" t="s">
        <v>14</v>
      </c>
      <c r="B11" s="5"/>
      <c r="C11" s="5"/>
      <c r="D11" s="5"/>
      <c r="E11" s="9"/>
      <c r="F11" s="14"/>
      <c r="G11" s="22" t="str">
        <f>INDEX(PresUn,PresSel)</f>
        <v>kg/cm² g</v>
      </c>
    </row>
    <row r="12" spans="1:7" x14ac:dyDescent="0.25">
      <c r="A12" s="4" t="s">
        <v>15</v>
      </c>
      <c r="B12" s="5"/>
      <c r="C12" s="5"/>
      <c r="D12" s="5"/>
      <c r="E12" s="9"/>
      <c r="F12" s="10"/>
      <c r="G12" s="22" t="str">
        <f>INDEX(LengthUn,LengthSel)</f>
        <v>mm</v>
      </c>
    </row>
    <row r="13" spans="1:7" x14ac:dyDescent="0.25">
      <c r="A13" s="4" t="s">
        <v>16</v>
      </c>
      <c r="B13" s="5"/>
      <c r="C13" s="5"/>
      <c r="D13" s="5"/>
      <c r="E13" s="9"/>
      <c r="F13" s="10"/>
      <c r="G13" s="22" t="str">
        <f>INDEX(LengthUn,LengthSel)</f>
        <v>mm</v>
      </c>
    </row>
    <row r="14" spans="1:7" x14ac:dyDescent="0.25">
      <c r="A14" s="4" t="s">
        <v>17</v>
      </c>
      <c r="B14" s="5"/>
      <c r="C14" s="5"/>
      <c r="D14" s="5"/>
      <c r="E14" s="9" t="s">
        <v>18</v>
      </c>
      <c r="F14" s="15"/>
      <c r="G14" s="22" t="str">
        <f>INDEX(LengthUn,LengthSel)</f>
        <v>mm</v>
      </c>
    </row>
    <row r="15" spans="1:7" x14ac:dyDescent="0.25">
      <c r="A15" s="4" t="s">
        <v>19</v>
      </c>
      <c r="B15" s="5"/>
      <c r="C15" s="5"/>
      <c r="D15" s="5"/>
      <c r="E15" s="9"/>
      <c r="F15" s="16"/>
      <c r="G15" s="22" t="str">
        <f>INDEX(LengthUn,LengthSel)</f>
        <v>mm</v>
      </c>
    </row>
    <row r="16" spans="1:7" x14ac:dyDescent="0.25">
      <c r="A16" s="4" t="s">
        <v>20</v>
      </c>
      <c r="B16" s="5"/>
      <c r="C16" s="5"/>
      <c r="D16" s="5"/>
      <c r="E16" s="9"/>
      <c r="F16" s="15"/>
      <c r="G16" s="22" t="str">
        <f>INDEX(LengthUn,LengthSel)</f>
        <v>mm</v>
      </c>
    </row>
    <row r="17" spans="1:7" x14ac:dyDescent="0.25">
      <c r="A17" s="4" t="s">
        <v>21</v>
      </c>
      <c r="B17" s="5"/>
      <c r="C17" s="5"/>
      <c r="D17" s="5"/>
      <c r="E17" s="9"/>
      <c r="F17" s="17"/>
      <c r="G17" s="18"/>
    </row>
    <row r="18" spans="1:7" x14ac:dyDescent="0.25">
      <c r="A18" s="4" t="s">
        <v>22</v>
      </c>
      <c r="B18" s="5"/>
      <c r="C18" s="5"/>
      <c r="D18" s="5"/>
      <c r="E18" s="9" t="s">
        <v>23</v>
      </c>
      <c r="F18" s="26"/>
      <c r="G18" s="27"/>
    </row>
    <row r="19" spans="1:7" x14ac:dyDescent="0.25">
      <c r="A19" s="4" t="s">
        <v>24</v>
      </c>
      <c r="B19" s="5"/>
      <c r="C19" s="5"/>
      <c r="D19" s="5"/>
      <c r="E19" s="9"/>
      <c r="F19" s="28"/>
      <c r="G19" s="29"/>
    </row>
    <row r="20" spans="1:7" x14ac:dyDescent="0.25">
      <c r="A20" s="4" t="s">
        <v>25</v>
      </c>
      <c r="B20" s="5"/>
      <c r="C20" s="5"/>
      <c r="D20" s="5"/>
      <c r="E20" s="9"/>
      <c r="F20" s="30" t="s">
        <v>26</v>
      </c>
      <c r="G20" s="27"/>
    </row>
    <row r="21" spans="1:7" x14ac:dyDescent="0.25">
      <c r="A21" s="19" t="s">
        <v>27</v>
      </c>
      <c r="B21" s="20"/>
      <c r="C21" s="20"/>
      <c r="D21" s="20"/>
      <c r="E21" s="21"/>
      <c r="F21" s="31" t="s">
        <v>28</v>
      </c>
      <c r="G21" s="32"/>
    </row>
  </sheetData>
  <mergeCells count="5">
    <mergeCell ref="D1:F1"/>
    <mergeCell ref="F18:G18"/>
    <mergeCell ref="F19:G19"/>
    <mergeCell ref="F20:G20"/>
    <mergeCell ref="F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1 1</dc:creator>
  <cp:lastModifiedBy>1 1</cp:lastModifiedBy>
  <dcterms:created xsi:type="dcterms:W3CDTF">2015-06-05T18:19:34Z</dcterms:created>
  <dcterms:modified xsi:type="dcterms:W3CDTF">2022-09-30T14:31:26Z</dcterms:modified>
</cp:coreProperties>
</file>