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D61AF139-B5E9-4467-9AB2-3806C1DD98C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Общий" sheetId="1" r:id="rId1"/>
    <sheet name="Список студентов" sheetId="3" r:id="rId2"/>
  </sheets>
  <definedNames>
    <definedName name="Sheet1Diap1">Общий!$A$1:$A$44</definedName>
    <definedName name="Sheet1Diap2">Общий!$C$33:$C$35</definedName>
    <definedName name="Sheet1Diap3">Общий!$A$45:$C$51</definedName>
    <definedName name="Балл">#REF!</definedName>
    <definedName name="Длительность">#REF!</definedName>
    <definedName name="ИндивидНадбавка">#REF!</definedName>
    <definedName name="КлючевыеЗадачи">Общий!$C$26:$C$30</definedName>
    <definedName name="КритерийДостижения">Общий!$C$21:$C$25</definedName>
    <definedName name="Кураторы">Общий!$C$36:$C$44</definedName>
    <definedName name="Описание">Общий!$C$1:$C$9</definedName>
    <definedName name="ОтметкаВыполнения">#REF!</definedName>
    <definedName name="ПолеГанта">#REF!</definedName>
    <definedName name="ПродуктРезультат">Общий!$C$10:$C$15</definedName>
    <definedName name="ПромежРезультат">Общий!$C$16:$C$20</definedName>
    <definedName name="РольСтудента">'Список студентов'!$D$3:$D$13</definedName>
    <definedName name="СметаСчёт">#REF!</definedName>
    <definedName name="СуммаБалл">#REF!</definedName>
    <definedName name="ФИОСтудентаГруппа">'Список студентов'!$C$17:$D$41</definedName>
    <definedName name="ЦенаСмета">#REF!</definedName>
    <definedName name="ШапкаГанта">#REF!</definedName>
    <definedName name="ШапкаСмета">#REF!</definedName>
    <definedName name="ШапкаСпискаСтудентов">'Список студентов'!$2:$2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1" l="1"/>
  <c r="C47" i="1"/>
  <c r="C46" i="1" l="1"/>
  <c r="C48" i="1"/>
  <c r="I98" i="3"/>
  <c r="H100" i="3"/>
  <c r="H61" i="3"/>
  <c r="H25" i="3"/>
  <c r="H88" i="3"/>
  <c r="I80" i="3"/>
  <c r="I29" i="3"/>
  <c r="H97" i="3"/>
  <c r="I67" i="3"/>
  <c r="H4" i="3"/>
  <c r="I44" i="3"/>
  <c r="H23" i="3"/>
  <c r="I39" i="3"/>
  <c r="H91" i="3"/>
  <c r="H26" i="3"/>
  <c r="I47" i="3"/>
  <c r="I36" i="3"/>
  <c r="H41" i="3"/>
  <c r="I83" i="3"/>
  <c r="I7" i="3"/>
  <c r="H17" i="3"/>
  <c r="I78" i="3"/>
  <c r="H38" i="3"/>
  <c r="I54" i="3"/>
  <c r="H19" i="3"/>
  <c r="H67" i="3"/>
  <c r="H33" i="3"/>
  <c r="I40" i="3"/>
  <c r="I84" i="3"/>
  <c r="I43" i="3"/>
  <c r="H66" i="3"/>
  <c r="I35" i="3"/>
  <c r="I94" i="3"/>
  <c r="I6" i="3"/>
  <c r="H9" i="3"/>
  <c r="I75" i="3"/>
  <c r="I22" i="3"/>
  <c r="H94" i="3"/>
  <c r="H8" i="3"/>
  <c r="H75" i="3"/>
  <c r="I58" i="3"/>
  <c r="H28" i="3"/>
  <c r="H36" i="3"/>
  <c r="H6" i="3"/>
  <c r="I60" i="3"/>
  <c r="I28" i="3"/>
  <c r="H102" i="3"/>
  <c r="H21" i="3"/>
  <c r="I4" i="3"/>
  <c r="I59" i="3"/>
  <c r="I27" i="3"/>
  <c r="H65" i="3"/>
  <c r="I99" i="3"/>
  <c r="H99" i="3"/>
  <c r="H55" i="3"/>
  <c r="H47" i="3"/>
  <c r="I41" i="3"/>
  <c r="I20" i="3"/>
  <c r="I91" i="3"/>
  <c r="I85" i="3"/>
  <c r="H58" i="3"/>
  <c r="H49" i="3"/>
  <c r="I5" i="3"/>
  <c r="H45" i="3"/>
  <c r="I100" i="3"/>
  <c r="H43" i="3"/>
  <c r="H29" i="3"/>
  <c r="I38" i="3"/>
  <c r="H84" i="3"/>
  <c r="H59" i="3"/>
  <c r="I23" i="3"/>
  <c r="H63" i="3"/>
  <c r="H5" i="3"/>
  <c r="I61" i="3"/>
  <c r="I10" i="3"/>
  <c r="I92" i="3"/>
  <c r="H16" i="3"/>
  <c r="H30" i="3"/>
  <c r="H46" i="3"/>
  <c r="I64" i="3"/>
  <c r="I88" i="3"/>
  <c r="I97" i="3"/>
  <c r="H76" i="3"/>
  <c r="I73" i="3"/>
  <c r="I87" i="3"/>
  <c r="H42" i="3"/>
  <c r="I56" i="3"/>
  <c r="H3" i="3"/>
  <c r="I11" i="3"/>
  <c r="H74" i="3"/>
  <c r="H35" i="3"/>
  <c r="I30" i="3"/>
  <c r="I37" i="3"/>
  <c r="H44" i="3"/>
  <c r="H22" i="3"/>
  <c r="H82" i="3"/>
  <c r="I69" i="3"/>
  <c r="I79" i="3"/>
  <c r="I8" i="3"/>
  <c r="H27" i="3"/>
  <c r="H48" i="3"/>
  <c r="I95" i="3"/>
  <c r="I17" i="3"/>
  <c r="I9" i="3"/>
  <c r="I55" i="3"/>
  <c r="H12" i="3"/>
  <c r="H89" i="3"/>
  <c r="I70" i="3"/>
  <c r="H85" i="3"/>
  <c r="I81" i="3"/>
  <c r="H14" i="3"/>
  <c r="I3" i="3"/>
  <c r="I16" i="3"/>
  <c r="I21" i="3"/>
  <c r="I51" i="3"/>
  <c r="I45" i="3"/>
  <c r="H93" i="3"/>
  <c r="H13" i="3"/>
  <c r="H83" i="3"/>
  <c r="I76" i="3"/>
  <c r="H68" i="3"/>
  <c r="I72" i="3"/>
  <c r="H7" i="3"/>
  <c r="H40" i="3"/>
  <c r="I15" i="3"/>
  <c r="I32" i="3"/>
  <c r="I57" i="3"/>
  <c r="I42" i="3"/>
  <c r="H96" i="3"/>
  <c r="I18" i="3"/>
  <c r="I12" i="3"/>
  <c r="H87" i="3"/>
  <c r="I68" i="3"/>
  <c r="I101" i="3"/>
  <c r="H32" i="3"/>
  <c r="H56" i="3"/>
  <c r="I50" i="3"/>
  <c r="I48" i="3"/>
  <c r="I102" i="3"/>
  <c r="H86" i="3"/>
  <c r="I49" i="3"/>
  <c r="I96" i="3"/>
  <c r="I52" i="3"/>
  <c r="I65" i="3"/>
  <c r="H34" i="3"/>
  <c r="I25" i="3"/>
  <c r="I89" i="3"/>
  <c r="H54" i="3"/>
  <c r="I90" i="3"/>
  <c r="H69" i="3"/>
  <c r="I26" i="3"/>
  <c r="H90" i="3"/>
  <c r="I66" i="3"/>
  <c r="H39" i="3"/>
  <c r="H60" i="3"/>
  <c r="H92" i="3"/>
  <c r="I53" i="3"/>
  <c r="I33" i="3"/>
  <c r="H95" i="3"/>
  <c r="I19" i="3"/>
  <c r="I46" i="3"/>
  <c r="H77" i="3"/>
  <c r="H71" i="3"/>
  <c r="I74" i="3"/>
  <c r="I82" i="3"/>
  <c r="I31" i="3"/>
  <c r="H78" i="3"/>
  <c r="H15" i="3"/>
  <c r="H70" i="3"/>
  <c r="H81" i="3"/>
  <c r="H53" i="3"/>
  <c r="H37" i="3"/>
  <c r="I63" i="3"/>
  <c r="H98" i="3"/>
  <c r="H79" i="3"/>
  <c r="I24" i="3"/>
  <c r="H24" i="3"/>
  <c r="I86" i="3"/>
  <c r="I62" i="3"/>
  <c r="H51" i="3"/>
  <c r="H101" i="3"/>
  <c r="I14" i="3"/>
  <c r="H20" i="3"/>
  <c r="H80" i="3"/>
  <c r="H50" i="3"/>
  <c r="H11" i="3"/>
  <c r="I71" i="3"/>
  <c r="H72" i="3"/>
  <c r="H31" i="3"/>
  <c r="H52" i="3"/>
  <c r="I13" i="3"/>
  <c r="H73" i="3"/>
  <c r="I77" i="3"/>
  <c r="I34" i="3"/>
  <c r="H57" i="3"/>
  <c r="H10" i="3"/>
  <c r="H64" i="3"/>
  <c r="H62" i="3"/>
  <c r="I93" i="3"/>
  <c r="H18" i="3"/>
  <c r="J59" i="3" l="1"/>
  <c r="J90" i="3"/>
  <c r="J4" i="3"/>
  <c r="J10" i="3"/>
  <c r="J93" i="3"/>
  <c r="J89" i="3"/>
  <c r="J8" i="3"/>
  <c r="J61" i="3"/>
  <c r="J25" i="3"/>
  <c r="J28" i="3"/>
  <c r="J63" i="3"/>
  <c r="J60" i="3"/>
  <c r="J79" i="3"/>
  <c r="J65" i="3"/>
  <c r="J52" i="3"/>
  <c r="J69" i="3"/>
  <c r="J96" i="3"/>
  <c r="J49" i="3"/>
  <c r="J58" i="3"/>
  <c r="J23" i="3"/>
  <c r="J102" i="3"/>
  <c r="J48" i="3"/>
  <c r="J34" i="3"/>
  <c r="J50" i="3"/>
  <c r="J22" i="3"/>
  <c r="J75" i="3"/>
  <c r="J77" i="3"/>
  <c r="J37" i="3"/>
  <c r="J38" i="3"/>
  <c r="J101" i="3"/>
  <c r="J6" i="3"/>
  <c r="J68" i="3"/>
  <c r="J94" i="3"/>
  <c r="J30" i="3"/>
  <c r="J35" i="3"/>
  <c r="J13" i="3"/>
  <c r="J31" i="3"/>
  <c r="J12" i="3"/>
  <c r="J18" i="3"/>
  <c r="J43" i="3"/>
  <c r="J82" i="3"/>
  <c r="J84" i="3"/>
  <c r="J100" i="3"/>
  <c r="J42" i="3"/>
  <c r="J40" i="3"/>
  <c r="J74" i="3"/>
  <c r="J57" i="3"/>
  <c r="J11" i="3"/>
  <c r="J32" i="3"/>
  <c r="J15" i="3"/>
  <c r="J5" i="3"/>
  <c r="J54" i="3"/>
  <c r="J71" i="3"/>
  <c r="J56" i="3"/>
  <c r="J72" i="3"/>
  <c r="J78" i="3"/>
  <c r="J46" i="3"/>
  <c r="J76" i="3"/>
  <c r="J7" i="3"/>
  <c r="J19" i="3"/>
  <c r="J83" i="3"/>
  <c r="J87" i="3"/>
  <c r="J85" i="3"/>
  <c r="J36" i="3"/>
  <c r="J73" i="3"/>
  <c r="J91" i="3"/>
  <c r="J45" i="3"/>
  <c r="J47" i="3"/>
  <c r="J33" i="3"/>
  <c r="J51" i="3"/>
  <c r="J20" i="3"/>
  <c r="J21" i="3"/>
  <c r="J14" i="3"/>
  <c r="J53" i="3"/>
  <c r="J16" i="3"/>
  <c r="J39" i="3"/>
  <c r="J97" i="3"/>
  <c r="J41" i="3"/>
  <c r="J3" i="3"/>
  <c r="J44" i="3"/>
  <c r="J88" i="3"/>
  <c r="J81" i="3"/>
  <c r="J67" i="3"/>
  <c r="J64" i="3"/>
  <c r="J70" i="3"/>
  <c r="J62" i="3"/>
  <c r="J29" i="3"/>
  <c r="J80" i="3"/>
  <c r="J86" i="3"/>
  <c r="J66" i="3"/>
  <c r="J55" i="3"/>
  <c r="J99" i="3"/>
  <c r="J9" i="3"/>
  <c r="J17" i="3"/>
  <c r="J95" i="3"/>
  <c r="J24" i="3"/>
  <c r="J27" i="3"/>
  <c r="J98" i="3"/>
  <c r="J92" i="3"/>
  <c r="J2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" authorId="0" shapeId="0" xr:uid="{00000000-0006-0000-0000-000001000000}">
      <text>
        <r>
          <rPr>
            <sz val="10"/>
            <color rgb="FF000000"/>
            <rFont val="Arial"/>
            <scheme val="minor"/>
          </rPr>
          <t>Целью проекта не может быть «сделать установку». Цель формируется исходя из решения проблемы</t>
        </r>
      </text>
    </comment>
    <comment ref="A21" authorId="0" shapeId="0" xr:uid="{00000000-0006-0000-0000-000002000000}">
      <text>
        <r>
          <rPr>
            <sz val="10"/>
            <color rgb="FF000000"/>
            <rFont val="Arial"/>
            <scheme val="minor"/>
          </rPr>
          <t>Например:
Производительность не менее 10 кг/ч
Электрическая мощность не более 2 кВт</t>
        </r>
      </text>
    </comment>
    <comment ref="A31" authorId="0" shapeId="0" xr:uid="{00000000-0006-0000-0000-000003000000}">
      <text>
        <r>
          <rPr>
            <sz val="10"/>
            <color rgb="FF000000"/>
            <rFont val="Arial"/>
            <scheme val="minor"/>
          </rPr>
          <t>Для продолжающихся проектов — 1 сентября или 1 февраля года начала работы над проектом; для новых проектов — 1 сентября или 1 февраля текущего года</t>
        </r>
      </text>
    </comment>
    <comment ref="A37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ФИО, телефон/email для связи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" authorId="0" shapeId="0" xr:uid="{00000000-0006-0000-0200-000001000000}">
      <text>
        <r>
          <rPr>
            <sz val="10"/>
            <color rgb="FF000000"/>
            <rFont val="Arial"/>
            <scheme val="minor"/>
          </rPr>
          <t>Максимальное кол-во баллов, который мог бы получить студент в случае выполнения всех своих задач</t>
        </r>
      </text>
    </comment>
    <comment ref="I2" authorId="0" shapeId="0" xr:uid="{00000000-0006-0000-0200-000002000000}">
      <text>
        <r>
          <rPr>
            <sz val="10"/>
            <color rgb="FF000000"/>
            <rFont val="Arial"/>
            <scheme val="minor"/>
          </rPr>
          <t>Действительное кол-во баллов, который студент получил за выполненные задачи</t>
        </r>
      </text>
    </comment>
    <comment ref="J2" authorId="0" shapeId="0" xr:uid="{00000000-0006-0000-0200-000003000000}">
      <text>
        <r>
          <rPr>
            <sz val="10"/>
            <color rgb="FF000000"/>
            <rFont val="Arial"/>
            <scheme val="minor"/>
          </rPr>
          <t>Сумма с учетом индивидуальных надбавок</t>
        </r>
      </text>
    </comment>
  </commentList>
</comments>
</file>

<file path=xl/sharedStrings.xml><?xml version="1.0" encoding="utf-8"?>
<sst xmlns="http://schemas.openxmlformats.org/spreadsheetml/2006/main" count="320" uniqueCount="183">
  <si>
    <t>Название проекта</t>
  </si>
  <si>
    <r>
      <rPr>
        <b/>
        <sz val="10"/>
        <rFont val="Arial"/>
      </rPr>
      <t xml:space="preserve">Название подпроекта </t>
    </r>
    <r>
      <rPr>
        <i/>
        <sz val="10"/>
        <rFont val="Arial"/>
      </rPr>
      <t xml:space="preserve">(при наличии) </t>
    </r>
  </si>
  <si>
    <t>Заказчик</t>
  </si>
  <si>
    <t>Московский политехнический университет</t>
  </si>
  <si>
    <t>Контактное лицо со стороны заказчика</t>
  </si>
  <si>
    <t>Контактный телефон</t>
  </si>
  <si>
    <t>Тип проекта</t>
  </si>
  <si>
    <t>Инициативный</t>
  </si>
  <si>
    <t>Уровень проекта (TRL/УГТ) на на начало уч. года</t>
  </si>
  <si>
    <t>Проблематика проекта</t>
  </si>
  <si>
    <t>Современный мир диктует высокие требования к цифровизации университета.</t>
  </si>
  <si>
    <t>Цель проекта</t>
  </si>
  <si>
    <t>Увеличить продуктивность студентов и сотрудников, обеспечив более удобное и эффективное взаимодействие с сервисами Московского политеха.</t>
  </si>
  <si>
    <r>
      <rPr>
        <b/>
        <sz val="10"/>
        <rFont val="Arial"/>
      </rPr>
      <t xml:space="preserve">Продуктовый результат </t>
    </r>
    <r>
      <rPr>
        <i/>
        <sz val="10"/>
        <rFont val="Arial"/>
      </rPr>
      <t>(например: прототип, макет, приложение, патент и т.п.)</t>
    </r>
  </si>
  <si>
    <t>1.</t>
  </si>
  <si>
    <t>веб-приложение личного кабинета https://e.mospolytech.ru/</t>
  </si>
  <si>
    <t>2.</t>
  </si>
  <si>
    <t>3.</t>
  </si>
  <si>
    <t>прототип мобильного приложения на базе IOS</t>
  </si>
  <si>
    <t>4.</t>
  </si>
  <si>
    <t>5.</t>
  </si>
  <si>
    <r>
      <rPr>
        <b/>
        <sz val="10"/>
        <rFont val="Arial"/>
      </rPr>
      <t xml:space="preserve">Промежуточный продуктовый результат </t>
    </r>
    <r>
      <rPr>
        <i/>
        <sz val="10"/>
        <rFont val="Arial"/>
      </rPr>
      <t>(на конец первого семестра для годовых проектов)</t>
    </r>
  </si>
  <si>
    <t>мобильное приложение на базе Android</t>
  </si>
  <si>
    <r>
      <rPr>
        <b/>
        <sz val="10"/>
        <rFont val="Arial"/>
      </rPr>
      <t xml:space="preserve">Критерии достижения результата </t>
    </r>
    <r>
      <rPr>
        <i/>
        <sz val="10"/>
        <rFont val="Arial"/>
      </rPr>
      <t>(основные характеристики продукта)</t>
    </r>
  </si>
  <si>
    <t>минимальное количество багов</t>
  </si>
  <si>
    <r>
      <rPr>
        <b/>
        <sz val="10"/>
        <rFont val="Arial"/>
      </rPr>
      <t xml:space="preserve">Ключевые задачи проекта </t>
    </r>
    <r>
      <rPr>
        <i/>
        <sz val="10"/>
        <rFont val="Arial"/>
      </rPr>
      <t>(уникальные решения, необходимые для достижения результата)</t>
    </r>
  </si>
  <si>
    <t>Дата действительного старта проекта</t>
  </si>
  <si>
    <t>1 сентября 2018 года</t>
  </si>
  <si>
    <t>Длительность проекта</t>
  </si>
  <si>
    <t>2 семестра</t>
  </si>
  <si>
    <t>Количество студентов</t>
  </si>
  <si>
    <t>Проектное направление</t>
  </si>
  <si>
    <t>IT</t>
  </si>
  <si>
    <t>Руководитель проектного направления</t>
  </si>
  <si>
    <t>Стрижеус Валерий Александрович</t>
  </si>
  <si>
    <t>Руководитель проекта</t>
  </si>
  <si>
    <t>Захаров Илья Андреевич</t>
  </si>
  <si>
    <t>Кураторы проекта (подпроекта)</t>
  </si>
  <si>
    <t>6.</t>
  </si>
  <si>
    <t>7.</t>
  </si>
  <si>
    <t>8.</t>
  </si>
  <si>
    <t>Бюджет проекта, руб.</t>
  </si>
  <si>
    <t>– в т. ч. финансирование от ЦПД, руб.</t>
  </si>
  <si>
    <t>– в т. ч. финансирование от заказчика, руб.</t>
  </si>
  <si>
    <t>– доля участия заказчика, %</t>
  </si>
  <si>
    <t>№№
п/п</t>
  </si>
  <si>
    <t>Факт</t>
  </si>
  <si>
    <t>Итого</t>
  </si>
  <si>
    <t>ФИО</t>
  </si>
  <si>
    <t>Учебная
группа</t>
  </si>
  <si>
    <t>Роль в проекте</t>
  </si>
  <si>
    <t>Рабочая группа</t>
  </si>
  <si>
    <t>Индивидуальная надбавка за особые достижения</t>
  </si>
  <si>
    <t>Баллы (из дорожной карты)</t>
  </si>
  <si>
    <t>Баллы
(до 10)</t>
  </si>
  <si>
    <t>Обоснование</t>
  </si>
  <si>
    <t>Максимум</t>
  </si>
  <si>
    <t>231-332</t>
  </si>
  <si>
    <t>Исполнитель</t>
  </si>
  <si>
    <t>Алексеев Кирилл Игоревич</t>
  </si>
  <si>
    <t>231-321</t>
  </si>
  <si>
    <t>Базрова Анжелина Алановна</t>
  </si>
  <si>
    <t>231-3211</t>
  </si>
  <si>
    <t>Балашов Игорь Геннадьевич</t>
  </si>
  <si>
    <t>Белый Данила Юрьевич</t>
  </si>
  <si>
    <t>221-361</t>
  </si>
  <si>
    <t>211-722</t>
  </si>
  <si>
    <t>Бурдин Евгений Николаевич</t>
  </si>
  <si>
    <t>211-724</t>
  </si>
  <si>
    <t>Голобурдо Андрей Антонович</t>
  </si>
  <si>
    <t>221-323</t>
  </si>
  <si>
    <t>Гридасов Альберт Владимирович</t>
  </si>
  <si>
    <t>231-339</t>
  </si>
  <si>
    <t>Гугнин Федор Алексеевич</t>
  </si>
  <si>
    <t>231-323</t>
  </si>
  <si>
    <t>Дерендяев Дмитрий Сергеевич</t>
  </si>
  <si>
    <t>Егоров Александр Михайлович</t>
  </si>
  <si>
    <t>Засташков Даниил Андреевич</t>
  </si>
  <si>
    <t>Имаретли Дамир Эмилевич</t>
  </si>
  <si>
    <t>Качалов Александр Николаевич</t>
  </si>
  <si>
    <t>Князев Григорий Андреевич</t>
  </si>
  <si>
    <t>Косарева Светлана Александровна</t>
  </si>
  <si>
    <t>Кузьмина Полина Юрьевна</t>
  </si>
  <si>
    <t>Лаптев Егор Иванович</t>
  </si>
  <si>
    <t>221-353</t>
  </si>
  <si>
    <t>Линников Егор Владиславович</t>
  </si>
  <si>
    <t>Макарова Дарья Антоновна</t>
  </si>
  <si>
    <t>Лидер проекта</t>
  </si>
  <si>
    <t>Неклюдов Вячеслав Валерьевич</t>
  </si>
  <si>
    <t>231-363</t>
  </si>
  <si>
    <t>Неретин Владислав Евгеньевич</t>
  </si>
  <si>
    <t>211-331</t>
  </si>
  <si>
    <t>Никитин Руслан Романович</t>
  </si>
  <si>
    <t>221-372</t>
  </si>
  <si>
    <t>Олбутова Ксения Андреевна</t>
  </si>
  <si>
    <t>221-363</t>
  </si>
  <si>
    <t>Пеньков Данил Тимофеевич</t>
  </si>
  <si>
    <t>Пухтинский Данил Алексеевич</t>
  </si>
  <si>
    <t>211-723</t>
  </si>
  <si>
    <t>Росляков Евгений Алексеевич</t>
  </si>
  <si>
    <t>221-373</t>
  </si>
  <si>
    <t>Соколов Виталий Владимирович</t>
  </si>
  <si>
    <t>Татарчук Михаил Владиславович</t>
  </si>
  <si>
    <t>Тимаев Вадим Сергеевич</t>
  </si>
  <si>
    <t>231-364</t>
  </si>
  <si>
    <t>Федоркина Анастасия Игоревна</t>
  </si>
  <si>
    <t>221-375</t>
  </si>
  <si>
    <t>Чуркина Екатерина Андреевна</t>
  </si>
  <si>
    <t>221-822</t>
  </si>
  <si>
    <t>Шагиев Влас Дмитриевич</t>
  </si>
  <si>
    <t>сервис визуализации данных для колл-центра Московского политеха</t>
  </si>
  <si>
    <t>прототип мобильного приложения на базе IOS для Московского политеха</t>
  </si>
  <si>
    <t>прототип мобильного приложения на базе Android для Московского политеха</t>
  </si>
  <si>
    <t>@Nord789</t>
  </si>
  <si>
    <t>Захаров Илья Андреевич, тг: @Nord789</t>
  </si>
  <si>
    <t>соответствие дизайна мобильных приложений гайдлайнам соответствующих операционных систем</t>
  </si>
  <si>
    <t>ИТ-сервисы для «Цифрового университета»</t>
  </si>
  <si>
    <t>ИТ-сервисы для «Цифрового университета» (I курс)</t>
  </si>
  <si>
    <t>сервис визуализации данных колл-центра</t>
  </si>
  <si>
    <t>прототип расширения</t>
  </si>
  <si>
    <t>Акопян Владимир Ашотович</t>
  </si>
  <si>
    <t>Алюков Динияр Ильдусович</t>
  </si>
  <si>
    <t>Бердников Пётр Сергеевич</t>
  </si>
  <si>
    <t>Бидзюра Алиса Александровна</t>
  </si>
  <si>
    <t>Богомолова Дарья Васильевна</t>
  </si>
  <si>
    <t>Вольская Елизавета Сергеевна</t>
  </si>
  <si>
    <t>Гавриш Александрина Алексеевна</t>
  </si>
  <si>
    <t>Городецкий Михаил Олегович</t>
  </si>
  <si>
    <t>Грачев Иван Павлович</t>
  </si>
  <si>
    <t>Деген Светислав Владимирович</t>
  </si>
  <si>
    <t>Евглевская Галина Андреевна</t>
  </si>
  <si>
    <t>Еремина Анастасия Сергеевна</t>
  </si>
  <si>
    <t>Жаманова Анастасия Павловна</t>
  </si>
  <si>
    <t>Зайцев Никита Дмитриевич</t>
  </si>
  <si>
    <t>Коваленко Глеб Евгеньевич</t>
  </si>
  <si>
    <t>Корепов Андрей Алексеевич</t>
  </si>
  <si>
    <t>Коссов Иван Олегович</t>
  </si>
  <si>
    <t>Коцай Михаил Семенович</t>
  </si>
  <si>
    <t>Кошляк Михаил Ильич</t>
  </si>
  <si>
    <t>Куликов Максим Сергеевич</t>
  </si>
  <si>
    <t>Манжиков Владимир Станиславович</t>
  </si>
  <si>
    <t>Махоткин Александр Михайлович</t>
  </si>
  <si>
    <t>Мельников Кирилл Игоревич</t>
  </si>
  <si>
    <t>Мерданов Худайназар</t>
  </si>
  <si>
    <t>Мирзоева Камилла Джунайдуллоевна</t>
  </si>
  <si>
    <t>Муравьев Савелий Сергеевич</t>
  </si>
  <si>
    <t>Николаев Кирилл Дмитриевич</t>
  </si>
  <si>
    <t>Орлов Игорь Сергеевич</t>
  </si>
  <si>
    <t>Погонцев Данил Сергеевич</t>
  </si>
  <si>
    <t>Романов Егор Романович</t>
  </si>
  <si>
    <t>Рындя Никита Витальевич</t>
  </si>
  <si>
    <t>Сафонов Александр Олегович</t>
  </si>
  <si>
    <t>Свиридов Егор Александрович</t>
  </si>
  <si>
    <t>Себелева Екатерина Алексеевна</t>
  </si>
  <si>
    <t>Тимаков Антон Андреевич</t>
  </si>
  <si>
    <t>Улинкин Леонид Евгеньевич</t>
  </si>
  <si>
    <t>Филатова Анфиса Дмитриевна</t>
  </si>
  <si>
    <t>Фролов Сергей Владимирович</t>
  </si>
  <si>
    <t>Храмцов Максим Александрович</t>
  </si>
  <si>
    <t>Шкоропад Егор Николаевич</t>
  </si>
  <si>
    <t>Щеблыкин Константин Евгеньевич</t>
  </si>
  <si>
    <t>241-339</t>
  </si>
  <si>
    <t>241-336</t>
  </si>
  <si>
    <t>241-332</t>
  </si>
  <si>
    <t>241-338</t>
  </si>
  <si>
    <t>241-334</t>
  </si>
  <si>
    <t>241-351</t>
  </si>
  <si>
    <t>241-331</t>
  </si>
  <si>
    <t>241-352</t>
  </si>
  <si>
    <t>241-333</t>
  </si>
  <si>
    <t>241-353</t>
  </si>
  <si>
    <t>221-376</t>
  </si>
  <si>
    <t>Хуснулина Дария Рашитовна, тг: @khusnulik (Личный кабинет)</t>
  </si>
  <si>
    <t>Годовиков Сергей Александрович, тг: @godovikov_s (Grafana)</t>
  </si>
  <si>
    <t>Карловский Александр Васильевич, тг: @Akarlovskiy (ИИ)</t>
  </si>
  <si>
    <t>прототип системы парсинга и анализа данных</t>
  </si>
  <si>
    <t>прототип сервис управления задачами и расписанием</t>
  </si>
  <si>
    <t>скорость прогрузки данных в прототипах меньше 3 секунд</t>
  </si>
  <si>
    <t>показать прототип мобильного приложения на базе android</t>
  </si>
  <si>
    <t>собрать команду разработчиков для личного кабинета</t>
  </si>
  <si>
    <t>разобраться с AMI</t>
  </si>
  <si>
    <t>создать MVP для мобильного приложения IOS и Политайм</t>
  </si>
  <si>
    <t>определить вариант развития для системы парсинга и анализа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</si>
</sst>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Roboto"/>
    </font>
    <font>
      <i/>
      <sz val="10"/>
      <name val="Arial"/>
    </font>
    <font>
      <sz val="10"/>
      <color rgb="FF000000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3" fillId="0" borderId="3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vertical="center"/>
    </xf>
    <xf numFmtId="10" fontId="3" fillId="0" borderId="3" xfId="0" applyNumberFormat="1" applyFont="1" applyBorder="1" applyAlignment="1">
      <alignment horizontal="left" vertical="center" wrapText="1"/>
    </xf>
    <xf numFmtId="10" fontId="3" fillId="2" borderId="3" xfId="0" applyNumberFormat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/>
    <xf numFmtId="0" fontId="8" fillId="0" borderId="0" xfId="0" applyFont="1" applyBorder="1" applyAlignment="1">
      <alignment wrapText="1"/>
    </xf>
    <xf numFmtId="0" fontId="0" fillId="0" borderId="0" xfId="0" applyFont="1" applyAlignment="1"/>
    <xf numFmtId="0" fontId="2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2" fillId="0" borderId="5" xfId="0" applyFont="1" applyBorder="1"/>
    <xf numFmtId="0" fontId="2" fillId="0" borderId="6" xfId="0" applyFont="1" applyBorder="1"/>
    <xf numFmtId="0" fontId="6" fillId="3" borderId="1" xfId="0" applyFont="1" applyFill="1" applyBorder="1" applyAlignment="1">
      <alignment horizontal="left" wrapText="1"/>
    </xf>
    <xf numFmtId="0" fontId="6" fillId="3" borderId="2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4" fillId="3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</cellXfs>
  <cellStyles count="1">
    <cellStyle name="Обычный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D101"/>
  <sheetViews>
    <sheetView tabSelected="1" topLeftCell="A28" zoomScale="111" workbookViewId="0">
      <selection activeCell="C23" sqref="C23:D23"/>
    </sheetView>
  </sheetViews>
  <sheetFormatPr defaultColWidth="14.42578125" defaultRowHeight="15" customHeight="1" x14ac:dyDescent="0.2"/>
  <cols>
    <col min="1" max="1" width="39.28515625" customWidth="1"/>
    <col min="2" max="2" width="2.42578125" customWidth="1"/>
    <col min="3" max="3" width="21.85546875" customWidth="1"/>
    <col min="4" max="4" width="69.85546875" customWidth="1"/>
    <col min="5" max="6" width="12.5703125" customWidth="1"/>
  </cols>
  <sheetData>
    <row r="1" spans="1:4" ht="15.75" customHeight="1" x14ac:dyDescent="0.2">
      <c r="A1" s="21" t="s">
        <v>0</v>
      </c>
      <c r="B1" s="22"/>
      <c r="C1" s="23" t="s">
        <v>116</v>
      </c>
      <c r="D1" s="22"/>
    </row>
    <row r="2" spans="1:4" ht="15.75" customHeight="1" x14ac:dyDescent="0.2">
      <c r="A2" s="21" t="s">
        <v>1</v>
      </c>
      <c r="B2" s="22"/>
      <c r="C2" s="23" t="s">
        <v>117</v>
      </c>
      <c r="D2" s="22"/>
    </row>
    <row r="3" spans="1:4" ht="15.75" customHeight="1" x14ac:dyDescent="0.2">
      <c r="A3" s="21" t="s">
        <v>2</v>
      </c>
      <c r="B3" s="22"/>
      <c r="C3" s="24" t="s">
        <v>3</v>
      </c>
      <c r="D3" s="22"/>
    </row>
    <row r="4" spans="1:4" ht="15.75" customHeight="1" x14ac:dyDescent="0.2">
      <c r="A4" s="21" t="s">
        <v>4</v>
      </c>
      <c r="B4" s="22"/>
      <c r="C4" s="23" t="s">
        <v>36</v>
      </c>
      <c r="D4" s="22"/>
    </row>
    <row r="5" spans="1:4" ht="15.75" customHeight="1" x14ac:dyDescent="0.2">
      <c r="A5" s="21" t="s">
        <v>5</v>
      </c>
      <c r="B5" s="22"/>
      <c r="C5" s="1" t="s">
        <v>113</v>
      </c>
      <c r="D5" s="2"/>
    </row>
    <row r="6" spans="1:4" ht="15.75" customHeight="1" x14ac:dyDescent="0.2">
      <c r="A6" s="21" t="s">
        <v>6</v>
      </c>
      <c r="B6" s="22"/>
      <c r="C6" s="1" t="s">
        <v>7</v>
      </c>
      <c r="D6" s="2"/>
    </row>
    <row r="7" spans="1:4" ht="15.75" customHeight="1" x14ac:dyDescent="0.2">
      <c r="A7" s="21" t="s">
        <v>8</v>
      </c>
      <c r="B7" s="22"/>
      <c r="C7" s="3"/>
      <c r="D7" s="2"/>
    </row>
    <row r="8" spans="1:4" ht="15.75" customHeight="1" x14ac:dyDescent="0.2">
      <c r="A8" s="21" t="s">
        <v>9</v>
      </c>
      <c r="B8" s="22"/>
      <c r="C8" s="33" t="s">
        <v>10</v>
      </c>
      <c r="D8" s="22"/>
    </row>
    <row r="9" spans="1:4" ht="27.6" customHeight="1" x14ac:dyDescent="0.2">
      <c r="A9" s="34" t="s">
        <v>11</v>
      </c>
      <c r="B9" s="22"/>
      <c r="C9" s="35" t="s">
        <v>12</v>
      </c>
      <c r="D9" s="36"/>
    </row>
    <row r="10" spans="1:4" ht="15.75" customHeight="1" x14ac:dyDescent="0.2">
      <c r="A10" s="25" t="s">
        <v>13</v>
      </c>
      <c r="B10" s="2" t="s">
        <v>14</v>
      </c>
      <c r="C10" s="28" t="s">
        <v>15</v>
      </c>
      <c r="D10" s="22"/>
    </row>
    <row r="11" spans="1:4" ht="15.75" customHeight="1" x14ac:dyDescent="0.2">
      <c r="A11" s="26"/>
      <c r="B11" s="2" t="s">
        <v>16</v>
      </c>
      <c r="C11" s="28" t="s">
        <v>112</v>
      </c>
      <c r="D11" s="22"/>
    </row>
    <row r="12" spans="1:4" ht="15.75" customHeight="1" x14ac:dyDescent="0.2">
      <c r="A12" s="26"/>
      <c r="B12" s="2" t="s">
        <v>17</v>
      </c>
      <c r="C12" s="28" t="s">
        <v>111</v>
      </c>
      <c r="D12" s="22"/>
    </row>
    <row r="13" spans="1:4" ht="15.75" customHeight="1" x14ac:dyDescent="0.2">
      <c r="A13" s="26"/>
      <c r="B13" s="2" t="s">
        <v>19</v>
      </c>
      <c r="C13" s="28" t="s">
        <v>110</v>
      </c>
      <c r="D13" s="22"/>
    </row>
    <row r="14" spans="1:4" s="19" customFormat="1" ht="15.75" customHeight="1" x14ac:dyDescent="0.2">
      <c r="A14" s="26"/>
      <c r="B14" s="20" t="s">
        <v>20</v>
      </c>
      <c r="C14" s="28" t="s">
        <v>176</v>
      </c>
      <c r="D14" s="29"/>
    </row>
    <row r="15" spans="1:4" ht="15.75" customHeight="1" x14ac:dyDescent="0.2">
      <c r="A15" s="27"/>
      <c r="B15" s="20" t="s">
        <v>38</v>
      </c>
      <c r="C15" s="28" t="s">
        <v>175</v>
      </c>
      <c r="D15" s="22"/>
    </row>
    <row r="16" spans="1:4" ht="15.75" customHeight="1" x14ac:dyDescent="0.2">
      <c r="A16" s="25" t="s">
        <v>21</v>
      </c>
      <c r="B16" s="2" t="s">
        <v>14</v>
      </c>
      <c r="C16" s="28" t="s">
        <v>15</v>
      </c>
      <c r="D16" s="22"/>
    </row>
    <row r="17" spans="1:4" ht="15.75" customHeight="1" x14ac:dyDescent="0.2">
      <c r="A17" s="26"/>
      <c r="B17" s="2" t="s">
        <v>16</v>
      </c>
      <c r="C17" s="28" t="s">
        <v>22</v>
      </c>
      <c r="D17" s="22"/>
    </row>
    <row r="18" spans="1:4" ht="15.75" customHeight="1" x14ac:dyDescent="0.2">
      <c r="A18" s="26"/>
      <c r="B18" s="2" t="s">
        <v>17</v>
      </c>
      <c r="C18" s="28" t="s">
        <v>18</v>
      </c>
      <c r="D18" s="22"/>
    </row>
    <row r="19" spans="1:4" ht="15.75" customHeight="1" x14ac:dyDescent="0.2">
      <c r="A19" s="26"/>
      <c r="B19" s="2" t="s">
        <v>19</v>
      </c>
      <c r="C19" s="28" t="s">
        <v>118</v>
      </c>
      <c r="D19" s="22"/>
    </row>
    <row r="20" spans="1:4" ht="15.75" customHeight="1" x14ac:dyDescent="0.2">
      <c r="A20" s="27"/>
      <c r="B20" s="2" t="s">
        <v>20</v>
      </c>
      <c r="C20" s="28" t="s">
        <v>119</v>
      </c>
      <c r="D20" s="22"/>
    </row>
    <row r="21" spans="1:4" ht="15.75" customHeight="1" x14ac:dyDescent="0.2">
      <c r="A21" s="25" t="s">
        <v>23</v>
      </c>
      <c r="B21" s="2" t="s">
        <v>14</v>
      </c>
      <c r="C21" s="28" t="s">
        <v>24</v>
      </c>
      <c r="D21" s="22"/>
    </row>
    <row r="22" spans="1:4" ht="15.75" customHeight="1" x14ac:dyDescent="0.2">
      <c r="A22" s="26"/>
      <c r="B22" s="2" t="s">
        <v>16</v>
      </c>
      <c r="C22" s="28" t="s">
        <v>177</v>
      </c>
      <c r="D22" s="22"/>
    </row>
    <row r="23" spans="1:4" ht="15.75" customHeight="1" x14ac:dyDescent="0.2">
      <c r="A23" s="26"/>
      <c r="B23" s="2" t="s">
        <v>17</v>
      </c>
      <c r="C23" s="28" t="s">
        <v>115</v>
      </c>
      <c r="D23" s="22"/>
    </row>
    <row r="24" spans="1:4" ht="15.75" customHeight="1" x14ac:dyDescent="0.2">
      <c r="A24" s="26"/>
      <c r="B24" s="2" t="s">
        <v>19</v>
      </c>
      <c r="C24" s="28"/>
      <c r="D24" s="22"/>
    </row>
    <row r="25" spans="1:4" ht="15.75" customHeight="1" x14ac:dyDescent="0.2">
      <c r="A25" s="27"/>
      <c r="B25" s="2" t="s">
        <v>20</v>
      </c>
      <c r="C25" s="28"/>
      <c r="D25" s="22"/>
    </row>
    <row r="26" spans="1:4" ht="15.75" customHeight="1" x14ac:dyDescent="0.2">
      <c r="A26" s="25" t="s">
        <v>25</v>
      </c>
      <c r="B26" s="2" t="s">
        <v>14</v>
      </c>
      <c r="C26" s="28" t="s">
        <v>178</v>
      </c>
      <c r="D26" s="29"/>
    </row>
    <row r="27" spans="1:4" ht="15.75" customHeight="1" x14ac:dyDescent="0.2">
      <c r="A27" s="26"/>
      <c r="B27" s="2" t="s">
        <v>16</v>
      </c>
      <c r="C27" s="28" t="s">
        <v>179</v>
      </c>
      <c r="D27" s="29"/>
    </row>
    <row r="28" spans="1:4" ht="15.75" customHeight="1" x14ac:dyDescent="0.2">
      <c r="A28" s="26"/>
      <c r="B28" s="2" t="s">
        <v>17</v>
      </c>
      <c r="C28" s="28" t="s">
        <v>180</v>
      </c>
      <c r="D28" s="29"/>
    </row>
    <row r="29" spans="1:4" ht="15.75" customHeight="1" x14ac:dyDescent="0.2">
      <c r="A29" s="26"/>
      <c r="B29" s="2" t="s">
        <v>19</v>
      </c>
      <c r="C29" s="28" t="s">
        <v>181</v>
      </c>
      <c r="D29" s="22"/>
    </row>
    <row r="30" spans="1:4" ht="15.75" customHeight="1" x14ac:dyDescent="0.2">
      <c r="A30" s="27"/>
      <c r="B30" s="2" t="s">
        <v>20</v>
      </c>
      <c r="C30" s="28" t="s">
        <v>182</v>
      </c>
      <c r="D30" s="22"/>
    </row>
    <row r="31" spans="1:4" ht="15.75" customHeight="1" x14ac:dyDescent="0.2">
      <c r="A31" s="21" t="s">
        <v>26</v>
      </c>
      <c r="B31" s="22"/>
      <c r="C31" s="1" t="s">
        <v>27</v>
      </c>
      <c r="D31" s="2"/>
    </row>
    <row r="32" spans="1:4" ht="15.75" customHeight="1" x14ac:dyDescent="0.2">
      <c r="A32" s="21" t="s">
        <v>28</v>
      </c>
      <c r="B32" s="22"/>
      <c r="C32" s="1" t="s">
        <v>29</v>
      </c>
      <c r="D32" s="2"/>
    </row>
    <row r="33" spans="1:4" ht="15.75" customHeight="1" x14ac:dyDescent="0.2">
      <c r="A33" s="21" t="s">
        <v>30</v>
      </c>
      <c r="B33" s="22"/>
      <c r="C33" s="1">
        <v>73</v>
      </c>
      <c r="D33" s="2"/>
    </row>
    <row r="34" spans="1:4" ht="15.75" customHeight="1" x14ac:dyDescent="0.2">
      <c r="A34" s="21" t="s">
        <v>31</v>
      </c>
      <c r="B34" s="22"/>
      <c r="C34" s="1" t="s">
        <v>32</v>
      </c>
      <c r="D34" s="2"/>
    </row>
    <row r="35" spans="1:4" ht="15.75" customHeight="1" x14ac:dyDescent="0.2">
      <c r="A35" s="21" t="s">
        <v>33</v>
      </c>
      <c r="B35" s="22"/>
      <c r="C35" s="23" t="s">
        <v>34</v>
      </c>
      <c r="D35" s="22"/>
    </row>
    <row r="36" spans="1:4" ht="15.75" customHeight="1" x14ac:dyDescent="0.2">
      <c r="A36" s="21" t="s">
        <v>35</v>
      </c>
      <c r="B36" s="22"/>
      <c r="C36" s="28" t="s">
        <v>86</v>
      </c>
      <c r="D36" s="22"/>
    </row>
    <row r="37" spans="1:4" ht="15.75" customHeight="1" x14ac:dyDescent="0.2">
      <c r="A37" s="30" t="s">
        <v>37</v>
      </c>
      <c r="B37" s="2" t="s">
        <v>14</v>
      </c>
      <c r="C37" s="31" t="s">
        <v>114</v>
      </c>
      <c r="D37" s="32"/>
    </row>
    <row r="38" spans="1:4" ht="15.75" customHeight="1" x14ac:dyDescent="0.2">
      <c r="A38" s="26"/>
      <c r="B38" s="2" t="s">
        <v>16</v>
      </c>
      <c r="C38" s="28" t="s">
        <v>172</v>
      </c>
      <c r="D38" s="22"/>
    </row>
    <row r="39" spans="1:4" ht="15.75" customHeight="1" x14ac:dyDescent="0.2">
      <c r="A39" s="26"/>
      <c r="B39" s="2" t="s">
        <v>17</v>
      </c>
      <c r="C39" s="28" t="s">
        <v>173</v>
      </c>
      <c r="D39" s="22"/>
    </row>
    <row r="40" spans="1:4" ht="15.75" customHeight="1" x14ac:dyDescent="0.2">
      <c r="A40" s="26"/>
      <c r="B40" s="2" t="s">
        <v>19</v>
      </c>
      <c r="C40" s="28" t="s">
        <v>174</v>
      </c>
      <c r="D40" s="22"/>
    </row>
    <row r="41" spans="1:4" ht="15.75" customHeight="1" x14ac:dyDescent="0.2">
      <c r="A41" s="26"/>
      <c r="B41" s="2" t="s">
        <v>20</v>
      </c>
      <c r="C41" s="28"/>
      <c r="D41" s="22"/>
    </row>
    <row r="42" spans="1:4" ht="15.75" customHeight="1" x14ac:dyDescent="0.2">
      <c r="A42" s="26"/>
      <c r="B42" s="4" t="s">
        <v>38</v>
      </c>
      <c r="C42" s="28"/>
      <c r="D42" s="22"/>
    </row>
    <row r="43" spans="1:4" ht="15.75" customHeight="1" x14ac:dyDescent="0.2">
      <c r="A43" s="26"/>
      <c r="B43" s="4" t="s">
        <v>39</v>
      </c>
      <c r="C43" s="28"/>
      <c r="D43" s="22"/>
    </row>
    <row r="44" spans="1:4" ht="15.75" customHeight="1" x14ac:dyDescent="0.2">
      <c r="A44" s="27"/>
      <c r="B44" s="4" t="s">
        <v>40</v>
      </c>
      <c r="C44" s="28"/>
      <c r="D44" s="22"/>
    </row>
    <row r="45" spans="1:4" ht="15.75" customHeight="1" x14ac:dyDescent="0.2">
      <c r="A45" s="21" t="s">
        <v>41</v>
      </c>
      <c r="B45" s="22"/>
      <c r="C45" s="1" t="e">
        <f>#REF!</f>
        <v>#REF!</v>
      </c>
      <c r="D45" s="2"/>
    </row>
    <row r="46" spans="1:4" ht="15.75" customHeight="1" x14ac:dyDescent="0.2">
      <c r="A46" s="21" t="s">
        <v>42</v>
      </c>
      <c r="B46" s="22"/>
      <c r="C46" s="1" t="e">
        <f>#REF!</f>
        <v>#REF!</v>
      </c>
      <c r="D46" s="2"/>
    </row>
    <row r="47" spans="1:4" ht="15.75" customHeight="1" x14ac:dyDescent="0.2">
      <c r="A47" s="21" t="s">
        <v>43</v>
      </c>
      <c r="B47" s="22"/>
      <c r="C47" s="1" t="e">
        <f>#REF!</f>
        <v>#REF!</v>
      </c>
      <c r="D47" s="2"/>
    </row>
    <row r="48" spans="1:4" ht="15.75" customHeight="1" x14ac:dyDescent="0.2">
      <c r="A48" s="21" t="s">
        <v>44</v>
      </c>
      <c r="B48" s="22"/>
      <c r="C48" s="5" t="str">
        <f>IFERROR(C47/C45,"")</f>
        <v/>
      </c>
      <c r="D48" s="6"/>
    </row>
    <row r="49" spans="1:4" ht="15.75" customHeight="1" x14ac:dyDescent="0.2">
      <c r="A49" s="7"/>
      <c r="B49" s="8"/>
      <c r="C49" s="8"/>
      <c r="D49" s="8"/>
    </row>
    <row r="50" spans="1:4" ht="15.75" customHeight="1" x14ac:dyDescent="0.2">
      <c r="A50" s="7"/>
      <c r="B50" s="8"/>
      <c r="C50" s="8"/>
      <c r="D50" s="8"/>
    </row>
    <row r="51" spans="1:4" ht="15.75" customHeight="1" x14ac:dyDescent="0.2">
      <c r="A51" s="7"/>
      <c r="B51" s="8"/>
      <c r="C51" s="8"/>
      <c r="D51" s="8"/>
    </row>
    <row r="52" spans="1:4" ht="15.75" customHeight="1" x14ac:dyDescent="0.2"/>
    <row r="53" spans="1:4" ht="15.75" customHeight="1" x14ac:dyDescent="0.2"/>
    <row r="54" spans="1:4" ht="15.75" customHeight="1" x14ac:dyDescent="0.2"/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</sheetData>
  <mergeCells count="61">
    <mergeCell ref="C13:D13"/>
    <mergeCell ref="C15:D15"/>
    <mergeCell ref="A9:B9"/>
    <mergeCell ref="A10:A15"/>
    <mergeCell ref="C19:D19"/>
    <mergeCell ref="C18:D18"/>
    <mergeCell ref="C16:D16"/>
    <mergeCell ref="C17:D17"/>
    <mergeCell ref="C9:D9"/>
    <mergeCell ref="C14:D14"/>
    <mergeCell ref="C8:D8"/>
    <mergeCell ref="C10:D10"/>
    <mergeCell ref="A8:B8"/>
    <mergeCell ref="C44:D44"/>
    <mergeCell ref="A45:B45"/>
    <mergeCell ref="A32:B32"/>
    <mergeCell ref="A31:B31"/>
    <mergeCell ref="C27:D27"/>
    <mergeCell ref="C28:D28"/>
    <mergeCell ref="A26:A30"/>
    <mergeCell ref="A33:B33"/>
    <mergeCell ref="A34:B34"/>
    <mergeCell ref="C35:D35"/>
    <mergeCell ref="C36:D36"/>
    <mergeCell ref="C11:D11"/>
    <mergeCell ref="C12:D12"/>
    <mergeCell ref="A46:B46"/>
    <mergeCell ref="A47:B47"/>
    <mergeCell ref="A48:B48"/>
    <mergeCell ref="C38:D38"/>
    <mergeCell ref="C39:D39"/>
    <mergeCell ref="C40:D40"/>
    <mergeCell ref="C41:D41"/>
    <mergeCell ref="C42:D42"/>
    <mergeCell ref="A37:A44"/>
    <mergeCell ref="C43:D43"/>
    <mergeCell ref="C37:D37"/>
    <mergeCell ref="C20:D20"/>
    <mergeCell ref="C21:D21"/>
    <mergeCell ref="C30:D30"/>
    <mergeCell ref="C29:D29"/>
    <mergeCell ref="C22:D22"/>
    <mergeCell ref="C23:D23"/>
    <mergeCell ref="C24:D24"/>
    <mergeCell ref="C25:D25"/>
    <mergeCell ref="A36:B36"/>
    <mergeCell ref="A1:B1"/>
    <mergeCell ref="C1:D1"/>
    <mergeCell ref="A2:B2"/>
    <mergeCell ref="C2:D2"/>
    <mergeCell ref="A3:B3"/>
    <mergeCell ref="C3:D3"/>
    <mergeCell ref="C4:D4"/>
    <mergeCell ref="A4:B4"/>
    <mergeCell ref="A5:B5"/>
    <mergeCell ref="A6:B6"/>
    <mergeCell ref="A7:B7"/>
    <mergeCell ref="A16:A20"/>
    <mergeCell ref="A21:A25"/>
    <mergeCell ref="A35:B35"/>
    <mergeCell ref="C26:D26"/>
  </mergeCells>
  <dataValidations count="2">
    <dataValidation type="list" allowBlank="1" showErrorMessage="1" sqref="C6" xr:uid="{00000000-0002-0000-0000-000000000000}">
      <formula1>"Стратегический,Научный,Индустриальный,Инициативный"</formula1>
    </dataValidation>
    <dataValidation type="list" allowBlank="1" showErrorMessage="1" sqref="C32" xr:uid="{00000000-0002-0000-0000-000001000000}">
      <formula1>"1 семестр,2 семестра"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J12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74" sqref="J74"/>
    </sheetView>
  </sheetViews>
  <sheetFormatPr defaultColWidth="14.42578125" defaultRowHeight="15" customHeight="1" x14ac:dyDescent="0.2"/>
  <cols>
    <col min="1" max="1" width="5" customWidth="1"/>
    <col min="2" max="2" width="42.7109375" customWidth="1"/>
    <col min="3" max="3" width="8.5703125" customWidth="1"/>
    <col min="4" max="4" width="14.42578125" customWidth="1"/>
    <col min="5" max="5" width="39.28515625" customWidth="1"/>
    <col min="6" max="6" width="8.42578125" customWidth="1"/>
    <col min="7" max="7" width="55.140625" customWidth="1"/>
    <col min="8" max="10" width="9.85546875" customWidth="1"/>
  </cols>
  <sheetData>
    <row r="1" spans="1:10" ht="15.75" customHeight="1" x14ac:dyDescent="0.2">
      <c r="A1" s="37" t="s">
        <v>45</v>
      </c>
      <c r="B1" s="37" t="s">
        <v>48</v>
      </c>
      <c r="C1" s="37" t="s">
        <v>49</v>
      </c>
      <c r="D1" s="37" t="s">
        <v>50</v>
      </c>
      <c r="E1" s="37" t="s">
        <v>51</v>
      </c>
      <c r="F1" s="37" t="s">
        <v>52</v>
      </c>
      <c r="G1" s="38"/>
      <c r="H1" s="37" t="s">
        <v>53</v>
      </c>
      <c r="I1" s="38"/>
      <c r="J1" s="38"/>
    </row>
    <row r="2" spans="1:10" ht="25.9" customHeight="1" x14ac:dyDescent="0.2">
      <c r="A2" s="38"/>
      <c r="B2" s="38"/>
      <c r="C2" s="38"/>
      <c r="D2" s="38"/>
      <c r="E2" s="38"/>
      <c r="F2" s="9" t="s">
        <v>54</v>
      </c>
      <c r="G2" s="9" t="s">
        <v>55</v>
      </c>
      <c r="H2" s="9" t="s">
        <v>56</v>
      </c>
      <c r="I2" s="9" t="s">
        <v>46</v>
      </c>
      <c r="J2" s="9" t="s">
        <v>47</v>
      </c>
    </row>
    <row r="3" spans="1:10" ht="15.75" customHeight="1" x14ac:dyDescent="0.2">
      <c r="A3" s="12">
        <v>1</v>
      </c>
      <c r="B3" s="18" t="s">
        <v>120</v>
      </c>
      <c r="C3" s="18" t="s">
        <v>161</v>
      </c>
      <c r="D3" s="13" t="s">
        <v>58</v>
      </c>
      <c r="E3" s="11"/>
      <c r="F3" s="14"/>
      <c r="G3" s="14"/>
      <c r="H3" s="10" t="str">
        <f ca="1">IFERROR(__xludf.DUMMYFUNCTION("IF(LEN(C17)&gt;0,IFERROR(SUM(FILTER('Дорожная карта'!E:E,'Дорожная карта'!D:D=C17)),),)"),"")</f>
        <v/>
      </c>
      <c r="I3" s="10" t="str">
        <f ca="1">IFERROR(__xludf.DUMMYFUNCTION("IFERROR(SUM(FILTER('Дорожная карта'!E:E,'Дорожная карта'!D:D=C17,'Дорожная карта'!L:L=TRUE())))"),"")</f>
        <v/>
      </c>
      <c r="J3" s="10" t="e">
        <f t="shared" ref="J3:J102" ca="1" si="0">IF(I3&lt;&gt;0,F3+I3,)</f>
        <v>#VALUE!</v>
      </c>
    </row>
    <row r="4" spans="1:10" ht="15.75" customHeight="1" x14ac:dyDescent="0.2">
      <c r="A4" s="12">
        <v>2</v>
      </c>
      <c r="B4" s="18" t="s">
        <v>59</v>
      </c>
      <c r="C4" s="18" t="s">
        <v>60</v>
      </c>
      <c r="D4" s="13" t="s">
        <v>58</v>
      </c>
      <c r="E4" s="11"/>
      <c r="F4" s="14"/>
      <c r="G4" s="14"/>
      <c r="H4" s="10" t="str">
        <f ca="1">IFERROR(__xludf.DUMMYFUNCTION("IF(LEN(C18)&gt;0,IFERROR(SUM(FILTER('Дорожная карта'!E:E,'Дорожная карта'!D:D=C18)),),)"),"")</f>
        <v/>
      </c>
      <c r="I4" s="10" t="str">
        <f ca="1">IFERROR(__xludf.DUMMYFUNCTION("IFERROR(SUM(FILTER('Дорожная карта'!E:E,'Дорожная карта'!D:D=C18,'Дорожная карта'!L:L=TRUE())))"),"")</f>
        <v/>
      </c>
      <c r="J4" s="10" t="e">
        <f t="shared" ca="1" si="0"/>
        <v>#VALUE!</v>
      </c>
    </row>
    <row r="5" spans="1:10" ht="15.75" customHeight="1" x14ac:dyDescent="0.2">
      <c r="A5" s="12">
        <v>3</v>
      </c>
      <c r="B5" s="18" t="s">
        <v>121</v>
      </c>
      <c r="C5" s="18" t="s">
        <v>162</v>
      </c>
      <c r="D5" s="13" t="s">
        <v>58</v>
      </c>
      <c r="E5" s="11"/>
      <c r="F5" s="14"/>
      <c r="G5" s="14"/>
      <c r="H5" s="10" t="str">
        <f ca="1">IFERROR(__xludf.DUMMYFUNCTION("IF(LEN(C19)&gt;0,IFERROR(SUM(FILTER('Дорожная карта'!E:E,'Дорожная карта'!D:D=C19)),),)"),"")</f>
        <v/>
      </c>
      <c r="I5" s="10" t="str">
        <f ca="1">IFERROR(__xludf.DUMMYFUNCTION("IFERROR(SUM(FILTER('Дорожная карта'!E:E,'Дорожная карта'!D:D=C19,'Дорожная карта'!L:L=TRUE())))"),"")</f>
        <v/>
      </c>
      <c r="J5" s="10" t="e">
        <f t="shared" ca="1" si="0"/>
        <v>#VALUE!</v>
      </c>
    </row>
    <row r="6" spans="1:10" ht="15.75" customHeight="1" x14ac:dyDescent="0.2">
      <c r="A6" s="15">
        <v>4</v>
      </c>
      <c r="B6" s="18" t="s">
        <v>61</v>
      </c>
      <c r="C6" s="18" t="s">
        <v>62</v>
      </c>
      <c r="D6" s="16" t="s">
        <v>58</v>
      </c>
      <c r="E6" s="17"/>
      <c r="F6" s="14"/>
      <c r="G6" s="14"/>
      <c r="H6" s="10" t="str">
        <f ca="1">IFERROR(__xludf.DUMMYFUNCTION("IF(LEN(C20)&gt;0,IFERROR(SUM(FILTER('Дорожная карта'!E:E,'Дорожная карта'!D:D=C20)),),)"),"")</f>
        <v/>
      </c>
      <c r="I6" s="10" t="str">
        <f ca="1">IFERROR(__xludf.DUMMYFUNCTION("IFERROR(SUM(FILTER('Дорожная карта'!E:E,'Дорожная карта'!D:D=C20,'Дорожная карта'!L:L=TRUE())))"),"")</f>
        <v/>
      </c>
      <c r="J6" s="10" t="e">
        <f t="shared" ca="1" si="0"/>
        <v>#VALUE!</v>
      </c>
    </row>
    <row r="7" spans="1:10" ht="15.75" customHeight="1" x14ac:dyDescent="0.2">
      <c r="A7" s="15">
        <v>5</v>
      </c>
      <c r="B7" s="18" t="s">
        <v>63</v>
      </c>
      <c r="C7" s="18" t="s">
        <v>62</v>
      </c>
      <c r="D7" s="16" t="s">
        <v>58</v>
      </c>
      <c r="E7" s="17"/>
      <c r="F7" s="14"/>
      <c r="G7" s="14"/>
      <c r="H7" s="10" t="str">
        <f ca="1">IFERROR(__xludf.DUMMYFUNCTION("IF(LEN(C21)&gt;0,IFERROR(SUM(FILTER('Дорожная карта'!E:E,'Дорожная карта'!D:D=C21)),),)"),"")</f>
        <v/>
      </c>
      <c r="I7" s="10" t="str">
        <f ca="1">IFERROR(__xludf.DUMMYFUNCTION("IFERROR(SUM(FILTER('Дорожная карта'!E:E,'Дорожная карта'!D:D=C21,'Дорожная карта'!L:L=TRUE())))"),"")</f>
        <v/>
      </c>
      <c r="J7" s="10" t="e">
        <f t="shared" ca="1" si="0"/>
        <v>#VALUE!</v>
      </c>
    </row>
    <row r="8" spans="1:10" ht="15.75" customHeight="1" x14ac:dyDescent="0.2">
      <c r="A8" s="12">
        <v>6</v>
      </c>
      <c r="B8" s="18" t="s">
        <v>64</v>
      </c>
      <c r="C8" s="18" t="s">
        <v>65</v>
      </c>
      <c r="D8" s="16" t="s">
        <v>58</v>
      </c>
      <c r="E8" s="17"/>
      <c r="F8" s="14"/>
      <c r="G8" s="14"/>
      <c r="H8" s="10" t="str">
        <f ca="1">IFERROR(__xludf.DUMMYFUNCTION("IF(LEN(C22)&gt;0,IFERROR(SUM(FILTER('Дорожная карта'!E:E,'Дорожная карта'!D:D=C22)),),)"),"")</f>
        <v/>
      </c>
      <c r="I8" s="10" t="str">
        <f ca="1">IFERROR(__xludf.DUMMYFUNCTION("IFERROR(SUM(FILTER('Дорожная карта'!E:E,'Дорожная карта'!D:D=C22,'Дорожная карта'!L:L=TRUE())))"),"")</f>
        <v/>
      </c>
      <c r="J8" s="10" t="e">
        <f t="shared" ca="1" si="0"/>
        <v>#VALUE!</v>
      </c>
    </row>
    <row r="9" spans="1:10" ht="15.75" customHeight="1" x14ac:dyDescent="0.2">
      <c r="A9" s="12">
        <v>7</v>
      </c>
      <c r="B9" s="18" t="s">
        <v>122</v>
      </c>
      <c r="C9" s="18" t="s">
        <v>163</v>
      </c>
      <c r="D9" s="16" t="s">
        <v>58</v>
      </c>
      <c r="E9" s="17"/>
      <c r="F9" s="14"/>
      <c r="G9" s="14"/>
      <c r="H9" s="10" t="str">
        <f ca="1">IFERROR(__xludf.DUMMYFUNCTION("IF(LEN(C23)&gt;0,IFERROR(SUM(FILTER('Дорожная карта'!E:E,'Дорожная карта'!D:D=C23)),),)"),"")</f>
        <v/>
      </c>
      <c r="I9" s="10" t="str">
        <f ca="1">IFERROR(__xludf.DUMMYFUNCTION("IFERROR(SUM(FILTER('Дорожная карта'!E:E,'Дорожная карта'!D:D=C23,'Дорожная карта'!L:L=TRUE())))"),"")</f>
        <v/>
      </c>
      <c r="J9" s="10" t="e">
        <f t="shared" ca="1" si="0"/>
        <v>#VALUE!</v>
      </c>
    </row>
    <row r="10" spans="1:10" ht="15.75" customHeight="1" x14ac:dyDescent="0.2">
      <c r="A10" s="12">
        <v>8</v>
      </c>
      <c r="B10" s="18" t="s">
        <v>123</v>
      </c>
      <c r="C10" s="18" t="s">
        <v>161</v>
      </c>
      <c r="D10" s="16" t="s">
        <v>58</v>
      </c>
      <c r="E10" s="17"/>
      <c r="F10" s="14"/>
      <c r="G10" s="14"/>
      <c r="H10" s="10" t="str">
        <f ca="1">IFERROR(__xludf.DUMMYFUNCTION("IF(LEN(C24)&gt;0,IFERROR(SUM(FILTER('Дорожная карта'!E:E,'Дорожная карта'!D:D=C24)),),)"),"")</f>
        <v/>
      </c>
      <c r="I10" s="10" t="str">
        <f ca="1">IFERROR(__xludf.DUMMYFUNCTION("IFERROR(SUM(FILTER('Дорожная карта'!E:E,'Дорожная карта'!D:D=C24,'Дорожная карта'!L:L=TRUE())))"),"")</f>
        <v/>
      </c>
      <c r="J10" s="10" t="e">
        <f t="shared" ca="1" si="0"/>
        <v>#VALUE!</v>
      </c>
    </row>
    <row r="11" spans="1:10" ht="15.75" customHeight="1" x14ac:dyDescent="0.2">
      <c r="A11" s="15">
        <v>9</v>
      </c>
      <c r="B11" s="18" t="s">
        <v>124</v>
      </c>
      <c r="C11" s="18" t="s">
        <v>162</v>
      </c>
      <c r="D11" s="16" t="s">
        <v>58</v>
      </c>
      <c r="E11" s="17"/>
      <c r="F11" s="14"/>
      <c r="G11" s="14"/>
      <c r="H11" s="10" t="str">
        <f ca="1">IFERROR(__xludf.DUMMYFUNCTION("IF(LEN(C25)&gt;0,IFERROR(SUM(FILTER('Дорожная карта'!E:E,'Дорожная карта'!D:D=C25)),),)"),"")</f>
        <v/>
      </c>
      <c r="I11" s="10" t="str">
        <f ca="1">IFERROR(__xludf.DUMMYFUNCTION("IFERROR(SUM(FILTER('Дорожная карта'!E:E,'Дорожная карта'!D:D=C25,'Дорожная карта'!L:L=TRUE())))"),"")</f>
        <v/>
      </c>
      <c r="J11" s="10" t="e">
        <f t="shared" ca="1" si="0"/>
        <v>#VALUE!</v>
      </c>
    </row>
    <row r="12" spans="1:10" ht="15.75" customHeight="1" x14ac:dyDescent="0.2">
      <c r="A12" s="15">
        <v>10</v>
      </c>
      <c r="B12" s="18" t="s">
        <v>67</v>
      </c>
      <c r="C12" s="18" t="s">
        <v>68</v>
      </c>
      <c r="D12" s="16" t="s">
        <v>58</v>
      </c>
      <c r="E12" s="17"/>
      <c r="F12" s="14"/>
      <c r="G12" s="14"/>
      <c r="H12" s="10" t="str">
        <f ca="1">IFERROR(__xludf.DUMMYFUNCTION("IF(LEN(C26)&gt;0,IFERROR(SUM(FILTER('Дорожная карта'!E:E,'Дорожная карта'!D:D=C26)),),)"),"")</f>
        <v/>
      </c>
      <c r="I12" s="10" t="str">
        <f ca="1">IFERROR(__xludf.DUMMYFUNCTION("IFERROR(SUM(FILTER('Дорожная карта'!E:E,'Дорожная карта'!D:D=C26,'Дорожная карта'!L:L=TRUE())))"),"")</f>
        <v/>
      </c>
      <c r="J12" s="10" t="e">
        <f t="shared" ca="1" si="0"/>
        <v>#VALUE!</v>
      </c>
    </row>
    <row r="13" spans="1:10" ht="15.75" customHeight="1" x14ac:dyDescent="0.2">
      <c r="A13" s="12">
        <v>11</v>
      </c>
      <c r="B13" s="18" t="s">
        <v>125</v>
      </c>
      <c r="C13" s="18" t="s">
        <v>164</v>
      </c>
      <c r="D13" s="16" t="s">
        <v>58</v>
      </c>
      <c r="E13" s="17"/>
      <c r="F13" s="14"/>
      <c r="G13" s="14"/>
      <c r="H13" s="10" t="str">
        <f ca="1">IFERROR(__xludf.DUMMYFUNCTION("IF(LEN(C27)&gt;0,IFERROR(SUM(FILTER('Дорожная карта'!E:E,'Дорожная карта'!D:D=C27)),),)"),"")</f>
        <v/>
      </c>
      <c r="I13" s="10" t="str">
        <f ca="1">IFERROR(__xludf.DUMMYFUNCTION("IFERROR(SUM(FILTER('Дорожная карта'!E:E,'Дорожная карта'!D:D=C27,'Дорожная карта'!L:L=TRUE())))"),"")</f>
        <v/>
      </c>
      <c r="J13" s="10" t="e">
        <f t="shared" ca="1" si="0"/>
        <v>#VALUE!</v>
      </c>
    </row>
    <row r="14" spans="1:10" ht="15.75" customHeight="1" x14ac:dyDescent="0.2">
      <c r="A14" s="12">
        <v>12</v>
      </c>
      <c r="B14" s="18" t="s">
        <v>126</v>
      </c>
      <c r="C14" s="18" t="s">
        <v>165</v>
      </c>
      <c r="D14" s="16" t="s">
        <v>58</v>
      </c>
      <c r="E14" s="17"/>
      <c r="F14" s="14"/>
      <c r="G14" s="14"/>
      <c r="H14" s="10" t="str">
        <f ca="1">IFERROR(__xludf.DUMMYFUNCTION("IF(LEN(C28)&gt;0,IFERROR(SUM(FILTER('Дорожная карта'!E:E,'Дорожная карта'!D:D=C28)),),)"),"")</f>
        <v/>
      </c>
      <c r="I14" s="10" t="str">
        <f ca="1">IFERROR(__xludf.DUMMYFUNCTION("IFERROR(SUM(FILTER('Дорожная карта'!E:E,'Дорожная карта'!D:D=C28,'Дорожная карта'!L:L=TRUE())))"),"")</f>
        <v/>
      </c>
      <c r="J14" s="10" t="e">
        <f t="shared" ca="1" si="0"/>
        <v>#VALUE!</v>
      </c>
    </row>
    <row r="15" spans="1:10" ht="15.75" customHeight="1" x14ac:dyDescent="0.2">
      <c r="A15" s="12">
        <v>13</v>
      </c>
      <c r="B15" s="18" t="s">
        <v>69</v>
      </c>
      <c r="C15" s="18" t="s">
        <v>70</v>
      </c>
      <c r="D15" s="16" t="s">
        <v>58</v>
      </c>
      <c r="E15" s="17"/>
      <c r="F15" s="14"/>
      <c r="G15" s="14"/>
      <c r="H15" s="10" t="str">
        <f ca="1">IFERROR(__xludf.DUMMYFUNCTION("IF(LEN(C29)&gt;0,IFERROR(SUM(FILTER('Дорожная карта'!E:E,'Дорожная карта'!D:D=C29)),),)"),"")</f>
        <v/>
      </c>
      <c r="I15" s="10" t="str">
        <f ca="1">IFERROR(__xludf.DUMMYFUNCTION("IFERROR(SUM(FILTER('Дорожная карта'!E:E,'Дорожная карта'!D:D=C29,'Дорожная карта'!L:L=TRUE())))"),"")</f>
        <v/>
      </c>
      <c r="J15" s="10" t="e">
        <f t="shared" ca="1" si="0"/>
        <v>#VALUE!</v>
      </c>
    </row>
    <row r="16" spans="1:10" ht="15.75" customHeight="1" x14ac:dyDescent="0.2">
      <c r="A16" s="15">
        <v>14</v>
      </c>
      <c r="B16" s="18" t="s">
        <v>127</v>
      </c>
      <c r="C16" s="18" t="s">
        <v>163</v>
      </c>
      <c r="D16" s="16" t="s">
        <v>58</v>
      </c>
      <c r="E16" s="17"/>
      <c r="F16" s="14"/>
      <c r="G16" s="14"/>
      <c r="H16" s="10" t="str">
        <f ca="1">IFERROR(__xludf.DUMMYFUNCTION("IF(LEN(C30)&gt;0,IFERROR(SUM(FILTER('Дорожная карта'!E:E,'Дорожная карта'!D:D=C30)),),)"),"")</f>
        <v/>
      </c>
      <c r="I16" s="10" t="str">
        <f ca="1">IFERROR(__xludf.DUMMYFUNCTION("IFERROR(SUM(FILTER('Дорожная карта'!E:E,'Дорожная карта'!D:D=C30,'Дорожная карта'!L:L=TRUE())))"),"")</f>
        <v/>
      </c>
      <c r="J16" s="10" t="e">
        <f t="shared" ca="1" si="0"/>
        <v>#VALUE!</v>
      </c>
    </row>
    <row r="17" spans="1:10" ht="15.75" customHeight="1" x14ac:dyDescent="0.2">
      <c r="A17" s="15">
        <v>15</v>
      </c>
      <c r="B17" s="18" t="s">
        <v>128</v>
      </c>
      <c r="C17" s="18" t="s">
        <v>164</v>
      </c>
      <c r="D17" s="13" t="s">
        <v>58</v>
      </c>
      <c r="E17" s="17"/>
      <c r="F17" s="14"/>
      <c r="G17" s="14"/>
      <c r="H17" s="10" t="str">
        <f ca="1">IFERROR(__xludf.DUMMYFUNCTION("IF(LEN(C31)&gt;0,IFERROR(SUM(FILTER('Дорожная карта'!E:E,'Дорожная карта'!D:D=C31)),),)"),"")</f>
        <v/>
      </c>
      <c r="I17" s="10" t="str">
        <f ca="1">IFERROR(__xludf.DUMMYFUNCTION("IFERROR(SUM(FILTER('Дорожная карта'!E:E,'Дорожная карта'!D:D=C31,'Дорожная карта'!L:L=TRUE())))"),"")</f>
        <v/>
      </c>
      <c r="J17" s="10" t="e">
        <f t="shared" ca="1" si="0"/>
        <v>#VALUE!</v>
      </c>
    </row>
    <row r="18" spans="1:10" ht="15.75" customHeight="1" x14ac:dyDescent="0.2">
      <c r="A18" s="12">
        <v>16</v>
      </c>
      <c r="B18" s="18" t="s">
        <v>71</v>
      </c>
      <c r="C18" s="18" t="s">
        <v>72</v>
      </c>
      <c r="D18" s="13" t="s">
        <v>58</v>
      </c>
      <c r="E18" s="17"/>
      <c r="F18" s="14"/>
      <c r="G18" s="14"/>
      <c r="H18" s="10" t="str">
        <f ca="1">IFERROR(__xludf.DUMMYFUNCTION("IF(LEN(C32)&gt;0,IFERROR(SUM(FILTER('Дорожная карта'!E:E,'Дорожная карта'!D:D=C32)),),)"),"")</f>
        <v/>
      </c>
      <c r="I18" s="10" t="str">
        <f ca="1">IFERROR(__xludf.DUMMYFUNCTION("IFERROR(SUM(FILTER('Дорожная карта'!E:E,'Дорожная карта'!D:D=C32,'Дорожная карта'!L:L=TRUE())))"),"")</f>
        <v/>
      </c>
      <c r="J18" s="10" t="e">
        <f t="shared" ca="1" si="0"/>
        <v>#VALUE!</v>
      </c>
    </row>
    <row r="19" spans="1:10" ht="15.75" customHeight="1" x14ac:dyDescent="0.2">
      <c r="A19" s="12">
        <v>17</v>
      </c>
      <c r="B19" s="18" t="s">
        <v>73</v>
      </c>
      <c r="C19" s="18" t="s">
        <v>74</v>
      </c>
      <c r="D19" s="13" t="s">
        <v>58</v>
      </c>
      <c r="E19" s="17"/>
      <c r="F19" s="14"/>
      <c r="G19" s="14"/>
      <c r="H19" s="10" t="str">
        <f ca="1">IFERROR(__xludf.DUMMYFUNCTION("IF(LEN(C33)&gt;0,IFERROR(SUM(FILTER('Дорожная карта'!E:E,'Дорожная карта'!D:D=C33)),),)"),"")</f>
        <v/>
      </c>
      <c r="I19" s="10" t="str">
        <f ca="1">IFERROR(__xludf.DUMMYFUNCTION("IFERROR(SUM(FILTER('Дорожная карта'!E:E,'Дорожная карта'!D:D=C33,'Дорожная карта'!L:L=TRUE())))"),"")</f>
        <v/>
      </c>
      <c r="J19" s="10" t="e">
        <f t="shared" ca="1" si="0"/>
        <v>#VALUE!</v>
      </c>
    </row>
    <row r="20" spans="1:10" ht="15.75" customHeight="1" x14ac:dyDescent="0.2">
      <c r="A20" s="12">
        <v>18</v>
      </c>
      <c r="B20" s="18" t="s">
        <v>129</v>
      </c>
      <c r="C20" s="18" t="s">
        <v>166</v>
      </c>
      <c r="D20" s="13" t="s">
        <v>58</v>
      </c>
      <c r="E20" s="17"/>
      <c r="F20" s="14"/>
      <c r="G20" s="14"/>
      <c r="H20" s="10" t="str">
        <f ca="1">IFERROR(__xludf.DUMMYFUNCTION("IF(LEN(C34)&gt;0,IFERROR(SUM(FILTER('Дорожная карта'!E:E,'Дорожная карта'!D:D=C34)),),)"),"")</f>
        <v/>
      </c>
      <c r="I20" s="10" t="str">
        <f ca="1">IFERROR(__xludf.DUMMYFUNCTION("IFERROR(SUM(FILTER('Дорожная карта'!E:E,'Дорожная карта'!D:D=C34,'Дорожная карта'!L:L=TRUE())))"),"")</f>
        <v/>
      </c>
      <c r="J20" s="10" t="e">
        <f t="shared" ca="1" si="0"/>
        <v>#VALUE!</v>
      </c>
    </row>
    <row r="21" spans="1:10" ht="15.75" customHeight="1" x14ac:dyDescent="0.2">
      <c r="A21" s="15">
        <v>19</v>
      </c>
      <c r="B21" s="18" t="s">
        <v>75</v>
      </c>
      <c r="C21" s="18" t="s">
        <v>66</v>
      </c>
      <c r="D21" s="13" t="s">
        <v>58</v>
      </c>
      <c r="E21" s="17"/>
      <c r="F21" s="14"/>
      <c r="G21" s="14"/>
      <c r="H21" s="10" t="str">
        <f ca="1">IFERROR(__xludf.DUMMYFUNCTION("IF(LEN(C35)&gt;0,IFERROR(SUM(FILTER('Дорожная карта'!E:E,'Дорожная карта'!D:D=C35)),),)"),"")</f>
        <v/>
      </c>
      <c r="I21" s="10" t="str">
        <f ca="1">IFERROR(__xludf.DUMMYFUNCTION("IFERROR(SUM(FILTER('Дорожная карта'!E:E,'Дорожная карта'!D:D=C35,'Дорожная карта'!L:L=TRUE())))"),"")</f>
        <v/>
      </c>
      <c r="J21" s="10" t="e">
        <f t="shared" ca="1" si="0"/>
        <v>#VALUE!</v>
      </c>
    </row>
    <row r="22" spans="1:10" ht="15.75" customHeight="1" x14ac:dyDescent="0.2">
      <c r="A22" s="15">
        <v>20</v>
      </c>
      <c r="B22" s="18" t="s">
        <v>130</v>
      </c>
      <c r="C22" s="18" t="s">
        <v>167</v>
      </c>
      <c r="D22" s="13" t="s">
        <v>58</v>
      </c>
      <c r="E22" s="17"/>
      <c r="F22" s="14"/>
      <c r="G22" s="14"/>
      <c r="H22" s="10" t="str">
        <f ca="1">IFERROR(__xludf.DUMMYFUNCTION("IF(LEN(C36)&gt;0,IFERROR(SUM(FILTER('Дорожная карта'!E:E,'Дорожная карта'!D:D=C36)),),)"),"")</f>
        <v/>
      </c>
      <c r="I22" s="10" t="str">
        <f ca="1">IFERROR(__xludf.DUMMYFUNCTION("IFERROR(SUM(FILTER('Дорожная карта'!E:E,'Дорожная карта'!D:D=C36,'Дорожная карта'!L:L=TRUE())))"),"")</f>
        <v/>
      </c>
      <c r="J22" s="10" t="e">
        <f t="shared" ca="1" si="0"/>
        <v>#VALUE!</v>
      </c>
    </row>
    <row r="23" spans="1:10" ht="15.75" customHeight="1" x14ac:dyDescent="0.2">
      <c r="A23" s="12">
        <v>21</v>
      </c>
      <c r="B23" s="18" t="s">
        <v>76</v>
      </c>
      <c r="C23" s="18" t="s">
        <v>70</v>
      </c>
      <c r="D23" s="13" t="s">
        <v>58</v>
      </c>
      <c r="E23" s="17"/>
      <c r="F23" s="14"/>
      <c r="G23" s="14"/>
      <c r="H23" s="10" t="str">
        <f ca="1">IFERROR(__xludf.DUMMYFUNCTION("IF(LEN(C37)&gt;0,IFERROR(SUM(FILTER('Дорожная карта'!E:E,'Дорожная карта'!D:D=C37)),),)"),"")</f>
        <v/>
      </c>
      <c r="I23" s="10" t="str">
        <f ca="1">IFERROR(__xludf.DUMMYFUNCTION("IFERROR(SUM(FILTER('Дорожная карта'!E:E,'Дорожная карта'!D:D=C37,'Дорожная карта'!L:L=TRUE())))"),"")</f>
        <v/>
      </c>
      <c r="J23" s="10" t="e">
        <f t="shared" ca="1" si="0"/>
        <v>#VALUE!</v>
      </c>
    </row>
    <row r="24" spans="1:10" ht="15.75" customHeight="1" x14ac:dyDescent="0.2">
      <c r="A24" s="12">
        <v>22</v>
      </c>
      <c r="B24" s="18" t="s">
        <v>131</v>
      </c>
      <c r="C24" s="18" t="s">
        <v>168</v>
      </c>
      <c r="D24" s="13" t="s">
        <v>58</v>
      </c>
      <c r="E24" s="17"/>
      <c r="F24" s="14"/>
      <c r="G24" s="14"/>
      <c r="H24" s="10" t="str">
        <f ca="1">IFERROR(__xludf.DUMMYFUNCTION("IF(LEN(C38)&gt;0,IFERROR(SUM(FILTER('Дорожная карта'!E:E,'Дорожная карта'!D:D=C38)),),)"),"")</f>
        <v/>
      </c>
      <c r="I24" s="10" t="str">
        <f ca="1">IFERROR(__xludf.DUMMYFUNCTION("IFERROR(SUM(FILTER('Дорожная карта'!E:E,'Дорожная карта'!D:D=C38,'Дорожная карта'!L:L=TRUE())))"),"")</f>
        <v/>
      </c>
      <c r="J24" s="10" t="e">
        <f t="shared" ca="1" si="0"/>
        <v>#VALUE!</v>
      </c>
    </row>
    <row r="25" spans="1:10" ht="15.75" customHeight="1" x14ac:dyDescent="0.2">
      <c r="A25" s="12">
        <v>23</v>
      </c>
      <c r="B25" s="18" t="s">
        <v>132</v>
      </c>
      <c r="C25" s="18" t="s">
        <v>162</v>
      </c>
      <c r="D25" s="13" t="s">
        <v>58</v>
      </c>
      <c r="E25" s="17"/>
      <c r="F25" s="14"/>
      <c r="G25" s="14"/>
      <c r="H25" s="10" t="str">
        <f ca="1">IFERROR(__xludf.DUMMYFUNCTION("IF(LEN(C39)&gt;0,IFERROR(SUM(FILTER('Дорожная карта'!E:E,'Дорожная карта'!D:D=C39)),),)"),"")</f>
        <v/>
      </c>
      <c r="I25" s="10" t="str">
        <f ca="1">IFERROR(__xludf.DUMMYFUNCTION("IFERROR(SUM(FILTER('Дорожная карта'!E:E,'Дорожная карта'!D:D=C39,'Дорожная карта'!L:L=TRUE())))"),"")</f>
        <v/>
      </c>
      <c r="J25" s="10" t="e">
        <f t="shared" ca="1" si="0"/>
        <v>#VALUE!</v>
      </c>
    </row>
    <row r="26" spans="1:10" ht="15.75" customHeight="1" x14ac:dyDescent="0.2">
      <c r="A26" s="15">
        <v>24</v>
      </c>
      <c r="B26" s="18" t="s">
        <v>133</v>
      </c>
      <c r="C26" s="18" t="s">
        <v>162</v>
      </c>
      <c r="D26" s="11" t="s">
        <v>58</v>
      </c>
      <c r="E26" s="17"/>
      <c r="F26" s="14"/>
      <c r="G26" s="14"/>
      <c r="H26" s="10" t="str">
        <f ca="1">IFERROR(__xludf.DUMMYFUNCTION("IF(LEN(C40)&gt;0,IFERROR(SUM(FILTER('Дорожная карта'!E:E,'Дорожная карта'!D:D=C40)),),)"),"")</f>
        <v/>
      </c>
      <c r="I26" s="10" t="str">
        <f ca="1">IFERROR(__xludf.DUMMYFUNCTION("IFERROR(SUM(FILTER('Дорожная карта'!E:E,'Дорожная карта'!D:D=C40,'Дорожная карта'!L:L=TRUE())))"),"")</f>
        <v/>
      </c>
      <c r="J26" s="10" t="e">
        <f t="shared" ca="1" si="0"/>
        <v>#VALUE!</v>
      </c>
    </row>
    <row r="27" spans="1:10" ht="15.75" customHeight="1" x14ac:dyDescent="0.2">
      <c r="A27" s="15">
        <v>25</v>
      </c>
      <c r="B27" s="18" t="s">
        <v>77</v>
      </c>
      <c r="C27" s="18" t="s">
        <v>65</v>
      </c>
      <c r="D27" s="13" t="s">
        <v>58</v>
      </c>
      <c r="E27" s="17"/>
      <c r="F27" s="14"/>
      <c r="G27" s="14"/>
      <c r="H27" s="10" t="str">
        <f ca="1">IFERROR(__xludf.DUMMYFUNCTION("IF(LEN(C41)&gt;0,IFERROR(SUM(FILTER('Дорожная карта'!E:E,'Дорожная карта'!D:D=C41)),),)"),"")</f>
        <v/>
      </c>
      <c r="I27" s="10" t="str">
        <f ca="1">IFERROR(__xludf.DUMMYFUNCTION("IFERROR(SUM(FILTER('Дорожная карта'!E:E,'Дорожная карта'!D:D=C41,'Дорожная карта'!L:L=TRUE())))"),"")</f>
        <v/>
      </c>
      <c r="J27" s="10" t="e">
        <f t="shared" ca="1" si="0"/>
        <v>#VALUE!</v>
      </c>
    </row>
    <row r="28" spans="1:10" ht="15.75" customHeight="1" x14ac:dyDescent="0.2">
      <c r="A28" s="12">
        <v>26</v>
      </c>
      <c r="B28" s="18" t="s">
        <v>78</v>
      </c>
      <c r="C28" s="18" t="s">
        <v>70</v>
      </c>
      <c r="D28" s="13" t="s">
        <v>58</v>
      </c>
      <c r="E28" s="17"/>
      <c r="F28" s="14"/>
      <c r="G28" s="14"/>
      <c r="H28" s="10" t="str">
        <f ca="1">IFERROR(__xludf.DUMMYFUNCTION("IF(LEN(C42)&gt;0,IFERROR(SUM(FILTER('Дорожная карта'!E:E,'Дорожная карта'!D:D=C42)),),)"),"")</f>
        <v/>
      </c>
      <c r="I28" s="10" t="str">
        <f ca="1">IFERROR(__xludf.DUMMYFUNCTION("IFERROR(SUM(FILTER('Дорожная карта'!E:E,'Дорожная карта'!D:D=C42,'Дорожная карта'!L:L=TRUE())))"),"")</f>
        <v/>
      </c>
      <c r="J28" s="10" t="e">
        <f t="shared" ca="1" si="0"/>
        <v>#VALUE!</v>
      </c>
    </row>
    <row r="29" spans="1:10" ht="15.75" customHeight="1" x14ac:dyDescent="0.2">
      <c r="A29" s="12">
        <v>27</v>
      </c>
      <c r="B29" s="18" t="s">
        <v>79</v>
      </c>
      <c r="C29" s="18" t="s">
        <v>70</v>
      </c>
      <c r="D29" s="13" t="s">
        <v>58</v>
      </c>
      <c r="E29" s="11"/>
      <c r="F29" s="14"/>
      <c r="G29" s="14"/>
      <c r="H29" s="10" t="str">
        <f ca="1">IFERROR(__xludf.DUMMYFUNCTION("IF(LEN(C43)&gt;0,IFERROR(SUM(FILTER('Дорожная карта'!E:E,'Дорожная карта'!D:D=C43)),),)"),"")</f>
        <v/>
      </c>
      <c r="I29" s="10" t="str">
        <f ca="1">IFERROR(__xludf.DUMMYFUNCTION("IFERROR(SUM(FILTER('Дорожная карта'!E:E,'Дорожная карта'!D:D=C43,'Дорожная карта'!L:L=TRUE())))"),"")</f>
        <v/>
      </c>
      <c r="J29" s="10" t="e">
        <f t="shared" ca="1" si="0"/>
        <v>#VALUE!</v>
      </c>
    </row>
    <row r="30" spans="1:10" ht="15.75" customHeight="1" x14ac:dyDescent="0.2">
      <c r="A30" s="12">
        <v>28</v>
      </c>
      <c r="B30" s="18" t="s">
        <v>80</v>
      </c>
      <c r="C30" s="18" t="s">
        <v>72</v>
      </c>
      <c r="D30" s="13" t="s">
        <v>58</v>
      </c>
      <c r="E30" s="11"/>
      <c r="F30" s="14"/>
      <c r="G30" s="14"/>
      <c r="H30" s="10" t="str">
        <f ca="1">IFERROR(__xludf.DUMMYFUNCTION("IF(LEN(C44)&gt;0,IFERROR(SUM(FILTER('Дорожная карта'!E:E,'Дорожная карта'!D:D=C44)),),)"),"")</f>
        <v/>
      </c>
      <c r="I30" s="10" t="str">
        <f ca="1">IFERROR(__xludf.DUMMYFUNCTION("IFERROR(SUM(FILTER('Дорожная карта'!E:E,'Дорожная карта'!D:D=C44,'Дорожная карта'!L:L=TRUE())))"),"")</f>
        <v/>
      </c>
      <c r="J30" s="10" t="e">
        <f t="shared" ca="1" si="0"/>
        <v>#VALUE!</v>
      </c>
    </row>
    <row r="31" spans="1:10" ht="15.75" customHeight="1" x14ac:dyDescent="0.2">
      <c r="A31" s="15">
        <v>29</v>
      </c>
      <c r="B31" s="18" t="s">
        <v>134</v>
      </c>
      <c r="C31" s="18" t="s">
        <v>162</v>
      </c>
      <c r="D31" s="13" t="s">
        <v>58</v>
      </c>
      <c r="E31" s="11"/>
      <c r="F31" s="14"/>
      <c r="G31" s="14"/>
      <c r="H31" s="10" t="str">
        <f ca="1">IFERROR(__xludf.DUMMYFUNCTION("IF(LEN(C45)&gt;0,IFERROR(SUM(FILTER('Дорожная карта'!E:E,'Дорожная карта'!D:D=C45)),),)"),"")</f>
        <v/>
      </c>
      <c r="I31" s="10" t="str">
        <f ca="1">IFERROR(__xludf.DUMMYFUNCTION("IFERROR(SUM(FILTER('Дорожная карта'!E:E,'Дорожная карта'!D:D=C45,'Дорожная карта'!L:L=TRUE())))"),"")</f>
        <v/>
      </c>
      <c r="J31" s="10" t="e">
        <f t="shared" ca="1" si="0"/>
        <v>#VALUE!</v>
      </c>
    </row>
    <row r="32" spans="1:10" ht="15.75" customHeight="1" x14ac:dyDescent="0.2">
      <c r="A32" s="15">
        <v>30</v>
      </c>
      <c r="B32" s="18" t="s">
        <v>135</v>
      </c>
      <c r="C32" s="18" t="s">
        <v>168</v>
      </c>
      <c r="D32" s="13" t="s">
        <v>58</v>
      </c>
      <c r="E32" s="11"/>
      <c r="F32" s="14"/>
      <c r="G32" s="14"/>
      <c r="H32" s="10" t="str">
        <f ca="1">IFERROR(__xludf.DUMMYFUNCTION("IF(LEN(C46)&gt;0,IFERROR(SUM(FILTER('Дорожная карта'!E:E,'Дорожная карта'!D:D=C46)),),)"),"")</f>
        <v/>
      </c>
      <c r="I32" s="10" t="str">
        <f ca="1">IFERROR(__xludf.DUMMYFUNCTION("IFERROR(SUM(FILTER('Дорожная карта'!E:E,'Дорожная карта'!D:D=C46,'Дорожная карта'!L:L=TRUE())))"),"")</f>
        <v/>
      </c>
      <c r="J32" s="10" t="e">
        <f t="shared" ca="1" si="0"/>
        <v>#VALUE!</v>
      </c>
    </row>
    <row r="33" spans="1:10" ht="15.75" customHeight="1" x14ac:dyDescent="0.2">
      <c r="A33" s="12">
        <v>31</v>
      </c>
      <c r="B33" s="18" t="s">
        <v>81</v>
      </c>
      <c r="C33" s="18" t="s">
        <v>62</v>
      </c>
      <c r="D33" s="13" t="s">
        <v>58</v>
      </c>
      <c r="E33" s="11"/>
      <c r="F33" s="14"/>
      <c r="G33" s="14"/>
      <c r="H33" s="10" t="str">
        <f ca="1">IFERROR(__xludf.DUMMYFUNCTION("IF(LEN(C47)&gt;0,IFERROR(SUM(FILTER('Дорожная карта'!E:E,'Дорожная карта'!D:D=C47)),),)"),"")</f>
        <v/>
      </c>
      <c r="I33" s="10" t="str">
        <f ca="1">IFERROR(__xludf.DUMMYFUNCTION("IFERROR(SUM(FILTER('Дорожная карта'!E:E,'Дорожная карта'!D:D=C47,'Дорожная карта'!L:L=TRUE())))"),"")</f>
        <v/>
      </c>
      <c r="J33" s="10" t="e">
        <f t="shared" ca="1" si="0"/>
        <v>#VALUE!</v>
      </c>
    </row>
    <row r="34" spans="1:10" ht="15.75" customHeight="1" x14ac:dyDescent="0.2">
      <c r="A34" s="12">
        <v>32</v>
      </c>
      <c r="B34" s="18" t="s">
        <v>136</v>
      </c>
      <c r="C34" s="18" t="s">
        <v>162</v>
      </c>
      <c r="D34" s="13" t="s">
        <v>58</v>
      </c>
      <c r="E34" s="11"/>
      <c r="F34" s="14"/>
      <c r="G34" s="14"/>
      <c r="H34" s="10" t="str">
        <f ca="1">IFERROR(__xludf.DUMMYFUNCTION("IF(LEN(C48)&gt;0,IFERROR(SUM(FILTER('Дорожная карта'!E:E,'Дорожная карта'!D:D=C48)),),)"),"")</f>
        <v/>
      </c>
      <c r="I34" s="10" t="str">
        <f ca="1">IFERROR(__xludf.DUMMYFUNCTION("IFERROR(SUM(FILTER('Дорожная карта'!E:E,'Дорожная карта'!D:D=C48,'Дорожная карта'!L:L=TRUE())))"),"")</f>
        <v/>
      </c>
      <c r="J34" s="10" t="e">
        <f t="shared" ca="1" si="0"/>
        <v>#VALUE!</v>
      </c>
    </row>
    <row r="35" spans="1:10" ht="15.75" customHeight="1" x14ac:dyDescent="0.2">
      <c r="A35" s="12">
        <v>33</v>
      </c>
      <c r="B35" s="18" t="s">
        <v>137</v>
      </c>
      <c r="C35" s="18" t="s">
        <v>169</v>
      </c>
      <c r="D35" s="13" t="s">
        <v>58</v>
      </c>
      <c r="E35" s="11"/>
      <c r="F35" s="14"/>
      <c r="G35" s="14"/>
      <c r="H35" s="10" t="str">
        <f ca="1">IFERROR(__xludf.DUMMYFUNCTION("IF(LEN(C49)&gt;0,IFERROR(SUM(FILTER('Дорожная карта'!E:E,'Дорожная карта'!D:D=C49)),),)"),"")</f>
        <v/>
      </c>
      <c r="I35" s="10" t="str">
        <f ca="1">IFERROR(__xludf.DUMMYFUNCTION("IFERROR(SUM(FILTER('Дорожная карта'!E:E,'Дорожная карта'!D:D=C49,'Дорожная карта'!L:L=TRUE())))"),"")</f>
        <v/>
      </c>
      <c r="J35" s="10" t="e">
        <f t="shared" ca="1" si="0"/>
        <v>#VALUE!</v>
      </c>
    </row>
    <row r="36" spans="1:10" ht="15.75" customHeight="1" x14ac:dyDescent="0.2">
      <c r="A36" s="15">
        <v>34</v>
      </c>
      <c r="B36" s="18" t="s">
        <v>138</v>
      </c>
      <c r="C36" s="18" t="s">
        <v>168</v>
      </c>
      <c r="D36" s="13" t="s">
        <v>58</v>
      </c>
      <c r="E36" s="11"/>
      <c r="F36" s="14"/>
      <c r="G36" s="14"/>
      <c r="H36" s="10" t="str">
        <f ca="1">IFERROR(__xludf.DUMMYFUNCTION("IF(LEN(C50)&gt;0,IFERROR(SUM(FILTER('Дорожная карта'!E:E,'Дорожная карта'!D:D=C50)),),)"),"")</f>
        <v/>
      </c>
      <c r="I36" s="10" t="str">
        <f ca="1">IFERROR(__xludf.DUMMYFUNCTION("IFERROR(SUM(FILTER('Дорожная карта'!E:E,'Дорожная карта'!D:D=C50,'Дорожная карта'!L:L=TRUE())))"),"")</f>
        <v/>
      </c>
      <c r="J36" s="10" t="e">
        <f t="shared" ca="1" si="0"/>
        <v>#VALUE!</v>
      </c>
    </row>
    <row r="37" spans="1:10" ht="15.75" customHeight="1" x14ac:dyDescent="0.2">
      <c r="A37" s="15">
        <v>35</v>
      </c>
      <c r="B37" s="18" t="s">
        <v>82</v>
      </c>
      <c r="C37" s="18" t="s">
        <v>57</v>
      </c>
      <c r="D37" s="13" t="s">
        <v>58</v>
      </c>
      <c r="E37" s="11"/>
      <c r="F37" s="14"/>
      <c r="G37" s="14"/>
      <c r="H37" s="10" t="str">
        <f ca="1">IFERROR(__xludf.DUMMYFUNCTION("IF(LEN(C51)&gt;0,IFERROR(SUM(FILTER('Дорожная карта'!E:E,'Дорожная карта'!D:D=C51)),),)"),"")</f>
        <v/>
      </c>
      <c r="I37" s="10" t="str">
        <f ca="1">IFERROR(__xludf.DUMMYFUNCTION("IFERROR(SUM(FILTER('Дорожная карта'!E:E,'Дорожная карта'!D:D=C51,'Дорожная карта'!L:L=TRUE())))"),"")</f>
        <v/>
      </c>
      <c r="J37" s="10" t="e">
        <f t="shared" ca="1" si="0"/>
        <v>#VALUE!</v>
      </c>
    </row>
    <row r="38" spans="1:10" ht="15.75" customHeight="1" x14ac:dyDescent="0.2">
      <c r="A38" s="12">
        <v>36</v>
      </c>
      <c r="B38" s="18" t="s">
        <v>139</v>
      </c>
      <c r="C38" s="18" t="s">
        <v>161</v>
      </c>
      <c r="D38" s="13" t="s">
        <v>58</v>
      </c>
      <c r="E38" s="11"/>
      <c r="F38" s="14"/>
      <c r="G38" s="14"/>
      <c r="H38" s="10" t="str">
        <f ca="1">IFERROR(__xludf.DUMMYFUNCTION("IF(LEN(C52)&gt;0,IFERROR(SUM(FILTER('Дорожная карта'!E:E,'Дорожная карта'!D:D=C52)),),)"),"")</f>
        <v/>
      </c>
      <c r="I38" s="10" t="str">
        <f ca="1">IFERROR(__xludf.DUMMYFUNCTION("IFERROR(SUM(FILTER('Дорожная карта'!E:E,'Дорожная карта'!D:D=C52,'Дорожная карта'!L:L=TRUE())))"),"")</f>
        <v/>
      </c>
      <c r="J38" s="10" t="e">
        <f t="shared" ca="1" si="0"/>
        <v>#VALUE!</v>
      </c>
    </row>
    <row r="39" spans="1:10" ht="15.75" customHeight="1" x14ac:dyDescent="0.2">
      <c r="A39" s="12">
        <v>37</v>
      </c>
      <c r="B39" s="18" t="s">
        <v>83</v>
      </c>
      <c r="C39" s="18" t="s">
        <v>84</v>
      </c>
      <c r="D39" s="13" t="s">
        <v>58</v>
      </c>
      <c r="E39" s="11"/>
      <c r="F39" s="14"/>
      <c r="G39" s="14"/>
      <c r="H39" s="10" t="str">
        <f ca="1">IFERROR(__xludf.DUMMYFUNCTION("IF(LEN(C53)&gt;0,IFERROR(SUM(FILTER('Дорожная карта'!E:E,'Дорожная карта'!D:D=C53)),),)"),"")</f>
        <v/>
      </c>
      <c r="I39" s="10" t="str">
        <f ca="1">IFERROR(__xludf.DUMMYFUNCTION("IFERROR(SUM(FILTER('Дорожная карта'!E:E,'Дорожная карта'!D:D=C53,'Дорожная карта'!L:L=TRUE())))"),"")</f>
        <v/>
      </c>
      <c r="J39" s="10" t="e">
        <f t="shared" ca="1" si="0"/>
        <v>#VALUE!</v>
      </c>
    </row>
    <row r="40" spans="1:10" ht="15.75" customHeight="1" x14ac:dyDescent="0.2">
      <c r="A40" s="12">
        <v>38</v>
      </c>
      <c r="B40" s="18" t="s">
        <v>85</v>
      </c>
      <c r="C40" s="18" t="s">
        <v>74</v>
      </c>
      <c r="D40" s="13" t="s">
        <v>58</v>
      </c>
      <c r="E40" s="11"/>
      <c r="F40" s="14"/>
      <c r="G40" s="14"/>
      <c r="H40" s="10" t="str">
        <f ca="1">IFERROR(__xludf.DUMMYFUNCTION("IF(LEN(B40)&gt;0,IFERROR(SUM(FILTER('Дорожная карта'!E:E,'Дорожная карта'!D:D=B40)),),)"),"")</f>
        <v/>
      </c>
      <c r="I40" s="10" t="str">
        <f ca="1">IFERROR(__xludf.DUMMYFUNCTION("IFERROR(SUM(FILTER('Дорожная карта'!E:E,'Дорожная карта'!D:D=B40,'Дорожная карта'!L:L=TRUE())))"),"")</f>
        <v/>
      </c>
      <c r="J40" s="10" t="e">
        <f t="shared" ca="1" si="0"/>
        <v>#VALUE!</v>
      </c>
    </row>
    <row r="41" spans="1:10" ht="15.75" customHeight="1" x14ac:dyDescent="0.2">
      <c r="A41" s="15">
        <v>39</v>
      </c>
      <c r="B41" s="18" t="s">
        <v>86</v>
      </c>
      <c r="C41" s="18" t="s">
        <v>65</v>
      </c>
      <c r="D41" s="13" t="s">
        <v>87</v>
      </c>
      <c r="E41" s="11"/>
      <c r="F41" s="14"/>
      <c r="G41" s="14"/>
      <c r="H41" s="10" t="str">
        <f ca="1">IFERROR(__xludf.DUMMYFUNCTION("IF(LEN(B41)&gt;0,IFERROR(SUM(FILTER('Дорожная карта'!E:E,'Дорожная карта'!D:D=B41)),),)"),"")</f>
        <v/>
      </c>
      <c r="I41" s="10" t="str">
        <f ca="1">IFERROR(__xludf.DUMMYFUNCTION("IFERROR(SUM(FILTER('Дорожная карта'!E:E,'Дорожная карта'!D:D=B41,'Дорожная карта'!L:L=TRUE())))"),"")</f>
        <v/>
      </c>
      <c r="J41" s="10" t="e">
        <f t="shared" ca="1" si="0"/>
        <v>#VALUE!</v>
      </c>
    </row>
    <row r="42" spans="1:10" ht="15.75" customHeight="1" x14ac:dyDescent="0.2">
      <c r="A42" s="15">
        <v>40</v>
      </c>
      <c r="B42" s="18" t="s">
        <v>140</v>
      </c>
      <c r="C42" s="18" t="s">
        <v>161</v>
      </c>
      <c r="D42" s="11" t="s">
        <v>58</v>
      </c>
      <c r="E42" s="11"/>
      <c r="F42" s="14"/>
      <c r="G42" s="14"/>
      <c r="H42" s="10" t="str">
        <f ca="1">IFERROR(__xludf.DUMMYFUNCTION("IF(LEN(#REF!)&gt;0,IFERROR(SUM(FILTER('Дорожная карта'!E:E,'Дорожная карта'!D:D=#REF!)),),)"),"#REF!")</f>
        <v>#REF!</v>
      </c>
      <c r="I42" s="10" t="str">
        <f ca="1">IFERROR(__xludf.DUMMYFUNCTION("IFERROR(SUM(FILTER('Дорожная карта'!E:E,'Дорожная карта'!D:D=#REF!,'Дорожная карта'!L:L=TRUE())))"),"")</f>
        <v/>
      </c>
      <c r="J42" s="10" t="e">
        <f t="shared" ca="1" si="0"/>
        <v>#VALUE!</v>
      </c>
    </row>
    <row r="43" spans="1:10" ht="15.75" customHeight="1" x14ac:dyDescent="0.2">
      <c r="A43" s="12">
        <v>41</v>
      </c>
      <c r="B43" s="18" t="s">
        <v>141</v>
      </c>
      <c r="C43" s="18" t="s">
        <v>163</v>
      </c>
      <c r="D43" s="13" t="s">
        <v>58</v>
      </c>
      <c r="E43" s="11"/>
      <c r="F43" s="14"/>
      <c r="G43" s="14"/>
      <c r="H43" s="10" t="str">
        <f ca="1">IFERROR(__xludf.DUMMYFUNCTION("IF(LEN(#REF!)&gt;0,IFERROR(SUM(FILTER('Дорожная карта'!E:E,'Дорожная карта'!D:D=#REF!)),),)"),"#REF!")</f>
        <v>#REF!</v>
      </c>
      <c r="I43" s="10" t="str">
        <f ca="1">IFERROR(__xludf.DUMMYFUNCTION("IFERROR(SUM(FILTER('Дорожная карта'!E:E,'Дорожная карта'!D:D=#REF!,'Дорожная карта'!L:L=TRUE())))"),"")</f>
        <v/>
      </c>
      <c r="J43" s="10" t="e">
        <f t="shared" ca="1" si="0"/>
        <v>#VALUE!</v>
      </c>
    </row>
    <row r="44" spans="1:10" ht="15.75" customHeight="1" x14ac:dyDescent="0.2">
      <c r="A44" s="12">
        <v>42</v>
      </c>
      <c r="B44" s="18" t="s">
        <v>142</v>
      </c>
      <c r="C44" s="18" t="s">
        <v>170</v>
      </c>
      <c r="D44" s="13" t="s">
        <v>58</v>
      </c>
      <c r="E44" s="11"/>
      <c r="F44" s="14"/>
      <c r="G44" s="14"/>
      <c r="H44" s="10" t="str">
        <f ca="1">IFERROR(__xludf.DUMMYFUNCTION("IF(LEN(#REF!)&gt;0,IFERROR(SUM(FILTER('Дорожная карта'!E:E,'Дорожная карта'!D:D=#REF!)),),)"),"#REF!")</f>
        <v>#REF!</v>
      </c>
      <c r="I44" s="10" t="str">
        <f ca="1">IFERROR(__xludf.DUMMYFUNCTION("IFERROR(SUM(FILTER('Дорожная карта'!E:E,'Дорожная карта'!D:D=#REF!,'Дорожная карта'!L:L=TRUE())))"),"")</f>
        <v/>
      </c>
      <c r="J44" s="10" t="e">
        <f t="shared" ca="1" si="0"/>
        <v>#VALUE!</v>
      </c>
    </row>
    <row r="45" spans="1:10" ht="15.75" customHeight="1" x14ac:dyDescent="0.2">
      <c r="A45" s="12">
        <v>43</v>
      </c>
      <c r="B45" s="18" t="s">
        <v>143</v>
      </c>
      <c r="C45" s="18" t="s">
        <v>168</v>
      </c>
      <c r="D45" s="13" t="s">
        <v>58</v>
      </c>
      <c r="E45" s="11"/>
      <c r="F45" s="14"/>
      <c r="G45" s="14"/>
      <c r="H45" s="10" t="str">
        <f ca="1">IFERROR(__xludf.DUMMYFUNCTION("IF(LEN(#REF!)&gt;0,IFERROR(SUM(FILTER('Дорожная карта'!E:E,'Дорожная карта'!D:D=#REF!)),),)"),"#REF!")</f>
        <v>#REF!</v>
      </c>
      <c r="I45" s="10" t="str">
        <f ca="1">IFERROR(__xludf.DUMMYFUNCTION("IFERROR(SUM(FILTER('Дорожная карта'!E:E,'Дорожная карта'!D:D=#REF!,'Дорожная карта'!L:L=TRUE())))"),"")</f>
        <v/>
      </c>
      <c r="J45" s="10" t="e">
        <f t="shared" ca="1" si="0"/>
        <v>#VALUE!</v>
      </c>
    </row>
    <row r="46" spans="1:10" ht="15.75" customHeight="1" x14ac:dyDescent="0.2">
      <c r="A46" s="15">
        <v>44</v>
      </c>
      <c r="B46" s="18" t="s">
        <v>144</v>
      </c>
      <c r="C46" s="18" t="s">
        <v>171</v>
      </c>
      <c r="D46" s="13" t="s">
        <v>58</v>
      </c>
      <c r="E46" s="11"/>
      <c r="F46" s="14"/>
      <c r="G46" s="14"/>
      <c r="H46" s="10" t="str">
        <f ca="1">IFERROR(__xludf.DUMMYFUNCTION("IF(LEN(#REF!)&gt;0,IFERROR(SUM(FILTER('Дорожная карта'!E:E,'Дорожная карта'!D:D=#REF!)),),)"),"#REF!")</f>
        <v>#REF!</v>
      </c>
      <c r="I46" s="10" t="str">
        <f ca="1">IFERROR(__xludf.DUMMYFUNCTION("IFERROR(SUM(FILTER('Дорожная карта'!E:E,'Дорожная карта'!D:D=#REF!,'Дорожная карта'!L:L=TRUE())))"),"")</f>
        <v/>
      </c>
      <c r="J46" s="10" t="e">
        <f t="shared" ca="1" si="0"/>
        <v>#VALUE!</v>
      </c>
    </row>
    <row r="47" spans="1:10" ht="15.75" customHeight="1" x14ac:dyDescent="0.2">
      <c r="A47" s="15">
        <v>45</v>
      </c>
      <c r="B47" s="18" t="s">
        <v>145</v>
      </c>
      <c r="C47" s="18" t="s">
        <v>165</v>
      </c>
      <c r="D47" s="13" t="s">
        <v>58</v>
      </c>
      <c r="E47" s="11"/>
      <c r="F47" s="14"/>
      <c r="G47" s="14"/>
      <c r="H47" s="10" t="str">
        <f ca="1">IFERROR(__xludf.DUMMYFUNCTION("IF(LEN(#REF!)&gt;0,IFERROR(SUM(FILTER('Дорожная карта'!E:E,'Дорожная карта'!D:D=#REF!)),),)"),"#REF!")</f>
        <v>#REF!</v>
      </c>
      <c r="I47" s="10" t="str">
        <f ca="1">IFERROR(__xludf.DUMMYFUNCTION("IFERROR(SUM(FILTER('Дорожная карта'!E:E,'Дорожная карта'!D:D=#REF!,'Дорожная карта'!L:L=TRUE())))"),"")</f>
        <v/>
      </c>
      <c r="J47" s="10" t="e">
        <f t="shared" ca="1" si="0"/>
        <v>#VALUE!</v>
      </c>
    </row>
    <row r="48" spans="1:10" ht="15.75" customHeight="1" x14ac:dyDescent="0.2">
      <c r="A48" s="12">
        <v>46</v>
      </c>
      <c r="B48" s="18" t="s">
        <v>88</v>
      </c>
      <c r="C48" s="18" t="s">
        <v>89</v>
      </c>
      <c r="D48" s="13" t="s">
        <v>58</v>
      </c>
      <c r="E48" s="11"/>
      <c r="F48" s="14"/>
      <c r="G48" s="14"/>
      <c r="H48" s="10" t="str">
        <f ca="1">IFERROR(__xludf.DUMMYFUNCTION("IF(LEN(#REF!)&gt;0,IFERROR(SUM(FILTER('Дорожная карта'!E:E,'Дорожная карта'!D:D=#REF!)),),)"),"#REF!")</f>
        <v>#REF!</v>
      </c>
      <c r="I48" s="10" t="str">
        <f ca="1">IFERROR(__xludf.DUMMYFUNCTION("IFERROR(SUM(FILTER('Дорожная карта'!E:E,'Дорожная карта'!D:D=#REF!,'Дорожная карта'!L:L=TRUE())))"),"")</f>
        <v/>
      </c>
      <c r="J48" s="10" t="e">
        <f t="shared" ca="1" si="0"/>
        <v>#VALUE!</v>
      </c>
    </row>
    <row r="49" spans="1:10" ht="15.75" customHeight="1" x14ac:dyDescent="0.2">
      <c r="A49" s="12">
        <v>47</v>
      </c>
      <c r="B49" s="18" t="s">
        <v>90</v>
      </c>
      <c r="C49" s="18" t="s">
        <v>91</v>
      </c>
      <c r="D49" s="13" t="s">
        <v>58</v>
      </c>
      <c r="E49" s="11"/>
      <c r="F49" s="14"/>
      <c r="G49" s="14"/>
      <c r="H49" s="10" t="str">
        <f ca="1">IFERROR(__xludf.DUMMYFUNCTION("IF(LEN(#REF!)&gt;0,IFERROR(SUM(FILTER('Дорожная карта'!E:E,'Дорожная карта'!D:D=#REF!)),),)"),"#REF!")</f>
        <v>#REF!</v>
      </c>
      <c r="I49" s="10" t="str">
        <f ca="1">IFERROR(__xludf.DUMMYFUNCTION("IFERROR(SUM(FILTER('Дорожная карта'!E:E,'Дорожная карта'!D:D=#REF!,'Дорожная карта'!L:L=TRUE())))"),"")</f>
        <v/>
      </c>
      <c r="J49" s="10" t="e">
        <f t="shared" ca="1" si="0"/>
        <v>#VALUE!</v>
      </c>
    </row>
    <row r="50" spans="1:10" ht="15.75" customHeight="1" x14ac:dyDescent="0.2">
      <c r="A50" s="12">
        <v>48</v>
      </c>
      <c r="B50" s="18" t="s">
        <v>92</v>
      </c>
      <c r="C50" s="18" t="s">
        <v>93</v>
      </c>
      <c r="D50" s="13" t="s">
        <v>58</v>
      </c>
      <c r="E50" s="11"/>
      <c r="F50" s="14"/>
      <c r="G50" s="14"/>
      <c r="H50" s="10" t="str">
        <f ca="1">IFERROR(__xludf.DUMMYFUNCTION("IF(LEN(#REF!)&gt;0,IFERROR(SUM(FILTER('Дорожная карта'!E:E,'Дорожная карта'!D:D=#REF!)),),)"),"#REF!")</f>
        <v>#REF!</v>
      </c>
      <c r="I50" s="10" t="str">
        <f ca="1">IFERROR(__xludf.DUMMYFUNCTION("IFERROR(SUM(FILTER('Дорожная карта'!E:E,'Дорожная карта'!D:D=#REF!,'Дорожная карта'!L:L=TRUE())))"),"")</f>
        <v/>
      </c>
      <c r="J50" s="10" t="e">
        <f t="shared" ca="1" si="0"/>
        <v>#VALUE!</v>
      </c>
    </row>
    <row r="51" spans="1:10" ht="15.75" customHeight="1" x14ac:dyDescent="0.2">
      <c r="A51" s="15">
        <v>49</v>
      </c>
      <c r="B51" s="18" t="s">
        <v>146</v>
      </c>
      <c r="C51" s="18" t="s">
        <v>169</v>
      </c>
      <c r="D51" s="13" t="s">
        <v>58</v>
      </c>
      <c r="E51" s="11"/>
      <c r="F51" s="14"/>
      <c r="G51" s="14"/>
      <c r="H51" s="10" t="str">
        <f ca="1">IFERROR(__xludf.DUMMYFUNCTION("IF(LEN(#REF!)&gt;0,IFERROR(SUM(FILTER('Дорожная карта'!E:E,'Дорожная карта'!D:D=#REF!)),),)"),"#REF!")</f>
        <v>#REF!</v>
      </c>
      <c r="I51" s="10" t="str">
        <f ca="1">IFERROR(__xludf.DUMMYFUNCTION("IFERROR(SUM(FILTER('Дорожная карта'!E:E,'Дорожная карта'!D:D=#REF!,'Дорожная карта'!L:L=TRUE())))"),"")</f>
        <v/>
      </c>
      <c r="J51" s="10" t="e">
        <f t="shared" ca="1" si="0"/>
        <v>#VALUE!</v>
      </c>
    </row>
    <row r="52" spans="1:10" ht="15.75" customHeight="1" x14ac:dyDescent="0.2">
      <c r="A52" s="15">
        <v>50</v>
      </c>
      <c r="B52" s="18" t="s">
        <v>94</v>
      </c>
      <c r="C52" s="18" t="s">
        <v>95</v>
      </c>
      <c r="D52" s="13" t="s">
        <v>58</v>
      </c>
      <c r="E52" s="11"/>
      <c r="F52" s="14"/>
      <c r="G52" s="14"/>
      <c r="H52" s="10" t="str">
        <f ca="1">IFERROR(__xludf.DUMMYFUNCTION("IF(LEN(#REF!)&gt;0,IFERROR(SUM(FILTER('Дорожная карта'!E:E,'Дорожная карта'!D:D=#REF!)),),)"),"#REF!")</f>
        <v>#REF!</v>
      </c>
      <c r="I52" s="10" t="str">
        <f ca="1">IFERROR(__xludf.DUMMYFUNCTION("IFERROR(SUM(FILTER('Дорожная карта'!E:E,'Дорожная карта'!D:D=#REF!,'Дорожная карта'!L:L=TRUE())))"),"")</f>
        <v/>
      </c>
      <c r="J52" s="10" t="e">
        <f t="shared" ca="1" si="0"/>
        <v>#VALUE!</v>
      </c>
    </row>
    <row r="53" spans="1:10" ht="15.75" customHeight="1" x14ac:dyDescent="0.2">
      <c r="A53" s="12">
        <v>51</v>
      </c>
      <c r="B53" s="18" t="s">
        <v>147</v>
      </c>
      <c r="C53" s="18" t="s">
        <v>170</v>
      </c>
      <c r="D53" s="13" t="s">
        <v>58</v>
      </c>
      <c r="E53" s="11"/>
      <c r="F53" s="14"/>
      <c r="G53" s="14"/>
      <c r="H53" s="10" t="str">
        <f ca="1">IFERROR(__xludf.DUMMYFUNCTION("IF(LEN(#REF!)&gt;0,IFERROR(SUM(FILTER('Дорожная карта'!E:E,'Дорожная карта'!D:D=#REF!)),),)"),"#REF!")</f>
        <v>#REF!</v>
      </c>
      <c r="I53" s="10" t="str">
        <f ca="1">IFERROR(__xludf.DUMMYFUNCTION("IFERROR(SUM(FILTER('Дорожная карта'!E:E,'Дорожная карта'!D:D=#REF!,'Дорожная карта'!L:L=TRUE())))"),"")</f>
        <v/>
      </c>
      <c r="J53" s="10" t="e">
        <f t="shared" ca="1" si="0"/>
        <v>#VALUE!</v>
      </c>
    </row>
    <row r="54" spans="1:10" ht="15.75" customHeight="1" x14ac:dyDescent="0.2">
      <c r="A54" s="12">
        <v>52</v>
      </c>
      <c r="B54" s="18" t="s">
        <v>96</v>
      </c>
      <c r="C54" s="18" t="s">
        <v>84</v>
      </c>
      <c r="D54" s="13" t="s">
        <v>58</v>
      </c>
      <c r="E54" s="11"/>
      <c r="F54" s="14"/>
      <c r="G54" s="14"/>
      <c r="H54" s="10" t="str">
        <f ca="1">IFERROR(__xludf.DUMMYFUNCTION("IF(LEN(#REF!)&gt;0,IFERROR(SUM(FILTER('Дорожная карта'!E:E,'Дорожная карта'!D:D=#REF!)),),)"),"#REF!")</f>
        <v>#REF!</v>
      </c>
      <c r="I54" s="10" t="str">
        <f ca="1">IFERROR(__xludf.DUMMYFUNCTION("IFERROR(SUM(FILTER('Дорожная карта'!E:E,'Дорожная карта'!D:D=#REF!,'Дорожная карта'!L:L=TRUE())))"),"")</f>
        <v/>
      </c>
      <c r="J54" s="10" t="e">
        <f t="shared" ca="1" si="0"/>
        <v>#VALUE!</v>
      </c>
    </row>
    <row r="55" spans="1:10" ht="15.75" customHeight="1" x14ac:dyDescent="0.2">
      <c r="A55" s="12">
        <v>53</v>
      </c>
      <c r="B55" s="18" t="s">
        <v>148</v>
      </c>
      <c r="C55" s="18" t="s">
        <v>162</v>
      </c>
      <c r="D55" s="13" t="s">
        <v>58</v>
      </c>
      <c r="E55" s="11"/>
      <c r="F55" s="14"/>
      <c r="G55" s="14"/>
      <c r="H55" s="10" t="str">
        <f ca="1">IFERROR(__xludf.DUMMYFUNCTION("IF(LEN(#REF!)&gt;0,IFERROR(SUM(FILTER('Дорожная карта'!E:E,'Дорожная карта'!D:D=#REF!)),),)"),"#REF!")</f>
        <v>#REF!</v>
      </c>
      <c r="I55" s="10" t="str">
        <f ca="1">IFERROR(__xludf.DUMMYFUNCTION("IFERROR(SUM(FILTER('Дорожная карта'!E:E,'Дорожная карта'!D:D=#REF!,'Дорожная карта'!L:L=TRUE())))"),"")</f>
        <v/>
      </c>
      <c r="J55" s="10" t="e">
        <f t="shared" ca="1" si="0"/>
        <v>#VALUE!</v>
      </c>
    </row>
    <row r="56" spans="1:10" ht="15.75" customHeight="1" x14ac:dyDescent="0.2">
      <c r="A56" s="15">
        <v>54</v>
      </c>
      <c r="B56" s="18" t="s">
        <v>97</v>
      </c>
      <c r="C56" s="18" t="s">
        <v>98</v>
      </c>
      <c r="D56" s="13" t="s">
        <v>58</v>
      </c>
      <c r="E56" s="11"/>
      <c r="F56" s="14"/>
      <c r="G56" s="14"/>
      <c r="H56" s="10" t="str">
        <f ca="1">IFERROR(__xludf.DUMMYFUNCTION("IF(LEN(#REF!)&gt;0,IFERROR(SUM(FILTER('Дорожная карта'!E:E,'Дорожная карта'!D:D=#REF!)),),)"),"#REF!")</f>
        <v>#REF!</v>
      </c>
      <c r="I56" s="10" t="str">
        <f ca="1">IFERROR(__xludf.DUMMYFUNCTION("IFERROR(SUM(FILTER('Дорожная карта'!E:E,'Дорожная карта'!D:D=#REF!,'Дорожная карта'!L:L=TRUE())))"),"")</f>
        <v/>
      </c>
      <c r="J56" s="10" t="e">
        <f t="shared" ca="1" si="0"/>
        <v>#VALUE!</v>
      </c>
    </row>
    <row r="57" spans="1:10" ht="15.75" customHeight="1" x14ac:dyDescent="0.2">
      <c r="A57" s="15">
        <v>55</v>
      </c>
      <c r="B57" s="18" t="s">
        <v>149</v>
      </c>
      <c r="C57" s="18" t="s">
        <v>169</v>
      </c>
      <c r="D57" s="13" t="s">
        <v>58</v>
      </c>
      <c r="E57" s="11"/>
      <c r="F57" s="14"/>
      <c r="G57" s="14"/>
      <c r="H57" s="10" t="str">
        <f ca="1">IFERROR(__xludf.DUMMYFUNCTION("IF(LEN(#REF!)&gt;0,IFERROR(SUM(FILTER('Дорожная карта'!E:E,'Дорожная карта'!D:D=#REF!)),),)"),"#REF!")</f>
        <v>#REF!</v>
      </c>
      <c r="I57" s="10" t="str">
        <f ca="1">IFERROR(__xludf.DUMMYFUNCTION("IFERROR(SUM(FILTER('Дорожная карта'!E:E,'Дорожная карта'!D:D=#REF!,'Дорожная карта'!L:L=TRUE())))"),"")</f>
        <v/>
      </c>
      <c r="J57" s="10" t="e">
        <f t="shared" ca="1" si="0"/>
        <v>#VALUE!</v>
      </c>
    </row>
    <row r="58" spans="1:10" ht="15.75" customHeight="1" x14ac:dyDescent="0.2">
      <c r="A58" s="12">
        <v>56</v>
      </c>
      <c r="B58" s="18" t="s">
        <v>99</v>
      </c>
      <c r="C58" s="18" t="s">
        <v>100</v>
      </c>
      <c r="D58" s="13" t="s">
        <v>58</v>
      </c>
      <c r="E58" s="11"/>
      <c r="F58" s="14"/>
      <c r="G58" s="14"/>
      <c r="H58" s="10" t="str">
        <f ca="1">IFERROR(__xludf.DUMMYFUNCTION("IF(LEN(#REF!)&gt;0,IFERROR(SUM(FILTER('Дорожная карта'!E:E,'Дорожная карта'!D:D=#REF!)),),)"),"#REF!")</f>
        <v>#REF!</v>
      </c>
      <c r="I58" s="10" t="str">
        <f ca="1">IFERROR(__xludf.DUMMYFUNCTION("IFERROR(SUM(FILTER('Дорожная карта'!E:E,'Дорожная карта'!D:D=#REF!,'Дорожная карта'!L:L=TRUE())))"),"")</f>
        <v/>
      </c>
      <c r="J58" s="10" t="e">
        <f t="shared" ca="1" si="0"/>
        <v>#VALUE!</v>
      </c>
    </row>
    <row r="59" spans="1:10" ht="15.75" customHeight="1" x14ac:dyDescent="0.2">
      <c r="A59" s="12">
        <v>57</v>
      </c>
      <c r="B59" s="18" t="s">
        <v>150</v>
      </c>
      <c r="C59" s="18" t="s">
        <v>161</v>
      </c>
      <c r="D59" s="13" t="s">
        <v>58</v>
      </c>
      <c r="E59" s="11"/>
      <c r="F59" s="14"/>
      <c r="G59" s="14"/>
      <c r="H59" s="10" t="str">
        <f ca="1">IFERROR(__xludf.DUMMYFUNCTION("IF(LEN(#REF!)&gt;0,IFERROR(SUM(FILTER('Дорожная карта'!E:E,'Дорожная карта'!D:D=#REF!)),),)"),"#REF!")</f>
        <v>#REF!</v>
      </c>
      <c r="I59" s="10" t="str">
        <f ca="1">IFERROR(__xludf.DUMMYFUNCTION("IFERROR(SUM(FILTER('Дорожная карта'!E:E,'Дорожная карта'!D:D=#REF!,'Дорожная карта'!L:L=TRUE())))"),"")</f>
        <v/>
      </c>
      <c r="J59" s="10" t="e">
        <f t="shared" ca="1" si="0"/>
        <v>#VALUE!</v>
      </c>
    </row>
    <row r="60" spans="1:10" ht="15.75" customHeight="1" x14ac:dyDescent="0.2">
      <c r="A60" s="12">
        <v>58</v>
      </c>
      <c r="B60" s="18" t="s">
        <v>151</v>
      </c>
      <c r="C60" s="18" t="s">
        <v>168</v>
      </c>
      <c r="D60" s="13" t="s">
        <v>58</v>
      </c>
      <c r="E60" s="11"/>
      <c r="F60" s="14"/>
      <c r="G60" s="14"/>
      <c r="H60" s="10" t="str">
        <f ca="1">IFERROR(__xludf.DUMMYFUNCTION("IF(LEN(#REF!)&gt;0,IFERROR(SUM(FILTER('Дорожная карта'!E:E,'Дорожная карта'!D:D=#REF!)),),)"),"#REF!")</f>
        <v>#REF!</v>
      </c>
      <c r="I60" s="10" t="str">
        <f ca="1">IFERROR(__xludf.DUMMYFUNCTION("IFERROR(SUM(FILTER('Дорожная карта'!E:E,'Дорожная карта'!D:D=#REF!,'Дорожная карта'!L:L=TRUE())))"),"")</f>
        <v/>
      </c>
      <c r="J60" s="10" t="e">
        <f t="shared" ca="1" si="0"/>
        <v>#VALUE!</v>
      </c>
    </row>
    <row r="61" spans="1:10" ht="15.75" customHeight="1" x14ac:dyDescent="0.2">
      <c r="A61" s="15">
        <v>59</v>
      </c>
      <c r="B61" s="18" t="s">
        <v>152</v>
      </c>
      <c r="C61" s="18" t="s">
        <v>161</v>
      </c>
      <c r="D61" s="13" t="s">
        <v>58</v>
      </c>
      <c r="E61" s="11"/>
      <c r="F61" s="14"/>
      <c r="G61" s="14"/>
      <c r="H61" s="10" t="str">
        <f ca="1">IFERROR(__xludf.DUMMYFUNCTION("IF(LEN(#REF!)&gt;0,IFERROR(SUM(FILTER('Дорожная карта'!E:E,'Дорожная карта'!D:D=#REF!)),),)"),"#REF!")</f>
        <v>#REF!</v>
      </c>
      <c r="I61" s="10" t="str">
        <f ca="1">IFERROR(__xludf.DUMMYFUNCTION("IFERROR(SUM(FILTER('Дорожная карта'!E:E,'Дорожная карта'!D:D=#REF!,'Дорожная карта'!L:L=TRUE())))"),"")</f>
        <v/>
      </c>
      <c r="J61" s="10" t="e">
        <f t="shared" ca="1" si="0"/>
        <v>#VALUE!</v>
      </c>
    </row>
    <row r="62" spans="1:10" ht="15.75" customHeight="1" x14ac:dyDescent="0.2">
      <c r="A62" s="15">
        <v>60</v>
      </c>
      <c r="B62" s="18" t="s">
        <v>153</v>
      </c>
      <c r="C62" s="18" t="s">
        <v>163</v>
      </c>
      <c r="D62" s="13" t="s">
        <v>58</v>
      </c>
      <c r="E62" s="11"/>
      <c r="F62" s="14"/>
      <c r="G62" s="14"/>
      <c r="H62" s="10" t="str">
        <f ca="1">IFERROR(__xludf.DUMMYFUNCTION("IF(LEN(#REF!)&gt;0,IFERROR(SUM(FILTER('Дорожная карта'!E:E,'Дорожная карта'!D:D=#REF!)),),)"),"#REF!")</f>
        <v>#REF!</v>
      </c>
      <c r="I62" s="10" t="str">
        <f ca="1">IFERROR(__xludf.DUMMYFUNCTION("IFERROR(SUM(FILTER('Дорожная карта'!E:E,'Дорожная карта'!D:D=#REF!,'Дорожная карта'!L:L=TRUE())))"),"")</f>
        <v/>
      </c>
      <c r="J62" s="10" t="e">
        <f t="shared" ca="1" si="0"/>
        <v>#VALUE!</v>
      </c>
    </row>
    <row r="63" spans="1:10" ht="15.75" customHeight="1" x14ac:dyDescent="0.2">
      <c r="A63" s="12">
        <v>61</v>
      </c>
      <c r="B63" s="18" t="s">
        <v>101</v>
      </c>
      <c r="C63" s="18" t="s">
        <v>91</v>
      </c>
      <c r="D63" s="13" t="s">
        <v>58</v>
      </c>
      <c r="E63" s="11"/>
      <c r="F63" s="14"/>
      <c r="G63" s="14"/>
      <c r="H63" s="10" t="str">
        <f ca="1">IFERROR(__xludf.DUMMYFUNCTION("IF(LEN(#REF!)&gt;0,IFERROR(SUM(FILTER('Дорожная карта'!E:E,'Дорожная карта'!D:D=#REF!)),),)"),"#REF!")</f>
        <v>#REF!</v>
      </c>
      <c r="I63" s="10" t="str">
        <f ca="1">IFERROR(__xludf.DUMMYFUNCTION("IFERROR(SUM(FILTER('Дорожная карта'!E:E,'Дорожная карта'!D:D=#REF!,'Дорожная карта'!L:L=TRUE())))"),"")</f>
        <v/>
      </c>
      <c r="J63" s="10" t="e">
        <f t="shared" ca="1" si="0"/>
        <v>#VALUE!</v>
      </c>
    </row>
    <row r="64" spans="1:10" ht="15.75" customHeight="1" x14ac:dyDescent="0.2">
      <c r="A64" s="12">
        <v>62</v>
      </c>
      <c r="B64" s="18" t="s">
        <v>102</v>
      </c>
      <c r="C64" s="18" t="s">
        <v>91</v>
      </c>
      <c r="D64" s="13" t="s">
        <v>58</v>
      </c>
      <c r="E64" s="11"/>
      <c r="F64" s="14"/>
      <c r="G64" s="14"/>
      <c r="H64" s="10" t="str">
        <f ca="1">IFERROR(__xludf.DUMMYFUNCTION("IF(LEN(#REF!)&gt;0,IFERROR(SUM(FILTER('Дорожная карта'!E:E,'Дорожная карта'!D:D=#REF!)),),)"),"#REF!")</f>
        <v>#REF!</v>
      </c>
      <c r="I64" s="10" t="str">
        <f ca="1">IFERROR(__xludf.DUMMYFUNCTION("IFERROR(SUM(FILTER('Дорожная карта'!E:E,'Дорожная карта'!D:D=#REF!,'Дорожная карта'!L:L=TRUE())))"),"")</f>
        <v/>
      </c>
      <c r="J64" s="10" t="e">
        <f t="shared" ca="1" si="0"/>
        <v>#VALUE!</v>
      </c>
    </row>
    <row r="65" spans="1:10" ht="15.75" customHeight="1" x14ac:dyDescent="0.2">
      <c r="A65" s="12">
        <v>63</v>
      </c>
      <c r="B65" s="18" t="s">
        <v>103</v>
      </c>
      <c r="C65" s="18" t="s">
        <v>104</v>
      </c>
      <c r="D65" s="13" t="s">
        <v>58</v>
      </c>
      <c r="E65" s="11"/>
      <c r="F65" s="14"/>
      <c r="G65" s="14"/>
      <c r="H65" s="10" t="str">
        <f ca="1">IFERROR(__xludf.DUMMYFUNCTION("IF(LEN(#REF!)&gt;0,IFERROR(SUM(FILTER('Дорожная карта'!E:E,'Дорожная карта'!D:D=#REF!)),),)"),"#REF!")</f>
        <v>#REF!</v>
      </c>
      <c r="I65" s="10" t="str">
        <f ca="1">IFERROR(__xludf.DUMMYFUNCTION("IFERROR(SUM(FILTER('Дорожная карта'!E:E,'Дорожная карта'!D:D=#REF!,'Дорожная карта'!L:L=TRUE())))"),"")</f>
        <v/>
      </c>
      <c r="J65" s="10" t="e">
        <f t="shared" ca="1" si="0"/>
        <v>#VALUE!</v>
      </c>
    </row>
    <row r="66" spans="1:10" ht="15.75" customHeight="1" x14ac:dyDescent="0.2">
      <c r="A66" s="15">
        <v>64</v>
      </c>
      <c r="B66" s="18" t="s">
        <v>154</v>
      </c>
      <c r="C66" s="18" t="s">
        <v>167</v>
      </c>
      <c r="D66" s="13" t="s">
        <v>58</v>
      </c>
      <c r="E66" s="11"/>
      <c r="F66" s="14"/>
      <c r="G66" s="14"/>
      <c r="H66" s="10" t="str">
        <f ca="1">IFERROR(__xludf.DUMMYFUNCTION("IF(LEN(#REF!)&gt;0,IFERROR(SUM(FILTER('Дорожная карта'!E:E,'Дорожная карта'!D:D=#REF!)),),)"),"#REF!")</f>
        <v>#REF!</v>
      </c>
      <c r="I66" s="10" t="str">
        <f ca="1">IFERROR(__xludf.DUMMYFUNCTION("IFERROR(SUM(FILTER('Дорожная карта'!E:E,'Дорожная карта'!D:D=#REF!,'Дорожная карта'!L:L=TRUE())))"),"")</f>
        <v/>
      </c>
      <c r="J66" s="10" t="e">
        <f t="shared" ca="1" si="0"/>
        <v>#VALUE!</v>
      </c>
    </row>
    <row r="67" spans="1:10" ht="15.75" customHeight="1" x14ac:dyDescent="0.2">
      <c r="A67" s="15">
        <v>65</v>
      </c>
      <c r="B67" s="18" t="s">
        <v>155</v>
      </c>
      <c r="C67" s="18" t="s">
        <v>162</v>
      </c>
      <c r="D67" s="13" t="s">
        <v>58</v>
      </c>
      <c r="E67" s="11"/>
      <c r="F67" s="14"/>
      <c r="G67" s="14"/>
      <c r="H67" s="10" t="str">
        <f ca="1">IFERROR(__xludf.DUMMYFUNCTION("IF(LEN(#REF!)&gt;0,IFERROR(SUM(FILTER('Дорожная карта'!E:E,'Дорожная карта'!D:D=#REF!)),),)"),"#REF!")</f>
        <v>#REF!</v>
      </c>
      <c r="I67" s="10" t="str">
        <f ca="1">IFERROR(__xludf.DUMMYFUNCTION("IFERROR(SUM(FILTER('Дорожная карта'!E:E,'Дорожная карта'!D:D=#REF!,'Дорожная карта'!L:L=TRUE())))"),"")</f>
        <v/>
      </c>
      <c r="J67" s="10" t="e">
        <f t="shared" ca="1" si="0"/>
        <v>#VALUE!</v>
      </c>
    </row>
    <row r="68" spans="1:10" ht="15.75" customHeight="1" x14ac:dyDescent="0.2">
      <c r="A68" s="12">
        <v>66</v>
      </c>
      <c r="B68" s="18" t="s">
        <v>105</v>
      </c>
      <c r="C68" s="18" t="s">
        <v>106</v>
      </c>
      <c r="D68" s="13" t="s">
        <v>58</v>
      </c>
      <c r="E68" s="11"/>
      <c r="F68" s="14"/>
      <c r="G68" s="14"/>
      <c r="H68" s="10" t="str">
        <f ca="1">IFERROR(__xludf.DUMMYFUNCTION("IF(LEN(#REF!)&gt;0,IFERROR(SUM(FILTER('Дорожная карта'!E:E,'Дорожная карта'!D:D=#REF!)),),)"),"#REF!")</f>
        <v>#REF!</v>
      </c>
      <c r="I68" s="10" t="str">
        <f ca="1">IFERROR(__xludf.DUMMYFUNCTION("IFERROR(SUM(FILTER('Дорожная карта'!E:E,'Дорожная карта'!D:D=#REF!,'Дорожная карта'!L:L=TRUE())))"),"")</f>
        <v/>
      </c>
      <c r="J68" s="10" t="e">
        <f t="shared" ca="1" si="0"/>
        <v>#VALUE!</v>
      </c>
    </row>
    <row r="69" spans="1:10" ht="15.75" customHeight="1" x14ac:dyDescent="0.2">
      <c r="A69" s="12">
        <v>67</v>
      </c>
      <c r="B69" s="18" t="s">
        <v>156</v>
      </c>
      <c r="C69" s="18" t="s">
        <v>163</v>
      </c>
      <c r="D69" s="13" t="s">
        <v>58</v>
      </c>
      <c r="E69" s="11"/>
      <c r="F69" s="14"/>
      <c r="G69" s="14"/>
      <c r="H69" s="10" t="str">
        <f ca="1">IFERROR(__xludf.DUMMYFUNCTION("IF(LEN(#REF!)&gt;0,IFERROR(SUM(FILTER('Дорожная карта'!E:E,'Дорожная карта'!D:D=#REF!)),),)"),"#REF!")</f>
        <v>#REF!</v>
      </c>
      <c r="I69" s="10" t="str">
        <f ca="1">IFERROR(__xludf.DUMMYFUNCTION("IFERROR(SUM(FILTER('Дорожная карта'!E:E,'Дорожная карта'!D:D=#REF!,'Дорожная карта'!L:L=TRUE())))"),"")</f>
        <v/>
      </c>
      <c r="J69" s="10" t="e">
        <f t="shared" ca="1" si="0"/>
        <v>#VALUE!</v>
      </c>
    </row>
    <row r="70" spans="1:10" ht="15.75" customHeight="1" x14ac:dyDescent="0.2">
      <c r="A70" s="12">
        <v>68</v>
      </c>
      <c r="B70" s="18" t="s">
        <v>157</v>
      </c>
      <c r="C70" s="18" t="s">
        <v>168</v>
      </c>
      <c r="D70" s="13" t="s">
        <v>58</v>
      </c>
      <c r="E70" s="11"/>
      <c r="F70" s="14"/>
      <c r="G70" s="14"/>
      <c r="H70" s="10" t="str">
        <f ca="1">IFERROR(__xludf.DUMMYFUNCTION("IF(LEN(B70)&gt;0,IFERROR(SUM(FILTER('Дорожная карта'!E:E,'Дорожная карта'!D:D=B70)),),)"),"")</f>
        <v/>
      </c>
      <c r="I70" s="10" t="str">
        <f ca="1">IFERROR(__xludf.DUMMYFUNCTION("IFERROR(SUM(FILTER('Дорожная карта'!E:E,'Дорожная карта'!D:D=B70,'Дорожная карта'!L:L=TRUE())))"),"")</f>
        <v/>
      </c>
      <c r="J70" s="10" t="e">
        <f t="shared" ca="1" si="0"/>
        <v>#VALUE!</v>
      </c>
    </row>
    <row r="71" spans="1:10" ht="15.75" customHeight="1" x14ac:dyDescent="0.2">
      <c r="A71" s="15">
        <v>69</v>
      </c>
      <c r="B71" s="18" t="s">
        <v>158</v>
      </c>
      <c r="C71" s="18" t="s">
        <v>161</v>
      </c>
      <c r="D71" s="13" t="s">
        <v>58</v>
      </c>
      <c r="E71" s="11"/>
      <c r="F71" s="14"/>
      <c r="G71" s="14"/>
      <c r="H71" s="10" t="str">
        <f ca="1">IFERROR(__xludf.DUMMYFUNCTION("IF(LEN(B71)&gt;0,IFERROR(SUM(FILTER('Дорожная карта'!E:E,'Дорожная карта'!D:D=B71)),),)"),"")</f>
        <v/>
      </c>
      <c r="I71" s="10" t="str">
        <f ca="1">IFERROR(__xludf.DUMMYFUNCTION("IFERROR(SUM(FILTER('Дорожная карта'!E:E,'Дорожная карта'!D:D=B71,'Дорожная карта'!L:L=TRUE())))"),"")</f>
        <v/>
      </c>
      <c r="J71" s="10" t="e">
        <f t="shared" ca="1" si="0"/>
        <v>#VALUE!</v>
      </c>
    </row>
    <row r="72" spans="1:10" ht="15.75" customHeight="1" x14ac:dyDescent="0.2">
      <c r="A72" s="15">
        <v>70</v>
      </c>
      <c r="B72" s="18" t="s">
        <v>107</v>
      </c>
      <c r="C72" s="18" t="s">
        <v>108</v>
      </c>
      <c r="D72" s="13" t="s">
        <v>58</v>
      </c>
      <c r="E72" s="11"/>
      <c r="F72" s="14"/>
      <c r="G72" s="14"/>
      <c r="H72" s="10" t="str">
        <f ca="1">IFERROR(__xludf.DUMMYFUNCTION("IF(LEN(B72)&gt;0,IFERROR(SUM(FILTER('Дорожная карта'!E:E,'Дорожная карта'!D:D=B72)),),)"),"")</f>
        <v/>
      </c>
      <c r="I72" s="10" t="str">
        <f ca="1">IFERROR(__xludf.DUMMYFUNCTION("IFERROR(SUM(FILTER('Дорожная карта'!E:E,'Дорожная карта'!D:D=B72,'Дорожная карта'!L:L=TRUE())))"),"")</f>
        <v/>
      </c>
      <c r="J72" s="10" t="e">
        <f t="shared" ca="1" si="0"/>
        <v>#VALUE!</v>
      </c>
    </row>
    <row r="73" spans="1:10" ht="15.75" customHeight="1" x14ac:dyDescent="0.2">
      <c r="A73" s="12">
        <v>71</v>
      </c>
      <c r="B73" s="18" t="s">
        <v>109</v>
      </c>
      <c r="C73" s="18" t="s">
        <v>68</v>
      </c>
      <c r="D73" s="13" t="s">
        <v>58</v>
      </c>
      <c r="E73" s="11"/>
      <c r="F73" s="14"/>
      <c r="G73" s="14"/>
      <c r="H73" s="10" t="str">
        <f ca="1">IFERROR(__xludf.DUMMYFUNCTION("IF(LEN(B73)&gt;0,IFERROR(SUM(FILTER('Дорожная карта'!E:E,'Дорожная карта'!D:D=B73)),),)"),"")</f>
        <v/>
      </c>
      <c r="I73" s="10" t="str">
        <f ca="1">IFERROR(__xludf.DUMMYFUNCTION("IFERROR(SUM(FILTER('Дорожная карта'!E:E,'Дорожная карта'!D:D=B73,'Дорожная карта'!L:L=TRUE())))"),"")</f>
        <v/>
      </c>
      <c r="J73" s="10" t="e">
        <f t="shared" ca="1" si="0"/>
        <v>#VALUE!</v>
      </c>
    </row>
    <row r="74" spans="1:10" ht="15.75" customHeight="1" x14ac:dyDescent="0.2">
      <c r="A74" s="12">
        <v>72</v>
      </c>
      <c r="B74" s="18" t="s">
        <v>159</v>
      </c>
      <c r="C74" s="18" t="s">
        <v>162</v>
      </c>
      <c r="D74" s="13" t="s">
        <v>58</v>
      </c>
      <c r="E74" s="11"/>
      <c r="F74" s="14"/>
      <c r="G74" s="14"/>
      <c r="H74" s="10" t="str">
        <f ca="1">IFERROR(__xludf.DUMMYFUNCTION("IF(LEN(B74)&gt;0,IFERROR(SUM(FILTER('Дорожная карта'!E:E,'Дорожная карта'!D:D=B74)),),)"),"")</f>
        <v/>
      </c>
      <c r="I74" s="10" t="str">
        <f ca="1">IFERROR(__xludf.DUMMYFUNCTION("IFERROR(SUM(FILTER('Дорожная карта'!E:E,'Дорожная карта'!D:D=B74,'Дорожная карта'!L:L=TRUE())))"),"")</f>
        <v/>
      </c>
      <c r="J74" s="10" t="e">
        <f t="shared" ca="1" si="0"/>
        <v>#VALUE!</v>
      </c>
    </row>
    <row r="75" spans="1:10" ht="15.75" customHeight="1" x14ac:dyDescent="0.2">
      <c r="A75" s="12">
        <v>73</v>
      </c>
      <c r="B75" s="18" t="s">
        <v>160</v>
      </c>
      <c r="C75" s="18" t="s">
        <v>166</v>
      </c>
      <c r="D75" s="13" t="s">
        <v>58</v>
      </c>
      <c r="E75" s="11"/>
      <c r="F75" s="14"/>
      <c r="G75" s="14"/>
      <c r="H75" s="10" t="str">
        <f ca="1">IFERROR(__xludf.DUMMYFUNCTION("IF(LEN(B75)&gt;0,IFERROR(SUM(FILTER('Дорожная карта'!E:E,'Дорожная карта'!D:D=B75)),),)"),"")</f>
        <v/>
      </c>
      <c r="I75" s="10" t="str">
        <f ca="1">IFERROR(__xludf.DUMMYFUNCTION("IFERROR(SUM(FILTER('Дорожная карта'!E:E,'Дорожная карта'!D:D=B75,'Дорожная карта'!L:L=TRUE())))"),"")</f>
        <v/>
      </c>
      <c r="J75" s="10" t="e">
        <f t="shared" ca="1" si="0"/>
        <v>#VALUE!</v>
      </c>
    </row>
    <row r="76" spans="1:10" ht="15.75" customHeight="1" x14ac:dyDescent="0.2">
      <c r="A76" s="15">
        <v>74</v>
      </c>
      <c r="B76" s="17"/>
      <c r="C76" s="17"/>
      <c r="E76" s="11"/>
      <c r="F76" s="14"/>
      <c r="G76" s="14"/>
      <c r="H76" s="10" t="str">
        <f ca="1">IFERROR(__xludf.DUMMYFUNCTION("IF(LEN(B76)&gt;0,IFERROR(SUM(FILTER('Дорожная карта'!E:E,'Дорожная карта'!D:D=B76)),),)"),"")</f>
        <v/>
      </c>
      <c r="I76" s="10" t="str">
        <f ca="1">IFERROR(__xludf.DUMMYFUNCTION("IFERROR(SUM(FILTER('Дорожная карта'!E:E,'Дорожная карта'!D:D=B76,'Дорожная карта'!L:L=TRUE())))"),"")</f>
        <v/>
      </c>
      <c r="J76" s="10" t="e">
        <f t="shared" ca="1" si="0"/>
        <v>#VALUE!</v>
      </c>
    </row>
    <row r="77" spans="1:10" ht="15.75" customHeight="1" x14ac:dyDescent="0.2">
      <c r="A77" s="15">
        <v>75</v>
      </c>
      <c r="B77" s="17"/>
      <c r="C77" s="17"/>
      <c r="E77" s="11"/>
      <c r="F77" s="14"/>
      <c r="G77" s="14"/>
      <c r="H77" s="10" t="str">
        <f ca="1">IFERROR(__xludf.DUMMYFUNCTION("IF(LEN(B77)&gt;0,IFERROR(SUM(FILTER('Дорожная карта'!E:E,'Дорожная карта'!D:D=B77)),),)"),"")</f>
        <v/>
      </c>
      <c r="I77" s="10" t="str">
        <f ca="1">IFERROR(__xludf.DUMMYFUNCTION("IFERROR(SUM(FILTER('Дорожная карта'!E:E,'Дорожная карта'!D:D=B77,'Дорожная карта'!L:L=TRUE())))"),"")</f>
        <v/>
      </c>
      <c r="J77" s="10" t="e">
        <f t="shared" ca="1" si="0"/>
        <v>#VALUE!</v>
      </c>
    </row>
    <row r="78" spans="1:10" ht="15.75" customHeight="1" x14ac:dyDescent="0.2">
      <c r="A78" s="12">
        <v>76</v>
      </c>
      <c r="B78" s="17"/>
      <c r="C78" s="17"/>
      <c r="E78" s="11"/>
      <c r="F78" s="14"/>
      <c r="G78" s="14"/>
      <c r="H78" s="10" t="str">
        <f ca="1">IFERROR(__xludf.DUMMYFUNCTION("IF(LEN(B78)&gt;0,IFERROR(SUM(FILTER('Дорожная карта'!E:E,'Дорожная карта'!D:D=B78)),),)"),"")</f>
        <v/>
      </c>
      <c r="I78" s="10" t="str">
        <f ca="1">IFERROR(__xludf.DUMMYFUNCTION("IFERROR(SUM(FILTER('Дорожная карта'!E:E,'Дорожная карта'!D:D=B78,'Дорожная карта'!L:L=TRUE())))"),"")</f>
        <v/>
      </c>
      <c r="J78" s="10" t="e">
        <f t="shared" ca="1" si="0"/>
        <v>#VALUE!</v>
      </c>
    </row>
    <row r="79" spans="1:10" ht="15.75" customHeight="1" x14ac:dyDescent="0.2">
      <c r="A79" s="12">
        <v>77</v>
      </c>
      <c r="B79" s="17"/>
      <c r="C79" s="17"/>
      <c r="E79" s="11"/>
      <c r="F79" s="14"/>
      <c r="G79" s="14"/>
      <c r="H79" s="10" t="str">
        <f ca="1">IFERROR(__xludf.DUMMYFUNCTION("IF(LEN(B79)&gt;0,IFERROR(SUM(FILTER('Дорожная карта'!E:E,'Дорожная карта'!D:D=B79)),),)"),"")</f>
        <v/>
      </c>
      <c r="I79" s="10" t="str">
        <f ca="1">IFERROR(__xludf.DUMMYFUNCTION("IFERROR(SUM(FILTER('Дорожная карта'!E:E,'Дорожная карта'!D:D=B79,'Дорожная карта'!L:L=TRUE())))"),"")</f>
        <v/>
      </c>
      <c r="J79" s="10" t="e">
        <f t="shared" ca="1" si="0"/>
        <v>#VALUE!</v>
      </c>
    </row>
    <row r="80" spans="1:10" ht="15.75" customHeight="1" x14ac:dyDescent="0.2">
      <c r="A80" s="12">
        <v>78</v>
      </c>
      <c r="B80" s="17"/>
      <c r="C80" s="17"/>
      <c r="E80" s="11"/>
      <c r="F80" s="14"/>
      <c r="G80" s="14"/>
      <c r="H80" s="10" t="str">
        <f ca="1">IFERROR(__xludf.DUMMYFUNCTION("IF(LEN(B80)&gt;0,IFERROR(SUM(FILTER('Дорожная карта'!E:E,'Дорожная карта'!D:D=B80)),),)"),"")</f>
        <v/>
      </c>
      <c r="I80" s="10" t="str">
        <f ca="1">IFERROR(__xludf.DUMMYFUNCTION("IFERROR(SUM(FILTER('Дорожная карта'!E:E,'Дорожная карта'!D:D=B80,'Дорожная карта'!L:L=TRUE())))"),"")</f>
        <v/>
      </c>
      <c r="J80" s="10" t="e">
        <f t="shared" ca="1" si="0"/>
        <v>#VALUE!</v>
      </c>
    </row>
    <row r="81" spans="1:10" ht="15.75" customHeight="1" x14ac:dyDescent="0.2">
      <c r="A81" s="15">
        <v>79</v>
      </c>
      <c r="B81" s="17"/>
      <c r="C81" s="17"/>
      <c r="E81" s="11"/>
      <c r="F81" s="14"/>
      <c r="G81" s="14"/>
      <c r="H81" s="10" t="str">
        <f ca="1">IFERROR(__xludf.DUMMYFUNCTION("IF(LEN(B81)&gt;0,IFERROR(SUM(FILTER('Дорожная карта'!E:E,'Дорожная карта'!D:D=B81)),),)"),"")</f>
        <v/>
      </c>
      <c r="I81" s="10" t="str">
        <f ca="1">IFERROR(__xludf.DUMMYFUNCTION("IFERROR(SUM(FILTER('Дорожная карта'!E:E,'Дорожная карта'!D:D=B81,'Дорожная карта'!L:L=TRUE())))"),"")</f>
        <v/>
      </c>
      <c r="J81" s="10" t="e">
        <f t="shared" ca="1" si="0"/>
        <v>#VALUE!</v>
      </c>
    </row>
    <row r="82" spans="1:10" ht="15.75" customHeight="1" x14ac:dyDescent="0.2">
      <c r="A82" s="15">
        <v>80</v>
      </c>
      <c r="B82" s="17"/>
      <c r="C82" s="17"/>
      <c r="E82" s="11"/>
      <c r="F82" s="14"/>
      <c r="G82" s="14"/>
      <c r="H82" s="10" t="str">
        <f ca="1">IFERROR(__xludf.DUMMYFUNCTION("IF(LEN(B82)&gt;0,IFERROR(SUM(FILTER('Дорожная карта'!E:E,'Дорожная карта'!D:D=B82)),),)"),"")</f>
        <v/>
      </c>
      <c r="I82" s="10" t="str">
        <f ca="1">IFERROR(__xludf.DUMMYFUNCTION("IFERROR(SUM(FILTER('Дорожная карта'!E:E,'Дорожная карта'!D:D=B82,'Дорожная карта'!L:L=TRUE())))"),"")</f>
        <v/>
      </c>
      <c r="J82" s="10" t="e">
        <f t="shared" ca="1" si="0"/>
        <v>#VALUE!</v>
      </c>
    </row>
    <row r="83" spans="1:10" ht="15.75" customHeight="1" x14ac:dyDescent="0.2">
      <c r="A83" s="12">
        <v>81</v>
      </c>
      <c r="B83" s="17"/>
      <c r="C83" s="17"/>
      <c r="E83" s="11"/>
      <c r="F83" s="14"/>
      <c r="G83" s="14"/>
      <c r="H83" s="10" t="str">
        <f ca="1">IFERROR(__xludf.DUMMYFUNCTION("IF(LEN(B83)&gt;0,IFERROR(SUM(FILTER('Дорожная карта'!E:E,'Дорожная карта'!D:D=B83)),),)"),"")</f>
        <v/>
      </c>
      <c r="I83" s="10" t="str">
        <f ca="1">IFERROR(__xludf.DUMMYFUNCTION("IFERROR(SUM(FILTER('Дорожная карта'!E:E,'Дорожная карта'!D:D=B83,'Дорожная карта'!L:L=TRUE())))"),"")</f>
        <v/>
      </c>
      <c r="J83" s="10" t="e">
        <f t="shared" ca="1" si="0"/>
        <v>#VALUE!</v>
      </c>
    </row>
    <row r="84" spans="1:10" ht="15.75" customHeight="1" x14ac:dyDescent="0.2">
      <c r="A84" s="12">
        <v>82</v>
      </c>
      <c r="B84" s="17"/>
      <c r="C84" s="17"/>
      <c r="E84" s="11"/>
      <c r="F84" s="14"/>
      <c r="G84" s="14"/>
      <c r="H84" s="10" t="str">
        <f ca="1">IFERROR(__xludf.DUMMYFUNCTION("IF(LEN(B84)&gt;0,IFERROR(SUM(FILTER('Дорожная карта'!E:E,'Дорожная карта'!D:D=B84)),),)"),"")</f>
        <v/>
      </c>
      <c r="I84" s="10" t="str">
        <f ca="1">IFERROR(__xludf.DUMMYFUNCTION("IFERROR(SUM(FILTER('Дорожная карта'!E:E,'Дорожная карта'!D:D=B84,'Дорожная карта'!L:L=TRUE())))"),"")</f>
        <v/>
      </c>
      <c r="J84" s="10" t="e">
        <f t="shared" ca="1" si="0"/>
        <v>#VALUE!</v>
      </c>
    </row>
    <row r="85" spans="1:10" ht="15.75" customHeight="1" x14ac:dyDescent="0.2">
      <c r="A85" s="12">
        <v>83</v>
      </c>
      <c r="B85" s="17"/>
      <c r="C85" s="17"/>
      <c r="E85" s="11"/>
      <c r="F85" s="14"/>
      <c r="G85" s="14"/>
      <c r="H85" s="10" t="str">
        <f ca="1">IFERROR(__xludf.DUMMYFUNCTION("IF(LEN(B85)&gt;0,IFERROR(SUM(FILTER('Дорожная карта'!E:E,'Дорожная карта'!D:D=B85)),),)"),"")</f>
        <v/>
      </c>
      <c r="I85" s="10" t="str">
        <f ca="1">IFERROR(__xludf.DUMMYFUNCTION("IFERROR(SUM(FILTER('Дорожная карта'!E:E,'Дорожная карта'!D:D=B85,'Дорожная карта'!L:L=TRUE())))"),"")</f>
        <v/>
      </c>
      <c r="J85" s="10" t="e">
        <f t="shared" ca="1" si="0"/>
        <v>#VALUE!</v>
      </c>
    </row>
    <row r="86" spans="1:10" ht="15.75" customHeight="1" x14ac:dyDescent="0.2">
      <c r="A86" s="15">
        <v>84</v>
      </c>
      <c r="B86" s="17"/>
      <c r="C86" s="17"/>
      <c r="E86" s="11"/>
      <c r="F86" s="14"/>
      <c r="G86" s="14"/>
      <c r="H86" s="10" t="str">
        <f ca="1">IFERROR(__xludf.DUMMYFUNCTION("IF(LEN(B86)&gt;0,IFERROR(SUM(FILTER('Дорожная карта'!E:E,'Дорожная карта'!D:D=B86)),),)"),"")</f>
        <v/>
      </c>
      <c r="I86" s="10" t="str">
        <f ca="1">IFERROR(__xludf.DUMMYFUNCTION("IFERROR(SUM(FILTER('Дорожная карта'!E:E,'Дорожная карта'!D:D=B86,'Дорожная карта'!L:L=TRUE())))"),"")</f>
        <v/>
      </c>
      <c r="J86" s="10" t="e">
        <f t="shared" ca="1" si="0"/>
        <v>#VALUE!</v>
      </c>
    </row>
    <row r="87" spans="1:10" ht="15.75" customHeight="1" x14ac:dyDescent="0.2">
      <c r="A87" s="15">
        <v>85</v>
      </c>
      <c r="B87" s="17"/>
      <c r="C87" s="17"/>
      <c r="E87" s="11"/>
      <c r="F87" s="14"/>
      <c r="G87" s="14"/>
      <c r="H87" s="10" t="str">
        <f ca="1">IFERROR(__xludf.DUMMYFUNCTION("IF(LEN(B87)&gt;0,IFERROR(SUM(FILTER('Дорожная карта'!E:E,'Дорожная карта'!D:D=B87)),),)"),"")</f>
        <v/>
      </c>
      <c r="I87" s="10" t="str">
        <f ca="1">IFERROR(__xludf.DUMMYFUNCTION("IFERROR(SUM(FILTER('Дорожная карта'!E:E,'Дорожная карта'!D:D=B87,'Дорожная карта'!L:L=TRUE())))"),"")</f>
        <v/>
      </c>
      <c r="J87" s="10" t="e">
        <f t="shared" ca="1" si="0"/>
        <v>#VALUE!</v>
      </c>
    </row>
    <row r="88" spans="1:10" ht="15.75" customHeight="1" x14ac:dyDescent="0.2">
      <c r="A88" s="12">
        <v>86</v>
      </c>
      <c r="B88" s="17"/>
      <c r="C88" s="17"/>
      <c r="E88" s="11"/>
      <c r="F88" s="14"/>
      <c r="G88" s="14"/>
      <c r="H88" s="10" t="str">
        <f ca="1">IFERROR(__xludf.DUMMYFUNCTION("IF(LEN(B88)&gt;0,IFERROR(SUM(FILTER('Дорожная карта'!E:E,'Дорожная карта'!D:D=B88)),),)"),"")</f>
        <v/>
      </c>
      <c r="I88" s="10" t="str">
        <f ca="1">IFERROR(__xludf.DUMMYFUNCTION("IFERROR(SUM(FILTER('Дорожная карта'!E:E,'Дорожная карта'!D:D=B88,'Дорожная карта'!L:L=TRUE())))"),"")</f>
        <v/>
      </c>
      <c r="J88" s="10" t="e">
        <f t="shared" ca="1" si="0"/>
        <v>#VALUE!</v>
      </c>
    </row>
    <row r="89" spans="1:10" ht="15.75" customHeight="1" x14ac:dyDescent="0.2">
      <c r="A89" s="12">
        <v>87</v>
      </c>
      <c r="B89" s="17"/>
      <c r="C89" s="17"/>
      <c r="E89" s="11"/>
      <c r="F89" s="14"/>
      <c r="G89" s="14"/>
      <c r="H89" s="10" t="str">
        <f ca="1">IFERROR(__xludf.DUMMYFUNCTION("IF(LEN(B89)&gt;0,IFERROR(SUM(FILTER('Дорожная карта'!E:E,'Дорожная карта'!D:D=B89)),),)"),"")</f>
        <v/>
      </c>
      <c r="I89" s="10" t="str">
        <f ca="1">IFERROR(__xludf.DUMMYFUNCTION("IFERROR(SUM(FILTER('Дорожная карта'!E:E,'Дорожная карта'!D:D=B89,'Дорожная карта'!L:L=TRUE())))"),"")</f>
        <v/>
      </c>
      <c r="J89" s="10" t="e">
        <f t="shared" ca="1" si="0"/>
        <v>#VALUE!</v>
      </c>
    </row>
    <row r="90" spans="1:10" ht="15.75" customHeight="1" x14ac:dyDescent="0.2">
      <c r="A90" s="12">
        <v>88</v>
      </c>
      <c r="B90" s="17"/>
      <c r="C90" s="17"/>
      <c r="E90" s="11"/>
      <c r="F90" s="14"/>
      <c r="G90" s="14"/>
      <c r="H90" s="10" t="str">
        <f ca="1">IFERROR(__xludf.DUMMYFUNCTION("IF(LEN(B90)&gt;0,IFERROR(SUM(FILTER('Дорожная карта'!E:E,'Дорожная карта'!D:D=B90)),),)"),"")</f>
        <v/>
      </c>
      <c r="I90" s="10" t="str">
        <f ca="1">IFERROR(__xludf.DUMMYFUNCTION("IFERROR(SUM(FILTER('Дорожная карта'!E:E,'Дорожная карта'!D:D=B90,'Дорожная карта'!L:L=TRUE())))"),"")</f>
        <v/>
      </c>
      <c r="J90" s="10" t="e">
        <f t="shared" ca="1" si="0"/>
        <v>#VALUE!</v>
      </c>
    </row>
    <row r="91" spans="1:10" ht="15.75" customHeight="1" x14ac:dyDescent="0.2">
      <c r="A91" s="15">
        <v>89</v>
      </c>
      <c r="B91" s="17"/>
      <c r="C91" s="17"/>
      <c r="E91" s="11"/>
      <c r="F91" s="14"/>
      <c r="G91" s="14"/>
      <c r="H91" s="10" t="str">
        <f ca="1">IFERROR(__xludf.DUMMYFUNCTION("IF(LEN(B91)&gt;0,IFERROR(SUM(FILTER('Дорожная карта'!E:E,'Дорожная карта'!D:D=B91)),),)"),"")</f>
        <v/>
      </c>
      <c r="I91" s="10" t="str">
        <f ca="1">IFERROR(__xludf.DUMMYFUNCTION("IFERROR(SUM(FILTER('Дорожная карта'!E:E,'Дорожная карта'!D:D=B91,'Дорожная карта'!L:L=TRUE())))"),"")</f>
        <v/>
      </c>
      <c r="J91" s="10" t="e">
        <f t="shared" ca="1" si="0"/>
        <v>#VALUE!</v>
      </c>
    </row>
    <row r="92" spans="1:10" ht="15.75" customHeight="1" x14ac:dyDescent="0.2">
      <c r="A92" s="15">
        <v>90</v>
      </c>
      <c r="B92" s="17"/>
      <c r="C92" s="17"/>
      <c r="E92" s="11"/>
      <c r="F92" s="14"/>
      <c r="G92" s="14"/>
      <c r="H92" s="10" t="str">
        <f ca="1">IFERROR(__xludf.DUMMYFUNCTION("IF(LEN(B92)&gt;0,IFERROR(SUM(FILTER('Дорожная карта'!E:E,'Дорожная карта'!D:D=B92)),),)"),"")</f>
        <v/>
      </c>
      <c r="I92" s="10" t="str">
        <f ca="1">IFERROR(__xludf.DUMMYFUNCTION("IFERROR(SUM(FILTER('Дорожная карта'!E:E,'Дорожная карта'!D:D=B92,'Дорожная карта'!L:L=TRUE())))"),"")</f>
        <v/>
      </c>
      <c r="J92" s="10" t="e">
        <f t="shared" ca="1" si="0"/>
        <v>#VALUE!</v>
      </c>
    </row>
    <row r="93" spans="1:10" ht="15.75" customHeight="1" x14ac:dyDescent="0.2">
      <c r="A93" s="12">
        <v>91</v>
      </c>
      <c r="B93" s="17"/>
      <c r="C93" s="17"/>
      <c r="E93" s="11"/>
      <c r="F93" s="14"/>
      <c r="G93" s="14"/>
      <c r="H93" s="10" t="str">
        <f ca="1">IFERROR(__xludf.DUMMYFUNCTION("IF(LEN(B93)&gt;0,IFERROR(SUM(FILTER('Дорожная карта'!E:E,'Дорожная карта'!D:D=B93)),),)"),"")</f>
        <v/>
      </c>
      <c r="I93" s="10" t="str">
        <f ca="1">IFERROR(__xludf.DUMMYFUNCTION("IFERROR(SUM(FILTER('Дорожная карта'!E:E,'Дорожная карта'!D:D=B93,'Дорожная карта'!L:L=TRUE())))"),"")</f>
        <v/>
      </c>
      <c r="J93" s="10" t="e">
        <f t="shared" ca="1" si="0"/>
        <v>#VALUE!</v>
      </c>
    </row>
    <row r="94" spans="1:10" ht="15.75" customHeight="1" x14ac:dyDescent="0.2">
      <c r="A94" s="12">
        <v>92</v>
      </c>
      <c r="B94" s="17"/>
      <c r="C94" s="17"/>
      <c r="E94" s="11"/>
      <c r="F94" s="14"/>
      <c r="G94" s="14"/>
      <c r="H94" s="10" t="str">
        <f ca="1">IFERROR(__xludf.DUMMYFUNCTION("IF(LEN(B94)&gt;0,IFERROR(SUM(FILTER('Дорожная карта'!E:E,'Дорожная карта'!D:D=B94)),),)"),"")</f>
        <v/>
      </c>
      <c r="I94" s="10" t="str">
        <f ca="1">IFERROR(__xludf.DUMMYFUNCTION("IFERROR(SUM(FILTER('Дорожная карта'!E:E,'Дорожная карта'!D:D=B94,'Дорожная карта'!L:L=TRUE())))"),"")</f>
        <v/>
      </c>
      <c r="J94" s="10" t="e">
        <f t="shared" ca="1" si="0"/>
        <v>#VALUE!</v>
      </c>
    </row>
    <row r="95" spans="1:10" ht="15.75" customHeight="1" x14ac:dyDescent="0.2">
      <c r="A95" s="12">
        <v>93</v>
      </c>
      <c r="B95" s="17"/>
      <c r="C95" s="17"/>
      <c r="E95" s="11"/>
      <c r="F95" s="14"/>
      <c r="G95" s="14"/>
      <c r="H95" s="10" t="str">
        <f ca="1">IFERROR(__xludf.DUMMYFUNCTION("IF(LEN(B95)&gt;0,IFERROR(SUM(FILTER('Дорожная карта'!E:E,'Дорожная карта'!D:D=B95)),),)"),"")</f>
        <v/>
      </c>
      <c r="I95" s="10" t="str">
        <f ca="1">IFERROR(__xludf.DUMMYFUNCTION("IFERROR(SUM(FILTER('Дорожная карта'!E:E,'Дорожная карта'!D:D=B95,'Дорожная карта'!L:L=TRUE())))"),"")</f>
        <v/>
      </c>
      <c r="J95" s="10" t="e">
        <f t="shared" ca="1" si="0"/>
        <v>#VALUE!</v>
      </c>
    </row>
    <row r="96" spans="1:10" ht="15.75" customHeight="1" x14ac:dyDescent="0.2">
      <c r="A96" s="15">
        <v>94</v>
      </c>
      <c r="B96" s="17"/>
      <c r="C96" s="17"/>
      <c r="E96" s="11"/>
      <c r="F96" s="14"/>
      <c r="G96" s="14"/>
      <c r="H96" s="10" t="str">
        <f ca="1">IFERROR(__xludf.DUMMYFUNCTION("IF(LEN(B96)&gt;0,IFERROR(SUM(FILTER('Дорожная карта'!E:E,'Дорожная карта'!D:D=B96)),),)"),"")</f>
        <v/>
      </c>
      <c r="I96" s="10" t="str">
        <f ca="1">IFERROR(__xludf.DUMMYFUNCTION("IFERROR(SUM(FILTER('Дорожная карта'!E:E,'Дорожная карта'!D:D=B96,'Дорожная карта'!L:L=TRUE())))"),"")</f>
        <v/>
      </c>
      <c r="J96" s="10" t="e">
        <f t="shared" ca="1" si="0"/>
        <v>#VALUE!</v>
      </c>
    </row>
    <row r="97" spans="1:10" ht="15.75" customHeight="1" x14ac:dyDescent="0.2">
      <c r="A97" s="15">
        <v>95</v>
      </c>
      <c r="B97" s="17"/>
      <c r="C97" s="17"/>
      <c r="E97" s="11"/>
      <c r="F97" s="14"/>
      <c r="G97" s="14"/>
      <c r="H97" s="10" t="str">
        <f ca="1">IFERROR(__xludf.DUMMYFUNCTION("IF(LEN(B97)&gt;0,IFERROR(SUM(FILTER('Дорожная карта'!E:E,'Дорожная карта'!D:D=B97)),),)"),"")</f>
        <v/>
      </c>
      <c r="I97" s="10" t="str">
        <f ca="1">IFERROR(__xludf.DUMMYFUNCTION("IFERROR(SUM(FILTER('Дорожная карта'!E:E,'Дорожная карта'!D:D=B97,'Дорожная карта'!L:L=TRUE())))"),"")</f>
        <v/>
      </c>
      <c r="J97" s="10" t="e">
        <f t="shared" ca="1" si="0"/>
        <v>#VALUE!</v>
      </c>
    </row>
    <row r="98" spans="1:10" ht="15.75" customHeight="1" x14ac:dyDescent="0.2">
      <c r="A98" s="12">
        <v>96</v>
      </c>
      <c r="B98" s="17"/>
      <c r="C98" s="17"/>
      <c r="E98" s="11"/>
      <c r="F98" s="14"/>
      <c r="G98" s="14"/>
      <c r="H98" s="10" t="str">
        <f ca="1">IFERROR(__xludf.DUMMYFUNCTION("IF(LEN(B98)&gt;0,IFERROR(SUM(FILTER('Дорожная карта'!E:E,'Дорожная карта'!D:D=B98)),),)"),"")</f>
        <v/>
      </c>
      <c r="I98" s="10" t="str">
        <f ca="1">IFERROR(__xludf.DUMMYFUNCTION("IFERROR(SUM(FILTER('Дорожная карта'!E:E,'Дорожная карта'!D:D=B98,'Дорожная карта'!L:L=TRUE())))"),"")</f>
        <v/>
      </c>
      <c r="J98" s="10" t="e">
        <f t="shared" ca="1" si="0"/>
        <v>#VALUE!</v>
      </c>
    </row>
    <row r="99" spans="1:10" ht="15.75" customHeight="1" x14ac:dyDescent="0.2">
      <c r="A99" s="12">
        <v>97</v>
      </c>
      <c r="B99" s="17"/>
      <c r="C99" s="17"/>
      <c r="E99" s="11"/>
      <c r="F99" s="14"/>
      <c r="G99" s="14"/>
      <c r="H99" s="10" t="str">
        <f ca="1">IFERROR(__xludf.DUMMYFUNCTION("IF(LEN(B99)&gt;0,IFERROR(SUM(FILTER('Дорожная карта'!E:E,'Дорожная карта'!D:D=B99)),),)"),"")</f>
        <v/>
      </c>
      <c r="I99" s="10" t="str">
        <f ca="1">IFERROR(__xludf.DUMMYFUNCTION("IFERROR(SUM(FILTER('Дорожная карта'!E:E,'Дорожная карта'!D:D=B99,'Дорожная карта'!L:L=TRUE())))"),"")</f>
        <v/>
      </c>
      <c r="J99" s="10" t="e">
        <f t="shared" ca="1" si="0"/>
        <v>#VALUE!</v>
      </c>
    </row>
    <row r="100" spans="1:10" ht="15.75" customHeight="1" x14ac:dyDescent="0.2">
      <c r="A100" s="12">
        <v>98</v>
      </c>
      <c r="B100" s="17"/>
      <c r="C100" s="17"/>
      <c r="E100" s="11"/>
      <c r="F100" s="14"/>
      <c r="G100" s="14"/>
      <c r="H100" s="10" t="str">
        <f ca="1">IFERROR(__xludf.DUMMYFUNCTION("IF(LEN(B100)&gt;0,IFERROR(SUM(FILTER('Дорожная карта'!E:E,'Дорожная карта'!D:D=B100)),),)"),"")</f>
        <v/>
      </c>
      <c r="I100" s="10" t="str">
        <f ca="1">IFERROR(__xludf.DUMMYFUNCTION("IFERROR(SUM(FILTER('Дорожная карта'!E:E,'Дорожная карта'!D:D=B100,'Дорожная карта'!L:L=TRUE())))"),"")</f>
        <v/>
      </c>
      <c r="J100" s="10" t="e">
        <f t="shared" ca="1" si="0"/>
        <v>#VALUE!</v>
      </c>
    </row>
    <row r="101" spans="1:10" ht="15.75" customHeight="1" x14ac:dyDescent="0.2">
      <c r="A101" s="15">
        <v>99</v>
      </c>
      <c r="B101" s="17"/>
      <c r="C101" s="17"/>
      <c r="E101" s="11"/>
      <c r="F101" s="14"/>
      <c r="G101" s="14"/>
      <c r="H101" s="10" t="str">
        <f ca="1">IFERROR(__xludf.DUMMYFUNCTION("IF(LEN(B101)&gt;0,IFERROR(SUM(FILTER('Дорожная карта'!E:E,'Дорожная карта'!D:D=B101)),),)"),"")</f>
        <v/>
      </c>
      <c r="I101" s="10" t="str">
        <f ca="1">IFERROR(__xludf.DUMMYFUNCTION("IFERROR(SUM(FILTER('Дорожная карта'!E:E,'Дорожная карта'!D:D=B101,'Дорожная карта'!L:L=TRUE())))"),"")</f>
        <v/>
      </c>
      <c r="J101" s="10" t="e">
        <f t="shared" ca="1" si="0"/>
        <v>#VALUE!</v>
      </c>
    </row>
    <row r="102" spans="1:10" ht="15.75" customHeight="1" x14ac:dyDescent="0.2">
      <c r="A102" s="15">
        <v>100</v>
      </c>
      <c r="B102" s="17"/>
      <c r="C102" s="17"/>
      <c r="E102" s="11"/>
      <c r="F102" s="14"/>
      <c r="G102" s="14"/>
      <c r="H102" s="10" t="str">
        <f ca="1">IFERROR(__xludf.DUMMYFUNCTION("IF(LEN(B102)&gt;0,IFERROR(SUM(FILTER('Дорожная карта'!E:E,'Дорожная карта'!D:D=B102)),),)"),"")</f>
        <v/>
      </c>
      <c r="I102" s="10" t="str">
        <f ca="1">IFERROR(__xludf.DUMMYFUNCTION("IFERROR(SUM(FILTER('Дорожная карта'!E:E,'Дорожная карта'!D:D=B102,'Дорожная карта'!L:L=TRUE())))"),"")</f>
        <v/>
      </c>
      <c r="J102" s="10" t="e">
        <f t="shared" ca="1" si="0"/>
        <v>#VALUE!</v>
      </c>
    </row>
    <row r="103" spans="1:10" ht="15.75" customHeight="1" x14ac:dyDescent="0.2">
      <c r="A103" s="15"/>
      <c r="B103" s="17"/>
      <c r="C103" s="17"/>
      <c r="E103" s="11"/>
      <c r="F103" s="14"/>
      <c r="G103" s="14"/>
      <c r="H103" s="10"/>
      <c r="I103" s="10"/>
      <c r="J103" s="10"/>
    </row>
    <row r="104" spans="1:10" ht="15.75" customHeight="1" x14ac:dyDescent="0.2">
      <c r="A104" s="15"/>
      <c r="B104" s="17"/>
      <c r="C104" s="17"/>
      <c r="E104" s="11"/>
      <c r="F104" s="14"/>
      <c r="G104" s="14"/>
      <c r="H104" s="10"/>
      <c r="I104" s="10"/>
      <c r="J104" s="10"/>
    </row>
    <row r="105" spans="1:10" ht="15.75" customHeight="1" x14ac:dyDescent="0.2">
      <c r="A105" s="15"/>
      <c r="B105" s="17"/>
      <c r="C105" s="17"/>
      <c r="E105" s="11"/>
      <c r="F105" s="14"/>
      <c r="G105" s="14"/>
      <c r="H105" s="10"/>
      <c r="I105" s="10"/>
      <c r="J105" s="10"/>
    </row>
    <row r="106" spans="1:10" ht="15.75" customHeight="1" x14ac:dyDescent="0.2">
      <c r="A106" s="15"/>
      <c r="B106" s="17"/>
      <c r="C106" s="17"/>
      <c r="E106" s="11"/>
      <c r="F106" s="14"/>
      <c r="G106" s="14"/>
      <c r="H106" s="10"/>
      <c r="I106" s="10"/>
      <c r="J106" s="10"/>
    </row>
    <row r="107" spans="1:10" ht="15.75" customHeight="1" x14ac:dyDescent="0.2">
      <c r="A107" s="15"/>
      <c r="B107" s="17"/>
      <c r="C107" s="17"/>
      <c r="E107" s="11"/>
      <c r="F107" s="14"/>
      <c r="G107" s="14"/>
      <c r="H107" s="10"/>
      <c r="I107" s="10"/>
      <c r="J107" s="10"/>
    </row>
    <row r="108" spans="1:10" ht="15.75" customHeight="1" x14ac:dyDescent="0.2">
      <c r="A108" s="15"/>
      <c r="B108" s="17"/>
      <c r="C108" s="17"/>
      <c r="E108" s="11"/>
      <c r="F108" s="14"/>
      <c r="G108" s="14"/>
      <c r="H108" s="10"/>
      <c r="I108" s="10"/>
      <c r="J108" s="10"/>
    </row>
    <row r="109" spans="1:10" ht="15.75" customHeight="1" x14ac:dyDescent="0.2">
      <c r="A109" s="15"/>
      <c r="B109" s="17"/>
      <c r="C109" s="17"/>
      <c r="E109" s="11"/>
      <c r="F109" s="14"/>
      <c r="G109" s="14"/>
      <c r="H109" s="10"/>
      <c r="I109" s="10"/>
      <c r="J109" s="10"/>
    </row>
    <row r="110" spans="1:10" ht="15.75" customHeight="1" x14ac:dyDescent="0.2">
      <c r="A110" s="15"/>
      <c r="B110" s="17"/>
      <c r="C110" s="17"/>
      <c r="E110" s="11"/>
      <c r="F110" s="14"/>
      <c r="G110" s="14"/>
      <c r="H110" s="10"/>
      <c r="I110" s="10"/>
      <c r="J110" s="10"/>
    </row>
    <row r="111" spans="1:10" ht="15.75" customHeight="1" x14ac:dyDescent="0.2">
      <c r="A111" s="15"/>
      <c r="B111" s="17"/>
      <c r="C111" s="17"/>
      <c r="E111" s="11"/>
      <c r="F111" s="14"/>
      <c r="G111" s="14"/>
      <c r="H111" s="10"/>
      <c r="I111" s="10"/>
      <c r="J111" s="10"/>
    </row>
    <row r="112" spans="1:10" ht="15.75" customHeight="1" x14ac:dyDescent="0.2">
      <c r="A112" s="15"/>
      <c r="B112" s="17"/>
      <c r="C112" s="17"/>
      <c r="E112" s="11"/>
      <c r="F112" s="14"/>
      <c r="G112" s="14"/>
      <c r="H112" s="10"/>
      <c r="I112" s="10"/>
      <c r="J112" s="10"/>
    </row>
    <row r="113" spans="1:10" ht="15.75" customHeight="1" x14ac:dyDescent="0.2">
      <c r="A113" s="15"/>
      <c r="B113" s="17"/>
      <c r="C113" s="17"/>
      <c r="E113" s="11"/>
      <c r="F113" s="14"/>
      <c r="G113" s="14"/>
      <c r="H113" s="10"/>
      <c r="I113" s="10"/>
      <c r="J113" s="10"/>
    </row>
    <row r="114" spans="1:10" ht="15.75" customHeight="1" x14ac:dyDescent="0.2">
      <c r="A114" s="15"/>
      <c r="B114" s="17"/>
      <c r="C114" s="17"/>
      <c r="E114" s="11"/>
      <c r="F114" s="14"/>
      <c r="G114" s="14"/>
      <c r="H114" s="10"/>
      <c r="I114" s="10"/>
      <c r="J114" s="10"/>
    </row>
    <row r="115" spans="1:10" ht="15.75" customHeight="1" x14ac:dyDescent="0.2">
      <c r="A115" s="15"/>
      <c r="B115" s="17"/>
      <c r="C115" s="17"/>
      <c r="E115" s="11"/>
      <c r="F115" s="14"/>
      <c r="G115" s="14"/>
      <c r="H115" s="10"/>
      <c r="I115" s="10"/>
      <c r="J115" s="10"/>
    </row>
    <row r="116" spans="1:10" ht="15.75" customHeight="1" x14ac:dyDescent="0.2">
      <c r="A116" s="15"/>
      <c r="B116" s="17"/>
      <c r="C116" s="17"/>
      <c r="E116" s="11"/>
      <c r="F116" s="14"/>
      <c r="G116" s="14"/>
      <c r="H116" s="10"/>
      <c r="I116" s="10"/>
      <c r="J116" s="10"/>
    </row>
    <row r="117" spans="1:10" ht="15.75" customHeight="1" x14ac:dyDescent="0.2">
      <c r="A117" s="15"/>
      <c r="B117" s="17"/>
      <c r="C117" s="17"/>
      <c r="E117" s="11"/>
      <c r="F117" s="14"/>
      <c r="G117" s="14"/>
      <c r="H117" s="10"/>
      <c r="I117" s="10"/>
      <c r="J117" s="10"/>
    </row>
    <row r="118" spans="1:10" ht="15.75" customHeight="1" x14ac:dyDescent="0.2">
      <c r="A118" s="15"/>
      <c r="B118" s="17"/>
      <c r="C118" s="17"/>
      <c r="E118" s="11"/>
      <c r="F118" s="14"/>
      <c r="G118" s="14"/>
      <c r="H118" s="10"/>
      <c r="I118" s="10"/>
      <c r="J118" s="10"/>
    </row>
    <row r="119" spans="1:10" ht="15.75" customHeight="1" x14ac:dyDescent="0.2">
      <c r="A119" s="15"/>
      <c r="B119" s="17"/>
      <c r="C119" s="17"/>
      <c r="E119" s="11"/>
      <c r="F119" s="14"/>
      <c r="G119" s="14"/>
      <c r="H119" s="10"/>
      <c r="I119" s="10"/>
      <c r="J119" s="10"/>
    </row>
    <row r="120" spans="1:10" ht="15.75" customHeight="1" x14ac:dyDescent="0.2">
      <c r="A120" s="15"/>
      <c r="B120" s="17"/>
      <c r="C120" s="17"/>
      <c r="E120" s="11"/>
      <c r="F120" s="14"/>
      <c r="G120" s="14"/>
      <c r="H120" s="10"/>
      <c r="I120" s="10"/>
      <c r="J120" s="10"/>
    </row>
    <row r="121" spans="1:10" ht="15.75" customHeight="1" x14ac:dyDescent="0.2">
      <c r="A121" s="15"/>
      <c r="B121" s="17"/>
      <c r="C121" s="17"/>
      <c r="E121" s="11"/>
      <c r="F121" s="14"/>
      <c r="G121" s="14"/>
      <c r="H121" s="10"/>
      <c r="I121" s="10"/>
      <c r="J121" s="10"/>
    </row>
    <row r="122" spans="1:10" ht="15.75" customHeight="1" x14ac:dyDescent="0.2">
      <c r="A122" s="15"/>
      <c r="B122" s="17"/>
      <c r="C122" s="17"/>
      <c r="E122" s="11"/>
      <c r="F122" s="14"/>
      <c r="G122" s="14"/>
      <c r="H122" s="10"/>
      <c r="I122" s="10"/>
      <c r="J122" s="10"/>
    </row>
    <row r="123" spans="1:10" ht="15.75" customHeight="1" x14ac:dyDescent="0.2">
      <c r="A123" s="15"/>
      <c r="B123" s="17"/>
      <c r="C123" s="17"/>
      <c r="E123" s="11"/>
      <c r="F123" s="14"/>
      <c r="G123" s="14"/>
      <c r="H123" s="10"/>
      <c r="I123" s="10"/>
      <c r="J123" s="10"/>
    </row>
    <row r="124" spans="1:10" ht="15.75" customHeight="1" x14ac:dyDescent="0.2">
      <c r="A124" s="15"/>
      <c r="B124" s="17"/>
      <c r="C124" s="17"/>
      <c r="E124" s="11"/>
      <c r="F124" s="14"/>
      <c r="G124" s="14"/>
      <c r="H124" s="10"/>
      <c r="I124" s="10"/>
      <c r="J124" s="10"/>
    </row>
  </sheetData>
  <mergeCells count="7">
    <mergeCell ref="F1:G1"/>
    <mergeCell ref="H1:J1"/>
    <mergeCell ref="A1:A2"/>
    <mergeCell ref="B1:B2"/>
    <mergeCell ref="C1:C2"/>
    <mergeCell ref="D1:D2"/>
    <mergeCell ref="E1:E2"/>
  </mergeCells>
  <conditionalFormatting sqref="E3:E5 E29:E124">
    <cfRule type="cellIs" dxfId="0" priority="1" operator="greaterThan">
      <formula>10</formula>
    </cfRule>
  </conditionalFormatting>
  <dataValidations count="2">
    <dataValidation type="list" allowBlank="1" showErrorMessage="1" sqref="F3:F124" xr:uid="{00000000-0002-0000-0200-000000000000}">
      <formula1>"0,1,2,3,4,5,6,7,8,9,10"</formula1>
    </dataValidation>
    <dataValidation type="list" allowBlank="1" showErrorMessage="1" sqref="D3:D75" xr:uid="{00000000-0002-0000-0200-000001000000}">
      <formula1>"Лидер проекта,Бригадир,Исполнитель,Журналист"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</vt:i4>
      </vt:variant>
    </vt:vector>
  </HeadingPairs>
  <TitlesOfParts>
    <vt:vector size="14" baseType="lpstr">
      <vt:lpstr>Общий</vt:lpstr>
      <vt:lpstr>Список студентов</vt:lpstr>
      <vt:lpstr>Sheet1Diap1</vt:lpstr>
      <vt:lpstr>Sheet1Diap2</vt:lpstr>
      <vt:lpstr>Sheet1Diap3</vt:lpstr>
      <vt:lpstr>КлючевыеЗадачи</vt:lpstr>
      <vt:lpstr>КритерийДостижения</vt:lpstr>
      <vt:lpstr>Кураторы</vt:lpstr>
      <vt:lpstr>Описание</vt:lpstr>
      <vt:lpstr>ПродуктРезультат</vt:lpstr>
      <vt:lpstr>ПромежРезультат</vt:lpstr>
      <vt:lpstr>РольСтудента</vt:lpstr>
      <vt:lpstr>ФИОСтудентаГруппа</vt:lpstr>
      <vt:lpstr>ШапкаСпискаСтудентов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Махоткин Александр Михайлович</cp:lastModifiedBy>
  <dcterms:modified xsi:type="dcterms:W3CDTF">2025-05-17T20:05:15Z</dcterms:modified>
</cp:coreProperties>
</file>