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6740" tabRatio="500"/>
  </bookViews>
  <sheets>
    <sheet name="Sheet1" sheetId="1" r:id="rId1"/>
  </sheets>
  <definedNames>
    <definedName name="_xlnm._FilterDatabase" localSheetId="0" hidden="1">Sheet1!$H$2:$J$2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21" i="1"/>
  <c r="D3" i="1"/>
  <c r="D4" i="1"/>
  <c r="D5" i="1"/>
  <c r="D6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8" i="1"/>
  <c r="D9" i="1"/>
  <c r="D10" i="1"/>
  <c r="D11" i="1"/>
  <c r="D12" i="1"/>
  <c r="D13" i="1"/>
  <c r="D14" i="1"/>
  <c r="E3" i="1"/>
  <c r="E4" i="1"/>
  <c r="E5" i="1"/>
  <c r="E6" i="1"/>
  <c r="D7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<sst xmlns="http://schemas.openxmlformats.org/spreadsheetml/2006/main" count="77" uniqueCount="49">
  <si>
    <t>Monthly Bills</t>
  </si>
  <si>
    <t>Kyle paid</t>
  </si>
  <si>
    <t>Heather paid</t>
  </si>
  <si>
    <t>Amex</t>
  </si>
  <si>
    <t>Citi Costco</t>
  </si>
  <si>
    <t>Sav std</t>
  </si>
  <si>
    <t>City of Gtown</t>
  </si>
  <si>
    <t>Chase</t>
  </si>
  <si>
    <t>Verizon</t>
  </si>
  <si>
    <t>MLGW</t>
  </si>
  <si>
    <t>Mortgage</t>
  </si>
  <si>
    <t>Student Loan</t>
  </si>
  <si>
    <t>Cable</t>
  </si>
  <si>
    <t>2nd Mortgage</t>
  </si>
  <si>
    <t>529 Plan</t>
  </si>
  <si>
    <t>Target</t>
  </si>
  <si>
    <t>Day Care</t>
  </si>
  <si>
    <t>401K std</t>
  </si>
  <si>
    <t>H Cash</t>
  </si>
  <si>
    <t>Credit card</t>
  </si>
  <si>
    <t>Dent &amp; vis Ins</t>
  </si>
  <si>
    <t>Misc 4</t>
  </si>
  <si>
    <t>Misc 5</t>
  </si>
  <si>
    <t>Annual Salary</t>
  </si>
  <si>
    <t>List</t>
  </si>
  <si>
    <t>percentage</t>
  </si>
  <si>
    <t>Federal taxes</t>
  </si>
  <si>
    <t>State Taxes</t>
  </si>
  <si>
    <t>City Taxes</t>
  </si>
  <si>
    <t>401K</t>
  </si>
  <si>
    <t>Savings Account</t>
  </si>
  <si>
    <t>Housing - Rent/Mortgage</t>
  </si>
  <si>
    <t>Utilities</t>
  </si>
  <si>
    <t>Transportation</t>
  </si>
  <si>
    <t>Entertainment</t>
  </si>
  <si>
    <t>Cable/Telephone</t>
  </si>
  <si>
    <t>Gross Total</t>
  </si>
  <si>
    <t>Annual Totals</t>
  </si>
  <si>
    <t>Monthly Totals</t>
  </si>
  <si>
    <t>Taxes</t>
  </si>
  <si>
    <t>Expenses</t>
  </si>
  <si>
    <t>Student Loans</t>
  </si>
  <si>
    <t>Food/supplies</t>
  </si>
  <si>
    <t>Daycare</t>
  </si>
  <si>
    <t>Loan</t>
  </si>
  <si>
    <t>Medical/Dental</t>
  </si>
  <si>
    <t>Misc 1</t>
  </si>
  <si>
    <t>Amount</t>
  </si>
  <si>
    <t>Additional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</si>
</sst>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4" xfId="0" applyBorder="1"/>
    <xf numFmtId="0" fontId="0" fillId="0" borderId="3" xfId="0" applyFill="1" applyBorder="1"/>
    <xf numFmtId="9" fontId="0" fillId="0" borderId="0" xfId="0" applyNumberFormat="1"/>
    <xf numFmtId="0" fontId="0" fillId="0" borderId="0" xfId="0" applyAlignment="1">
      <alignment horizontal="center" vertic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C23" sqref="C23"/>
    </sheetView>
  </sheetViews>
  <sheetFormatPr baseColWidth="10" defaultRowHeight="15" x14ac:dyDescent="0"/>
  <cols>
    <col min="2" max="2" width="28.5" customWidth="1"/>
    <col min="3" max="3" width="11.6640625" customWidth="1"/>
    <col min="4" max="4" width="13.33203125" customWidth="1"/>
    <col min="5" max="5" width="15.33203125" customWidth="1"/>
    <col min="8" max="8" width="20.83203125" customWidth="1"/>
    <col min="9" max="9" width="18.33203125" customWidth="1"/>
    <col min="10" max="10" width="20.6640625" customWidth="1"/>
  </cols>
  <sheetData>
    <row r="1" spans="1:10" ht="16" thickBot="1">
      <c r="B1" t="s">
        <v>24</v>
      </c>
      <c r="C1" t="s">
        <v>25</v>
      </c>
      <c r="D1" t="s">
        <v>37</v>
      </c>
      <c r="E1" t="s">
        <v>38</v>
      </c>
    </row>
    <row r="2" spans="1:10">
      <c r="B2" t="s">
        <v>23</v>
      </c>
      <c r="D2">
        <v>125000</v>
      </c>
      <c r="E2">
        <f>D2/12</f>
        <v>10416.666666666666</v>
      </c>
      <c r="H2" t="s">
        <v>24</v>
      </c>
      <c r="I2" s="1" t="s">
        <v>0</v>
      </c>
      <c r="J2" s="2" t="s">
        <v>47</v>
      </c>
    </row>
    <row r="3" spans="1:10">
      <c r="A3" s="8" t="s">
        <v>39</v>
      </c>
      <c r="B3" t="s">
        <v>26</v>
      </c>
      <c r="C3" s="7">
        <v>0.22</v>
      </c>
      <c r="D3">
        <f>$D$2*C3</f>
        <v>27500</v>
      </c>
      <c r="E3">
        <f t="shared" ref="E3:E21" si="0">D3/12</f>
        <v>2291.6666666666665</v>
      </c>
      <c r="H3" t="s">
        <v>29</v>
      </c>
      <c r="I3" s="3" t="s">
        <v>17</v>
      </c>
      <c r="J3" s="5">
        <v>-600</v>
      </c>
    </row>
    <row r="4" spans="1:10">
      <c r="A4" s="8"/>
      <c r="B4" t="s">
        <v>27</v>
      </c>
      <c r="C4" s="7">
        <v>0</v>
      </c>
      <c r="D4">
        <f t="shared" ref="D4:D5" si="1">$D$2*C4</f>
        <v>0</v>
      </c>
      <c r="E4">
        <f t="shared" si="0"/>
        <v>0</v>
      </c>
      <c r="H4" t="s">
        <v>14</v>
      </c>
      <c r="I4" s="3" t="s">
        <v>14</v>
      </c>
      <c r="J4" s="5">
        <v>-100</v>
      </c>
    </row>
    <row r="5" spans="1:10">
      <c r="A5" s="8"/>
      <c r="B5" t="s">
        <v>28</v>
      </c>
      <c r="C5" s="7">
        <v>0</v>
      </c>
      <c r="D5">
        <f t="shared" si="1"/>
        <v>0</v>
      </c>
      <c r="E5">
        <f t="shared" si="0"/>
        <v>0</v>
      </c>
      <c r="H5" t="s">
        <v>23</v>
      </c>
      <c r="I5" s="3" t="s">
        <v>1</v>
      </c>
      <c r="J5" s="4">
        <v>3480</v>
      </c>
    </row>
    <row r="6" spans="1:10">
      <c r="B6" t="s">
        <v>36</v>
      </c>
      <c r="D6">
        <f>D2-(D3+D4+D5)</f>
        <v>97500</v>
      </c>
      <c r="E6">
        <f t="shared" si="0"/>
        <v>8125</v>
      </c>
      <c r="H6" t="s">
        <v>23</v>
      </c>
      <c r="I6" s="3" t="s">
        <v>2</v>
      </c>
      <c r="J6" s="4">
        <v>500</v>
      </c>
    </row>
    <row r="7" spans="1:10">
      <c r="A7" s="8" t="s">
        <v>40</v>
      </c>
      <c r="B7" t="s">
        <v>29</v>
      </c>
      <c r="C7" s="7">
        <v>0.08</v>
      </c>
      <c r="D7">
        <f>$D$6*C7</f>
        <v>7800</v>
      </c>
      <c r="E7">
        <f t="shared" si="0"/>
        <v>650</v>
      </c>
      <c r="H7" t="s">
        <v>23</v>
      </c>
      <c r="I7" s="3" t="s">
        <v>1</v>
      </c>
      <c r="J7" s="4">
        <v>3480</v>
      </c>
    </row>
    <row r="8" spans="1:10">
      <c r="A8" s="8"/>
      <c r="B8" t="s">
        <v>30</v>
      </c>
      <c r="C8" s="7">
        <v>0.02</v>
      </c>
      <c r="D8">
        <f t="shared" ref="D8:D21" si="2">$D$6*C8</f>
        <v>1950</v>
      </c>
      <c r="E8">
        <f t="shared" si="0"/>
        <v>162.5</v>
      </c>
      <c r="H8" t="s">
        <v>23</v>
      </c>
      <c r="I8" s="3" t="s">
        <v>2</v>
      </c>
      <c r="J8" s="4">
        <v>500</v>
      </c>
    </row>
    <row r="9" spans="1:10">
      <c r="A9" s="8"/>
      <c r="B9" t="s">
        <v>31</v>
      </c>
      <c r="C9" s="7">
        <v>0.23</v>
      </c>
      <c r="D9">
        <f t="shared" si="2"/>
        <v>22425</v>
      </c>
      <c r="E9">
        <f t="shared" si="0"/>
        <v>1868.75</v>
      </c>
      <c r="H9" t="s">
        <v>35</v>
      </c>
      <c r="I9" s="3" t="s">
        <v>8</v>
      </c>
      <c r="J9" s="5">
        <v>-143</v>
      </c>
    </row>
    <row r="10" spans="1:10">
      <c r="A10" s="8"/>
      <c r="B10" t="s">
        <v>32</v>
      </c>
      <c r="C10" s="7">
        <v>0.03</v>
      </c>
      <c r="D10">
        <f t="shared" si="2"/>
        <v>2925</v>
      </c>
      <c r="E10">
        <f t="shared" si="0"/>
        <v>243.75</v>
      </c>
      <c r="H10" t="s">
        <v>35</v>
      </c>
      <c r="I10" s="3" t="s">
        <v>12</v>
      </c>
      <c r="J10" s="5">
        <v>-150</v>
      </c>
    </row>
    <row r="11" spans="1:10">
      <c r="A11" s="8"/>
      <c r="B11" t="s">
        <v>42</v>
      </c>
      <c r="C11" s="7">
        <v>0.4</v>
      </c>
      <c r="D11">
        <f t="shared" si="2"/>
        <v>39000</v>
      </c>
      <c r="E11">
        <f t="shared" si="0"/>
        <v>3250</v>
      </c>
      <c r="H11" t="s">
        <v>43</v>
      </c>
      <c r="I11" s="3" t="s">
        <v>16</v>
      </c>
      <c r="J11" s="5">
        <v>-400</v>
      </c>
    </row>
    <row r="12" spans="1:10">
      <c r="A12" s="8"/>
      <c r="B12" t="s">
        <v>33</v>
      </c>
      <c r="C12" s="7">
        <v>0</v>
      </c>
      <c r="D12">
        <f t="shared" si="2"/>
        <v>0</v>
      </c>
      <c r="E12">
        <f t="shared" si="0"/>
        <v>0</v>
      </c>
      <c r="H12" t="s">
        <v>34</v>
      </c>
      <c r="I12" s="3" t="s">
        <v>18</v>
      </c>
      <c r="J12" s="5">
        <v>-200</v>
      </c>
    </row>
    <row r="13" spans="1:10">
      <c r="A13" s="8"/>
      <c r="B13" t="s">
        <v>34</v>
      </c>
      <c r="C13" s="7">
        <v>0.03</v>
      </c>
      <c r="D13">
        <f t="shared" si="2"/>
        <v>2925</v>
      </c>
      <c r="E13">
        <f t="shared" si="0"/>
        <v>243.75</v>
      </c>
      <c r="H13" t="s">
        <v>42</v>
      </c>
      <c r="I13" s="3" t="s">
        <v>3</v>
      </c>
      <c r="J13" s="4">
        <v>-500</v>
      </c>
    </row>
    <row r="14" spans="1:10">
      <c r="A14" s="8"/>
      <c r="B14" t="s">
        <v>35</v>
      </c>
      <c r="C14" s="7">
        <v>0.04</v>
      </c>
      <c r="D14">
        <f t="shared" si="2"/>
        <v>3900</v>
      </c>
      <c r="E14">
        <f t="shared" si="0"/>
        <v>325</v>
      </c>
      <c r="H14" t="s">
        <v>42</v>
      </c>
      <c r="I14" s="3" t="s">
        <v>4</v>
      </c>
      <c r="J14" s="5">
        <v>-2800</v>
      </c>
    </row>
    <row r="15" spans="1:10">
      <c r="B15" t="s">
        <v>41</v>
      </c>
      <c r="C15" s="7">
        <v>0.03</v>
      </c>
      <c r="D15">
        <f t="shared" si="2"/>
        <v>2925</v>
      </c>
      <c r="E15">
        <f t="shared" si="0"/>
        <v>243.75</v>
      </c>
      <c r="H15" t="s">
        <v>42</v>
      </c>
      <c r="I15" s="3" t="s">
        <v>7</v>
      </c>
      <c r="J15" s="5">
        <v>-60</v>
      </c>
    </row>
    <row r="16" spans="1:10">
      <c r="B16" t="s">
        <v>43</v>
      </c>
      <c r="C16" s="7">
        <v>0.1</v>
      </c>
      <c r="D16">
        <f t="shared" si="2"/>
        <v>9750</v>
      </c>
      <c r="E16">
        <f t="shared" si="0"/>
        <v>812.5</v>
      </c>
      <c r="H16" t="s">
        <v>42</v>
      </c>
      <c r="I16" s="3" t="s">
        <v>15</v>
      </c>
      <c r="J16" s="5">
        <v>-300</v>
      </c>
    </row>
    <row r="17" spans="2:10">
      <c r="B17" t="s">
        <v>14</v>
      </c>
      <c r="C17" s="7">
        <v>0</v>
      </c>
      <c r="D17">
        <f t="shared" si="2"/>
        <v>0</v>
      </c>
      <c r="E17">
        <f t="shared" si="0"/>
        <v>0</v>
      </c>
      <c r="H17" t="s">
        <v>31</v>
      </c>
      <c r="I17" s="3" t="s">
        <v>10</v>
      </c>
      <c r="J17" s="5">
        <v>-1655</v>
      </c>
    </row>
    <row r="18" spans="2:10">
      <c r="B18" t="s">
        <v>44</v>
      </c>
      <c r="C18" s="7">
        <v>0.03</v>
      </c>
      <c r="D18">
        <f t="shared" si="2"/>
        <v>2925</v>
      </c>
      <c r="E18">
        <f t="shared" si="0"/>
        <v>243.75</v>
      </c>
      <c r="H18" t="s">
        <v>31</v>
      </c>
      <c r="I18" s="3" t="s">
        <v>13</v>
      </c>
      <c r="J18" s="5">
        <v>-200</v>
      </c>
    </row>
    <row r="19" spans="2:10">
      <c r="B19" t="s">
        <v>45</v>
      </c>
      <c r="C19" s="7">
        <v>0</v>
      </c>
      <c r="D19">
        <f t="shared" si="2"/>
        <v>0</v>
      </c>
      <c r="E19">
        <f t="shared" si="0"/>
        <v>0</v>
      </c>
      <c r="H19" t="s">
        <v>44</v>
      </c>
      <c r="I19" s="3" t="s">
        <v>19</v>
      </c>
      <c r="J19" s="5">
        <v>-287</v>
      </c>
    </row>
    <row r="20" spans="2:10">
      <c r="B20" t="s">
        <v>46</v>
      </c>
      <c r="C20" s="7">
        <v>0</v>
      </c>
      <c r="D20">
        <f t="shared" si="2"/>
        <v>0</v>
      </c>
      <c r="E20">
        <f t="shared" si="0"/>
        <v>0</v>
      </c>
      <c r="H20" t="s">
        <v>45</v>
      </c>
      <c r="I20" s="3" t="s">
        <v>20</v>
      </c>
      <c r="J20" s="5">
        <v>-100</v>
      </c>
    </row>
    <row r="21" spans="2:10">
      <c r="B21" t="s">
        <v>48</v>
      </c>
      <c r="C21" s="7">
        <f>100%-SUM(C7:C20)</f>
        <v>9.9999999999998979E-3</v>
      </c>
      <c r="D21">
        <f t="shared" si="2"/>
        <v>974.99999999999</v>
      </c>
      <c r="E21">
        <f t="shared" si="0"/>
        <v>81.249999999999162</v>
      </c>
      <c r="H21" t="s">
        <v>46</v>
      </c>
      <c r="I21" s="3" t="s">
        <v>21</v>
      </c>
      <c r="J21" s="5">
        <v>0</v>
      </c>
    </row>
    <row r="22" spans="2:10">
      <c r="C22" s="7">
        <f>SUM(C7:C21)</f>
        <v>1</v>
      </c>
      <c r="H22" t="s">
        <v>46</v>
      </c>
      <c r="I22" s="3" t="s">
        <v>22</v>
      </c>
      <c r="J22" s="5">
        <v>0</v>
      </c>
    </row>
    <row r="23" spans="2:10">
      <c r="H23" t="s">
        <v>30</v>
      </c>
      <c r="I23" s="6" t="s">
        <v>5</v>
      </c>
      <c r="J23" s="4">
        <v>0</v>
      </c>
    </row>
    <row r="24" spans="2:10">
      <c r="H24" t="s">
        <v>41</v>
      </c>
      <c r="I24" s="3" t="s">
        <v>11</v>
      </c>
      <c r="J24" s="5">
        <v>-100</v>
      </c>
    </row>
    <row r="25" spans="2:10">
      <c r="H25" t="s">
        <v>32</v>
      </c>
      <c r="I25" s="6" t="s">
        <v>6</v>
      </c>
      <c r="J25" s="4">
        <v>-40</v>
      </c>
    </row>
    <row r="26" spans="2:10">
      <c r="H26" t="s">
        <v>32</v>
      </c>
      <c r="I26" s="3" t="s">
        <v>9</v>
      </c>
      <c r="J26" s="5">
        <v>-200</v>
      </c>
    </row>
  </sheetData>
  <autoFilter ref="H2:J2">
    <sortState ref="H3:J26">
      <sortCondition ref="H2:H26"/>
    </sortState>
  </autoFilter>
  <mergeCells count="2">
    <mergeCell ref="A3:A5"/>
    <mergeCell ref="A7:A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Kyle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Linnemann</dc:creator>
  <cp:lastModifiedBy>Kyle Linnemann</cp:lastModifiedBy>
  <dcterms:created xsi:type="dcterms:W3CDTF">2016-08-05T18:48:13Z</dcterms:created>
  <dcterms:modified xsi:type="dcterms:W3CDTF">2016-08-05T19:31:43Z</dcterms:modified>
</cp:coreProperties>
</file>