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da\Desktop\reserch\IHP_2024\20240524\"/>
    </mc:Choice>
  </mc:AlternateContent>
  <xr:revisionPtr revIDLastSave="0" documentId="13_ncr:1_{ADA82E15-15C1-4A37-BAED-BF3259BF7727}" xr6:coauthVersionLast="47" xr6:coauthVersionMax="47" xr10:uidLastSave="{00000000-0000-0000-0000-000000000000}"/>
  <bookViews>
    <workbookView xWindow="0" yWindow="690" windowWidth="18150" windowHeight="13650" xr2:uid="{2C58B998-8B11-45C0-A8C7-FDB4A175F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C17" i="1"/>
  <c r="C20" i="1"/>
  <c r="C19" i="1"/>
  <c r="C15" i="1"/>
  <c r="C14" i="1"/>
  <c r="F21" i="1" l="1"/>
  <c r="F14" i="1"/>
  <c r="C16" i="1"/>
  <c r="F18" i="1" s="1"/>
  <c r="I21" i="1" l="1"/>
  <c r="I22" i="1"/>
</calcChain>
</file>

<file path=xl/sharedStrings.xml><?xml version="1.0" encoding="utf-8"?>
<sst xmlns="http://schemas.openxmlformats.org/spreadsheetml/2006/main" count="67" uniqueCount="49">
  <si>
    <r>
      <t>g</t>
    </r>
    <r>
      <rPr>
        <i/>
        <vertAlign val="subscript"/>
        <sz val="11"/>
        <color theme="1"/>
        <rFont val="Times Newer Roman"/>
        <family val="3"/>
      </rPr>
      <t>m1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</si>
  <si>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</si>
  <si>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</si>
  <si>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ie1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</si>
  <si>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C2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 xml:space="preserve">C2 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</si>
  <si>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jc1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</si>
  <si>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ce1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ce1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</si>
  <si>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E1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E1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</si>
  <si>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je2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</si>
  <si>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m2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</si>
  <si>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B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</si>
  <si>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jc2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</si>
  <si>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ie2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</si>
  <si>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PD</t>
    </r>
    <phoneticPr fontId="1"/>
  </si>
  <si>
    <r>
      <t>r</t>
    </r>
    <r>
      <rPr>
        <i/>
        <vertAlign val="subscript"/>
        <sz val="11"/>
        <color theme="1"/>
        <rFont val="Times Newer Roman"/>
        <family val="3"/>
      </rPr>
      <t>ce2</t>
    </r>
    <r>
      <rPr>
        <i/>
        <sz val="11"/>
        <color theme="1"/>
        <rFont val="Times Newer Roman"/>
        <family val="3"/>
      </rPr>
      <t>=1/g</t>
    </r>
    <r>
      <rPr>
        <i/>
        <vertAlign val="subscript"/>
        <sz val="11"/>
        <color theme="1"/>
        <rFont val="Times Newer Roman"/>
        <family val="3"/>
      </rPr>
      <t>ce2</t>
    </r>
    <phoneticPr fontId="1"/>
  </si>
  <si>
    <t>[Ω]</t>
  </si>
  <si>
    <t>[mS]</t>
    <phoneticPr fontId="1"/>
  </si>
  <si>
    <t>12.95 f</t>
    <phoneticPr fontId="1"/>
  </si>
  <si>
    <t>2.396 f</t>
    <phoneticPr fontId="1"/>
  </si>
  <si>
    <t>13.44 f</t>
    <phoneticPr fontId="1"/>
  </si>
  <si>
    <t>772.6 a</t>
    <phoneticPr fontId="1"/>
  </si>
  <si>
    <t>1 n</t>
    <phoneticPr fontId="1"/>
  </si>
  <si>
    <t>16 f</t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</si>
  <si>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1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</si>
  <si>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2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</si>
  <si>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3</t>
    </r>
    <phoneticPr fontId="1"/>
  </si>
  <si>
    <r>
      <t>G</t>
    </r>
    <r>
      <rPr>
        <i/>
        <vertAlign val="subscript"/>
        <sz val="11"/>
        <color theme="1"/>
        <rFont val="Times Newer Roman"/>
        <family val="3"/>
      </rPr>
      <t>4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</si>
  <si>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</si>
  <si>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</si>
  <si>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10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</si>
  <si>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</si>
  <si>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12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</si>
  <si>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20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</si>
  <si>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21</t>
    </r>
    <phoneticPr fontId="1"/>
  </si>
  <si>
    <r>
      <t>C</t>
    </r>
    <r>
      <rPr>
        <i/>
        <vertAlign val="subscript"/>
        <sz val="11"/>
        <color theme="1"/>
        <rFont val="Times Newer Roman"/>
        <family val="3"/>
      </rPr>
      <t>22</t>
    </r>
    <r>
      <rPr>
        <sz val="11"/>
        <color theme="1"/>
        <rFont val="游ゴシック"/>
        <family val="2"/>
        <charset val="128"/>
        <scheme val="minor"/>
      </rPr>
      <t/>
    </r>
  </si>
  <si>
    <r>
      <t>C</t>
    </r>
    <r>
      <rPr>
        <i/>
        <vertAlign val="subscript"/>
        <sz val="11"/>
        <color theme="1"/>
        <rFont val="Times Newer Roman"/>
        <family val="3"/>
      </rPr>
      <t>23</t>
    </r>
    <r>
      <rPr>
        <sz val="11"/>
        <color theme="1"/>
        <rFont val="游ゴシック"/>
        <family val="2"/>
        <charset val="128"/>
        <scheme val="minor"/>
      </rPr>
      <t/>
    </r>
  </si>
  <si>
    <r>
      <t>C</t>
    </r>
    <r>
      <rPr>
        <i/>
        <vertAlign val="subscript"/>
        <sz val="11"/>
        <color theme="1"/>
        <rFont val="Times Newer Roman"/>
        <family val="3"/>
      </rPr>
      <t>24</t>
    </r>
    <r>
      <rPr>
        <sz val="11"/>
        <color theme="1"/>
        <rFont val="游ゴシック"/>
        <family val="2"/>
        <charset val="128"/>
        <scheme val="minor"/>
      </rPr>
      <t/>
    </r>
  </si>
  <si>
    <r>
      <t>f</t>
    </r>
    <r>
      <rPr>
        <i/>
        <vertAlign val="subscript"/>
        <sz val="11"/>
        <color theme="1"/>
        <rFont val="Times Newer Roman"/>
        <family val="3"/>
      </rPr>
      <t>20</t>
    </r>
    <phoneticPr fontId="1"/>
  </si>
  <si>
    <r>
      <t>f</t>
    </r>
    <r>
      <rPr>
        <i/>
        <vertAlign val="subscript"/>
        <sz val="11"/>
        <color theme="1"/>
        <rFont val="Times Newer Roman"/>
        <family val="3"/>
      </rPr>
      <t>21</t>
    </r>
    <phoneticPr fontId="1"/>
  </si>
  <si>
    <r>
      <t>f</t>
    </r>
    <r>
      <rPr>
        <i/>
        <vertAlign val="subscript"/>
        <sz val="11"/>
        <color theme="1"/>
        <rFont val="Times Newer Roman"/>
        <family val="3"/>
      </rPr>
      <t>22</t>
    </r>
    <r>
      <rPr>
        <sz val="11"/>
        <color theme="1"/>
        <rFont val="游ゴシック"/>
        <family val="2"/>
        <charset val="128"/>
        <scheme val="minor"/>
      </rPr>
      <t/>
    </r>
  </si>
  <si>
    <r>
      <t>f</t>
    </r>
    <r>
      <rPr>
        <i/>
        <vertAlign val="subscript"/>
        <sz val="11"/>
        <color theme="1"/>
        <rFont val="Times Newer Roman"/>
        <family val="3"/>
      </rPr>
      <t>23</t>
    </r>
    <r>
      <rPr>
        <sz val="11"/>
        <color theme="1"/>
        <rFont val="游ゴシック"/>
        <family val="2"/>
        <charset val="128"/>
        <scheme val="minor"/>
      </rPr>
      <t/>
    </r>
  </si>
  <si>
    <r>
      <t>f</t>
    </r>
    <r>
      <rPr>
        <i/>
        <vertAlign val="subscript"/>
        <sz val="11"/>
        <color theme="1"/>
        <rFont val="Times Newer Roman"/>
        <family val="3"/>
      </rPr>
      <t>24</t>
    </r>
    <r>
      <rPr>
        <sz val="11"/>
        <color theme="1"/>
        <rFont val="游ゴシック"/>
        <family val="2"/>
        <charset val="128"/>
        <scheme val="minor"/>
      </rPr>
      <t/>
    </r>
  </si>
  <si>
    <r>
      <t>f</t>
    </r>
    <r>
      <rPr>
        <i/>
        <vertAlign val="subscript"/>
        <sz val="11"/>
        <color theme="1"/>
        <rFont val="Times Newer Roman"/>
        <family val="3"/>
      </rPr>
      <t>10</t>
    </r>
    <phoneticPr fontId="1"/>
  </si>
  <si>
    <r>
      <t>f</t>
    </r>
    <r>
      <rPr>
        <i/>
        <vertAlign val="subscript"/>
        <sz val="11"/>
        <color theme="1"/>
        <rFont val="Times Newer Roman"/>
        <family val="3"/>
      </rPr>
      <t>11</t>
    </r>
    <phoneticPr fontId="1"/>
  </si>
  <si>
    <r>
      <t>f</t>
    </r>
    <r>
      <rPr>
        <i/>
        <vertAlign val="subscript"/>
        <sz val="11"/>
        <color theme="1"/>
        <rFont val="Times Newer Roman"/>
        <family val="3"/>
      </rPr>
      <t>12</t>
    </r>
    <r>
      <rPr>
        <sz val="11"/>
        <color theme="1"/>
        <rFont val="游ゴシック"/>
        <family val="2"/>
        <charset val="128"/>
        <scheme val="minor"/>
      </rPr>
      <t/>
    </r>
  </si>
  <si>
    <t>2.658086 k</t>
    <phoneticPr fontId="1"/>
  </si>
  <si>
    <t>364.3157 k</t>
    <phoneticPr fontId="1"/>
  </si>
  <si>
    <t>1.312616 k</t>
    <phoneticPr fontId="1"/>
  </si>
  <si>
    <t>1.49529 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</si>
</sst>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E+00"/>
    <numFmt numFmtId="177" formatCode="0.000E+00"/>
    <numFmt numFmtId="178" formatCode="0.00000E+00"/>
    <numFmt numFmtId="179" formatCode="0.000000E+00"/>
    <numFmt numFmtId="180" formatCode="0.00000000E+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Times Newer Roman"/>
      <family val="3"/>
    </font>
    <font>
      <i/>
      <vertAlign val="subscript"/>
      <sz val="11"/>
      <color theme="1"/>
      <name val="Times Newer Roman"/>
      <family val="3"/>
    </font>
    <font>
      <sz val="11"/>
      <color theme="1"/>
      <name val="Times Newer Roman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AB8F-DDA3-4267-A11D-2C543D78D80B}">
  <dimension ref="B1:K24"/>
  <sheetViews>
    <sheetView tabSelected="1" zoomScale="150" zoomScaleNormal="150" workbookViewId="0">
      <selection activeCell="E8" sqref="E8"/>
    </sheetView>
  </sheetViews>
  <sheetFormatPr defaultRowHeight="18.75" x14ac:dyDescent="0.4"/>
  <cols>
    <col min="2" max="2" width="4.625" style="2" bestFit="1" customWidth="1"/>
    <col min="3" max="3" width="13.125" style="3" bestFit="1" customWidth="1"/>
    <col min="4" max="4" width="10.25" style="2" bestFit="1" customWidth="1"/>
    <col min="5" max="5" width="15.625" style="3" bestFit="1" customWidth="1"/>
    <col min="6" max="6" width="16.5" style="2" customWidth="1"/>
    <col min="7" max="7" width="4.5" style="1" bestFit="1" customWidth="1"/>
    <col min="8" max="8" width="4.875" style="1" bestFit="1" customWidth="1"/>
    <col min="9" max="9" width="15" style="1" customWidth="1"/>
    <col min="10" max="10" width="5" bestFit="1" customWidth="1"/>
    <col min="11" max="11" width="11.875" bestFit="1" customWidth="1"/>
  </cols>
  <sheetData>
    <row r="1" spans="2:11" ht="19.5" thickBot="1" x14ac:dyDescent="0.45"/>
    <row r="2" spans="2:11" ht="19.5" thickBot="1" x14ac:dyDescent="0.45">
      <c r="B2" s="23"/>
      <c r="C2" s="18" t="s">
        <v>16</v>
      </c>
      <c r="D2" s="19"/>
      <c r="E2" s="20" t="s">
        <v>15</v>
      </c>
      <c r="F2" s="20"/>
      <c r="G2" s="20" t="s">
        <v>15</v>
      </c>
      <c r="H2" s="20"/>
      <c r="I2" s="20" t="s">
        <v>15</v>
      </c>
      <c r="J2" s="20"/>
      <c r="K2" s="21" t="s">
        <v>15</v>
      </c>
    </row>
    <row r="3" spans="2:11" x14ac:dyDescent="0.4">
      <c r="B3" s="22" t="s">
        <v>0</v>
      </c>
      <c r="C3" s="12">
        <v>24.82</v>
      </c>
      <c r="D3" s="13" t="s">
        <v>3</v>
      </c>
      <c r="E3" s="14" t="s">
        <v>48</v>
      </c>
      <c r="F3" s="13" t="s">
        <v>1</v>
      </c>
      <c r="G3" s="14">
        <v>870</v>
      </c>
      <c r="H3" s="13" t="s">
        <v>2</v>
      </c>
      <c r="I3" s="14" t="s">
        <v>17</v>
      </c>
      <c r="J3" s="13" t="s">
        <v>10</v>
      </c>
      <c r="K3" s="15" t="s">
        <v>21</v>
      </c>
    </row>
    <row r="4" spans="2:11" x14ac:dyDescent="0.4">
      <c r="B4" s="16" t="s">
        <v>9</v>
      </c>
      <c r="C4" s="10">
        <v>25.96</v>
      </c>
      <c r="D4" s="5" t="s">
        <v>6</v>
      </c>
      <c r="E4" s="4" t="s">
        <v>45</v>
      </c>
      <c r="F4" s="5" t="s">
        <v>4</v>
      </c>
      <c r="G4" s="4">
        <v>540</v>
      </c>
      <c r="H4" s="5" t="s">
        <v>5</v>
      </c>
      <c r="I4" s="4" t="s">
        <v>18</v>
      </c>
      <c r="J4" s="5" t="s">
        <v>13</v>
      </c>
      <c r="K4" s="6" t="s">
        <v>22</v>
      </c>
    </row>
    <row r="5" spans="2:11" x14ac:dyDescent="0.4">
      <c r="B5" s="16"/>
      <c r="C5" s="10"/>
      <c r="D5" s="5" t="s">
        <v>12</v>
      </c>
      <c r="E5" s="4" t="s">
        <v>46</v>
      </c>
      <c r="F5" s="5" t="s">
        <v>7</v>
      </c>
      <c r="G5" s="4">
        <v>650</v>
      </c>
      <c r="H5" s="5" t="s">
        <v>8</v>
      </c>
      <c r="I5" s="4" t="s">
        <v>19</v>
      </c>
      <c r="J5" s="4"/>
      <c r="K5" s="6"/>
    </row>
    <row r="6" spans="2:11" ht="19.5" thickBot="1" x14ac:dyDescent="0.45">
      <c r="B6" s="17"/>
      <c r="C6" s="11"/>
      <c r="D6" s="8" t="s">
        <v>14</v>
      </c>
      <c r="E6" s="7" t="s">
        <v>47</v>
      </c>
      <c r="F6" s="8"/>
      <c r="G6" s="7"/>
      <c r="H6" s="8" t="s">
        <v>11</v>
      </c>
      <c r="I6" s="7" t="s">
        <v>20</v>
      </c>
      <c r="J6" s="7"/>
      <c r="K6" s="9"/>
    </row>
    <row r="7" spans="2:11" x14ac:dyDescent="0.4">
      <c r="G7" s="3"/>
      <c r="H7" s="2"/>
      <c r="I7" s="3"/>
      <c r="J7" s="3"/>
      <c r="K7" s="3"/>
    </row>
    <row r="8" spans="2:11" x14ac:dyDescent="0.4">
      <c r="G8" s="3"/>
      <c r="H8" s="2"/>
      <c r="I8" s="3"/>
      <c r="J8" s="3"/>
      <c r="K8" s="3"/>
    </row>
    <row r="9" spans="2:11" x14ac:dyDescent="0.4">
      <c r="B9" s="22" t="s">
        <v>0</v>
      </c>
      <c r="C9" s="26">
        <v>2.4819999999999998E-2</v>
      </c>
      <c r="D9" s="13" t="s">
        <v>3</v>
      </c>
      <c r="E9" s="31">
        <v>385682.5</v>
      </c>
      <c r="F9" s="13" t="s">
        <v>1</v>
      </c>
      <c r="G9" s="14">
        <v>870</v>
      </c>
      <c r="H9" s="13" t="s">
        <v>2</v>
      </c>
      <c r="I9" s="28">
        <v>1.2949999999999999E-14</v>
      </c>
      <c r="J9" s="13" t="s">
        <v>10</v>
      </c>
      <c r="K9" s="34">
        <v>1.0000000000000001E-9</v>
      </c>
    </row>
    <row r="10" spans="2:11" x14ac:dyDescent="0.4">
      <c r="B10" s="16" t="s">
        <v>9</v>
      </c>
      <c r="C10" s="27">
        <v>2.596E-2</v>
      </c>
      <c r="D10" s="5" t="s">
        <v>6</v>
      </c>
      <c r="E10" s="32">
        <v>2658.0859999999998</v>
      </c>
      <c r="F10" s="5" t="s">
        <v>4</v>
      </c>
      <c r="G10" s="4">
        <v>540</v>
      </c>
      <c r="H10" s="5" t="s">
        <v>5</v>
      </c>
      <c r="I10" s="29">
        <v>2.3959999999999999E-15</v>
      </c>
      <c r="J10" s="5" t="s">
        <v>13</v>
      </c>
      <c r="K10" s="35">
        <v>1.6000000000000001E-14</v>
      </c>
    </row>
    <row r="11" spans="2:11" x14ac:dyDescent="0.4">
      <c r="B11" s="16"/>
      <c r="C11" s="10"/>
      <c r="D11" s="5" t="s">
        <v>12</v>
      </c>
      <c r="E11" s="32">
        <v>324311.3</v>
      </c>
      <c r="F11" s="5" t="s">
        <v>7</v>
      </c>
      <c r="G11" s="4">
        <v>650</v>
      </c>
      <c r="H11" s="5" t="s">
        <v>8</v>
      </c>
      <c r="I11" s="29">
        <v>1.3440000000000001E-14</v>
      </c>
      <c r="J11" s="4"/>
      <c r="K11" s="6"/>
    </row>
    <row r="12" spans="2:11" ht="19.5" thickBot="1" x14ac:dyDescent="0.45">
      <c r="B12" s="17"/>
      <c r="C12" s="11"/>
      <c r="D12" s="8" t="s">
        <v>14</v>
      </c>
      <c r="E12" s="33">
        <v>1164.3820000000001</v>
      </c>
      <c r="F12" s="8"/>
      <c r="G12" s="7"/>
      <c r="H12" s="8" t="s">
        <v>11</v>
      </c>
      <c r="I12" s="30">
        <v>7.7259999999999997E-16</v>
      </c>
      <c r="J12" s="7"/>
      <c r="K12" s="9"/>
    </row>
    <row r="14" spans="2:11" x14ac:dyDescent="0.4">
      <c r="B14" s="2" t="s">
        <v>23</v>
      </c>
      <c r="C14" s="25">
        <f>1/G11+C9+1/E10</f>
        <v>2.6734672089963631E-2</v>
      </c>
      <c r="E14" s="2" t="s">
        <v>29</v>
      </c>
      <c r="F14" s="36">
        <f>(C9+1/E10)*C10*C14</f>
        <v>1.7486978605026182E-5</v>
      </c>
      <c r="G14" s="2"/>
      <c r="H14" s="2" t="s">
        <v>42</v>
      </c>
      <c r="I14" s="2"/>
      <c r="J14" s="24"/>
      <c r="K14" s="24"/>
    </row>
    <row r="15" spans="2:11" x14ac:dyDescent="0.4">
      <c r="B15" s="2" t="s">
        <v>24</v>
      </c>
      <c r="C15" s="25">
        <f>1/G9+1/E10+1/E9</f>
        <v>1.528228645117452E-3</v>
      </c>
      <c r="E15" s="2" t="s">
        <v>30</v>
      </c>
      <c r="F15" s="36"/>
      <c r="G15" s="2"/>
      <c r="H15" s="2" t="s">
        <v>43</v>
      </c>
      <c r="I15" s="2"/>
      <c r="J15" s="24"/>
      <c r="K15" s="24"/>
    </row>
    <row r="16" spans="2:11" x14ac:dyDescent="0.4">
      <c r="B16" s="2" t="s">
        <v>25</v>
      </c>
      <c r="C16" s="25">
        <f>(1/E10)*(C9+1/E10)-C14*C15</f>
        <v>-3.1377611438360956E-5</v>
      </c>
      <c r="E16" s="2" t="s">
        <v>31</v>
      </c>
      <c r="F16" s="36"/>
      <c r="G16" s="2"/>
      <c r="H16" s="2" t="s">
        <v>44</v>
      </c>
      <c r="I16" s="2"/>
      <c r="J16" s="24"/>
      <c r="K16" s="24"/>
    </row>
    <row r="17" spans="2:11" x14ac:dyDescent="0.4">
      <c r="B17" s="2" t="s">
        <v>26</v>
      </c>
      <c r="C17" s="25">
        <f>C19*C20*(1/G10+1/E12)+I12*(C19*C15+C20*(1/E10))</f>
        <v>1.3423536974556627E-30</v>
      </c>
      <c r="E17" s="2"/>
      <c r="F17" s="36"/>
      <c r="G17" s="2"/>
      <c r="H17" s="2"/>
      <c r="I17" s="2"/>
      <c r="J17" s="24"/>
      <c r="K17" s="24"/>
    </row>
    <row r="18" spans="2:11" x14ac:dyDescent="0.4">
      <c r="C18" s="25"/>
      <c r="E18" s="2" t="s">
        <v>32</v>
      </c>
      <c r="F18" s="36">
        <f>-1 *C14*C16</f>
        <v>8.3887015277087226E-7</v>
      </c>
      <c r="G18" s="2"/>
      <c r="H18" s="2" t="s">
        <v>37</v>
      </c>
      <c r="I18" s="2"/>
      <c r="J18" s="24"/>
      <c r="K18" s="24"/>
    </row>
    <row r="19" spans="2:11" x14ac:dyDescent="0.4">
      <c r="B19" s="2" t="s">
        <v>27</v>
      </c>
      <c r="C19" s="25">
        <f>K10+I9</f>
        <v>2.8949999999999999E-14</v>
      </c>
      <c r="E19" s="2" t="s">
        <v>33</v>
      </c>
      <c r="F19" s="36"/>
      <c r="G19" s="2"/>
      <c r="H19" s="2" t="s">
        <v>38</v>
      </c>
      <c r="I19" s="2"/>
      <c r="J19" s="24"/>
      <c r="K19" s="24"/>
    </row>
    <row r="20" spans="2:11" x14ac:dyDescent="0.4">
      <c r="B20" s="2" t="s">
        <v>28</v>
      </c>
      <c r="C20" s="25">
        <f>I10+I12+I11</f>
        <v>1.6608600000000001E-14</v>
      </c>
      <c r="E20" s="2" t="s">
        <v>34</v>
      </c>
      <c r="F20" s="36"/>
      <c r="G20" s="2"/>
      <c r="H20" s="2" t="s">
        <v>39</v>
      </c>
      <c r="I20" s="2"/>
      <c r="J20" s="24"/>
      <c r="K20" s="24"/>
    </row>
    <row r="21" spans="2:11" x14ac:dyDescent="0.4">
      <c r="C21" s="2"/>
      <c r="E21" s="2" t="s">
        <v>35</v>
      </c>
      <c r="F21" s="36">
        <f>C19*C19*(1/G10+1/E12)+C19*I12*(C19*C15+C20*1/E10+C10*C19-C14*I12)-C14*I12*(I10+I11)</f>
        <v>1.9447289106300873E-30</v>
      </c>
      <c r="G21" s="2"/>
      <c r="H21" s="2" t="s">
        <v>40</v>
      </c>
      <c r="I21" s="36">
        <f>(1/(2*PI()))*(F18/F21)^(1/3)</f>
        <v>12025376.67781066</v>
      </c>
      <c r="J21" s="24"/>
      <c r="K21" s="24"/>
    </row>
    <row r="22" spans="2:11" x14ac:dyDescent="0.4">
      <c r="C22" s="2"/>
      <c r="E22" s="2" t="s">
        <v>36</v>
      </c>
      <c r="F22" s="36">
        <f>C19*C19*I12*(I10+I11)</f>
        <v>1.0254094913393999E-56</v>
      </c>
      <c r="G22" s="2"/>
      <c r="H22" s="2" t="s">
        <v>41</v>
      </c>
      <c r="I22" s="25">
        <f>(1/(2*PI()))*((SQRT(2)-1)*(F18/F22))^(1/4)</f>
        <v>383994993976.60187</v>
      </c>
      <c r="J22" s="24"/>
      <c r="K22" s="24"/>
    </row>
    <row r="23" spans="2:11" x14ac:dyDescent="0.4">
      <c r="C23" s="2"/>
      <c r="E23" s="2"/>
      <c r="G23" s="2"/>
      <c r="H23" s="2"/>
      <c r="I23" s="2"/>
      <c r="J23" s="24"/>
      <c r="K23" s="24"/>
    </row>
    <row r="24" spans="2:11" x14ac:dyDescent="0.4">
      <c r="C24" s="2"/>
      <c r="E24" s="2"/>
      <c r="G24" s="2"/>
      <c r="H24" s="2"/>
      <c r="I24" s="2"/>
      <c r="J24" s="24"/>
      <c r="K24" s="2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KOJIMAHIKARU</dc:creator>
  <cp:lastModifiedBy>KOJIMAHIKARU</cp:lastModifiedBy>
  <dcterms:created xsi:type="dcterms:W3CDTF">2024-05-23T05:16:40Z</dcterms:created>
  <dcterms:modified xsi:type="dcterms:W3CDTF">2024-06-03T07:44:43Z</dcterms:modified>
</cp:coreProperties>
</file>