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6" windowWidth="12132" windowHeight="3924"/>
  </bookViews>
  <sheets>
    <sheet name="ClassMembersFound" sheetId="1" r:id="rId1"/>
    <sheet name="Training" sheetId="3" r:id="rId2"/>
    <sheet name="Sheet1" sheetId="2" r:id="rId3"/>
    <sheet name="Training Reduced" sheetId="4" r:id="rId4"/>
  </sheets>
  <calcPr calcId="0"/>
</workbook>
</file>

<file path=xl/calcChain.xml><?xml version="1.0" encoding="utf-8"?>
<calcChain xmlns="http://schemas.openxmlformats.org/spreadsheetml/2006/main">
  <c r="C34" i="1" l="1"/>
  <c r="G3" i="4"/>
  <c r="G4" i="4"/>
  <c r="G5" i="4"/>
  <c r="G2" i="4"/>
  <c r="F5" i="4"/>
  <c r="F4" i="4"/>
  <c r="F3" i="4"/>
  <c r="F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9" i="4"/>
  <c r="B30" i="4"/>
  <c r="B31" i="4"/>
  <c r="B32" i="4"/>
  <c r="B33" i="4"/>
  <c r="B28" i="4"/>
  <c r="A34" i="4"/>
  <c r="B34" i="3"/>
  <c r="C3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C29" i="3" l="1"/>
  <c r="C21" i="3"/>
  <c r="C13" i="3"/>
  <c r="C2" i="3"/>
  <c r="C26" i="3"/>
  <c r="C18" i="3"/>
  <c r="C10" i="3"/>
  <c r="C33" i="3"/>
  <c r="C25" i="3"/>
  <c r="C17" i="3"/>
  <c r="C9" i="3"/>
  <c r="C30" i="3"/>
  <c r="C22" i="3"/>
  <c r="C14" i="3"/>
  <c r="C6" i="3"/>
  <c r="C5" i="3"/>
  <c r="C32" i="3"/>
  <c r="C28" i="3"/>
  <c r="C24" i="3"/>
  <c r="C20" i="3"/>
  <c r="C16" i="3"/>
  <c r="C12" i="3"/>
  <c r="C8" i="3"/>
  <c r="C4" i="3"/>
  <c r="C31" i="3"/>
  <c r="C27" i="3"/>
  <c r="C23" i="3"/>
  <c r="C19" i="3"/>
  <c r="C15" i="3"/>
  <c r="C11" i="3"/>
  <c r="C7" i="3"/>
</calcChain>
</file>

<file path=xl/sharedStrings.xml><?xml version="1.0" encoding="utf-8"?>
<sst xmlns="http://schemas.openxmlformats.org/spreadsheetml/2006/main" count="238" uniqueCount="47">
  <si>
    <t>a. Mira</t>
  </si>
  <si>
    <t>b1. Semireg PV</t>
  </si>
  <si>
    <t>b2. SARG A</t>
  </si>
  <si>
    <t>b3. SARG B</t>
  </si>
  <si>
    <t>b4. LSP</t>
  </si>
  <si>
    <t>c. RV Tauri</t>
  </si>
  <si>
    <t>d. Classical Cepheid</t>
  </si>
  <si>
    <t>e. Pop. II Cepheid</t>
  </si>
  <si>
    <t>f. Multi. Mode Cepheid</t>
  </si>
  <si>
    <t>g. RR Lyrae FM</t>
  </si>
  <si>
    <t>h. RR Lyrae FO</t>
  </si>
  <si>
    <t>i. RR Lyrae DM</t>
  </si>
  <si>
    <t>j. Delta Scuti</t>
  </si>
  <si>
    <t>j1. SX Phe</t>
  </si>
  <si>
    <t>k. Lambda Bootis</t>
  </si>
  <si>
    <t>l. Beta Cephei</t>
  </si>
  <si>
    <t>m. Slowly Puls. B</t>
  </si>
  <si>
    <t>n. Gamma Doradus</t>
  </si>
  <si>
    <t>o. Pulsating Be</t>
  </si>
  <si>
    <t>p. Per. Var. SG</t>
  </si>
  <si>
    <t>q. Chem. Peculiar</t>
  </si>
  <si>
    <t>r. Wolf-Rayet</t>
  </si>
  <si>
    <t>r1. RCB</t>
  </si>
  <si>
    <t>s1. Class. T Tauri</t>
  </si>
  <si>
    <t>s2. Weak-line T Tauri</t>
  </si>
  <si>
    <t>s3. RS CVn</t>
  </si>
  <si>
    <t>t. Herbig AE/BE</t>
  </si>
  <si>
    <t>u. S Doradus</t>
  </si>
  <si>
    <t>v. Ellipsoidal</t>
  </si>
  <si>
    <t>w. Beta Persei</t>
  </si>
  <si>
    <t>x. Beta Lyrae</t>
  </si>
  <si>
    <t>y. W Ursae Maj.</t>
  </si>
  <si>
    <t>Precision (est)</t>
  </si>
  <si>
    <t>Class Type</t>
  </si>
  <si>
    <t>Est Pop</t>
  </si>
  <si>
    <t>Est True Find</t>
  </si>
  <si>
    <t>Precision</t>
  </si>
  <si>
    <t>Count</t>
  </si>
  <si>
    <t>Class</t>
  </si>
  <si>
    <t>Original Distribution</t>
  </si>
  <si>
    <t>% Dist</t>
  </si>
  <si>
    <t>Multi-Star</t>
  </si>
  <si>
    <t>Other</t>
  </si>
  <si>
    <t>Pulsating</t>
  </si>
  <si>
    <t>Erupting</t>
  </si>
  <si>
    <t>Type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</si>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</sst>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Pop Size</c:v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0.24482404836678653"/>
                  <c:y val="1.888115310414461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10"/>
              <c:delete val="1"/>
            </c:dLbl>
            <c:dLbl>
              <c:idx val="12"/>
              <c:delete val="1"/>
            </c:dLbl>
            <c:dLbl>
              <c:idx val="14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4"/>
              <c:delete val="1"/>
            </c:dLbl>
            <c:dLbl>
              <c:idx val="26"/>
              <c:delete val="1"/>
            </c:dLbl>
            <c:dLbl>
              <c:idx val="28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ClassMembersFound!$D$2:$D$33</c:f>
              <c:strCache>
                <c:ptCount val="32"/>
                <c:pt idx="0">
                  <c:v>a. Mira</c:v>
                </c:pt>
                <c:pt idx="1">
                  <c:v>b1. Semireg PV</c:v>
                </c:pt>
                <c:pt idx="2">
                  <c:v>b2. SARG A</c:v>
                </c:pt>
                <c:pt idx="3">
                  <c:v>b3. SARG B</c:v>
                </c:pt>
                <c:pt idx="4">
                  <c:v>b4. LSP</c:v>
                </c:pt>
                <c:pt idx="5">
                  <c:v>c. RV Tauri</c:v>
                </c:pt>
                <c:pt idx="6">
                  <c:v>d. Classical Cepheid</c:v>
                </c:pt>
                <c:pt idx="7">
                  <c:v>e. Pop. II Cepheid</c:v>
                </c:pt>
                <c:pt idx="8">
                  <c:v>f. Multi. Mode Cepheid</c:v>
                </c:pt>
                <c:pt idx="9">
                  <c:v>g. RR Lyrae FM</c:v>
                </c:pt>
                <c:pt idx="10">
                  <c:v>h. RR Lyrae FO</c:v>
                </c:pt>
                <c:pt idx="11">
                  <c:v>i. RR Lyrae DM</c:v>
                </c:pt>
                <c:pt idx="12">
                  <c:v>j. Delta Scuti</c:v>
                </c:pt>
                <c:pt idx="13">
                  <c:v>j1. SX Phe</c:v>
                </c:pt>
                <c:pt idx="14">
                  <c:v>k. Lambda Bootis</c:v>
                </c:pt>
                <c:pt idx="15">
                  <c:v>l. Beta Cephei</c:v>
                </c:pt>
                <c:pt idx="16">
                  <c:v>m. Slowly Puls. B</c:v>
                </c:pt>
                <c:pt idx="17">
                  <c:v>n. Gamma Doradus</c:v>
                </c:pt>
                <c:pt idx="18">
                  <c:v>o. Pulsating Be</c:v>
                </c:pt>
                <c:pt idx="19">
                  <c:v>p. Per. Var. SG</c:v>
                </c:pt>
                <c:pt idx="20">
                  <c:v>q. Chem. Peculiar</c:v>
                </c:pt>
                <c:pt idx="21">
                  <c:v>r. Wolf-Rayet</c:v>
                </c:pt>
                <c:pt idx="22">
                  <c:v>r1. RCB</c:v>
                </c:pt>
                <c:pt idx="23">
                  <c:v>s1. Class. T Tauri</c:v>
                </c:pt>
                <c:pt idx="24">
                  <c:v>s2. Weak-line T Tauri</c:v>
                </c:pt>
                <c:pt idx="25">
                  <c:v>s3. RS CVn</c:v>
                </c:pt>
                <c:pt idx="26">
                  <c:v>t. Herbig AE/BE</c:v>
                </c:pt>
                <c:pt idx="27">
                  <c:v>u. S Doradus</c:v>
                </c:pt>
                <c:pt idx="28">
                  <c:v>v. Ellipsoidal</c:v>
                </c:pt>
                <c:pt idx="29">
                  <c:v>w. Beta Persei</c:v>
                </c:pt>
                <c:pt idx="30">
                  <c:v>x. Beta Lyrae</c:v>
                </c:pt>
                <c:pt idx="31">
                  <c:v>y. W Ursae Maj.</c:v>
                </c:pt>
              </c:strCache>
            </c:strRef>
          </c:cat>
          <c:val>
            <c:numRef>
              <c:f>ClassMembersFound!$C$2:$C$33</c:f>
              <c:numCache>
                <c:formatCode>General</c:formatCode>
                <c:ptCount val="32"/>
                <c:pt idx="0">
                  <c:v>43</c:v>
                </c:pt>
                <c:pt idx="1">
                  <c:v>3</c:v>
                </c:pt>
                <c:pt idx="2">
                  <c:v>876</c:v>
                </c:pt>
                <c:pt idx="3">
                  <c:v>0</c:v>
                </c:pt>
                <c:pt idx="4">
                  <c:v>3</c:v>
                </c:pt>
                <c:pt idx="5">
                  <c:v>229</c:v>
                </c:pt>
                <c:pt idx="6">
                  <c:v>0</c:v>
                </c:pt>
                <c:pt idx="7">
                  <c:v>19</c:v>
                </c:pt>
                <c:pt idx="8">
                  <c:v>23</c:v>
                </c:pt>
                <c:pt idx="9">
                  <c:v>1151</c:v>
                </c:pt>
                <c:pt idx="10">
                  <c:v>72</c:v>
                </c:pt>
                <c:pt idx="11">
                  <c:v>726</c:v>
                </c:pt>
                <c:pt idx="12">
                  <c:v>66</c:v>
                </c:pt>
                <c:pt idx="13">
                  <c:v>402</c:v>
                </c:pt>
                <c:pt idx="14">
                  <c:v>0</c:v>
                </c:pt>
                <c:pt idx="15">
                  <c:v>476</c:v>
                </c:pt>
                <c:pt idx="16">
                  <c:v>0</c:v>
                </c:pt>
                <c:pt idx="17">
                  <c:v>48</c:v>
                </c:pt>
                <c:pt idx="18">
                  <c:v>7059</c:v>
                </c:pt>
                <c:pt idx="19">
                  <c:v>0</c:v>
                </c:pt>
                <c:pt idx="20">
                  <c:v>0</c:v>
                </c:pt>
                <c:pt idx="21">
                  <c:v>38</c:v>
                </c:pt>
                <c:pt idx="22">
                  <c:v>167</c:v>
                </c:pt>
                <c:pt idx="23">
                  <c:v>1274</c:v>
                </c:pt>
                <c:pt idx="24">
                  <c:v>87</c:v>
                </c:pt>
                <c:pt idx="25">
                  <c:v>10043</c:v>
                </c:pt>
                <c:pt idx="26">
                  <c:v>62</c:v>
                </c:pt>
                <c:pt idx="27">
                  <c:v>268</c:v>
                </c:pt>
                <c:pt idx="28">
                  <c:v>1</c:v>
                </c:pt>
                <c:pt idx="29">
                  <c:v>163</c:v>
                </c:pt>
                <c:pt idx="30">
                  <c:v>0</c:v>
                </c:pt>
                <c:pt idx="31">
                  <c:v>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Distribution</c:v>
          </c:tx>
          <c:dLbls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7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Training!$D$2:$D$33</c:f>
              <c:strCache>
                <c:ptCount val="32"/>
                <c:pt idx="0">
                  <c:v>a. Mira</c:v>
                </c:pt>
                <c:pt idx="1">
                  <c:v>b1. Semireg PV</c:v>
                </c:pt>
                <c:pt idx="2">
                  <c:v>b2. SARG A</c:v>
                </c:pt>
                <c:pt idx="3">
                  <c:v>b3. SARG B</c:v>
                </c:pt>
                <c:pt idx="4">
                  <c:v>b4. LSP</c:v>
                </c:pt>
                <c:pt idx="5">
                  <c:v>c. RV Tauri</c:v>
                </c:pt>
                <c:pt idx="6">
                  <c:v>d. Classical Cepheid</c:v>
                </c:pt>
                <c:pt idx="7">
                  <c:v>e. Pop. II Cepheid</c:v>
                </c:pt>
                <c:pt idx="8">
                  <c:v>f. Multi. Mode Cepheid</c:v>
                </c:pt>
                <c:pt idx="9">
                  <c:v>g. RR Lyrae FM</c:v>
                </c:pt>
                <c:pt idx="10">
                  <c:v>h. RR Lyrae FO</c:v>
                </c:pt>
                <c:pt idx="11">
                  <c:v>i. RR Lyrae DM</c:v>
                </c:pt>
                <c:pt idx="12">
                  <c:v>j. Delta Scuti</c:v>
                </c:pt>
                <c:pt idx="13">
                  <c:v>j1. SX Phe</c:v>
                </c:pt>
                <c:pt idx="14">
                  <c:v>k. Lambda Bootis</c:v>
                </c:pt>
                <c:pt idx="15">
                  <c:v>l. Beta Cephei</c:v>
                </c:pt>
                <c:pt idx="16">
                  <c:v>m. Slowly Puls. B</c:v>
                </c:pt>
                <c:pt idx="17">
                  <c:v>n. Gamma Doradus</c:v>
                </c:pt>
                <c:pt idx="18">
                  <c:v>o. Pulsating Be</c:v>
                </c:pt>
                <c:pt idx="19">
                  <c:v>p. Per. Var. SG</c:v>
                </c:pt>
                <c:pt idx="20">
                  <c:v>q. Chem. Peculiar</c:v>
                </c:pt>
                <c:pt idx="21">
                  <c:v>r. Wolf-Rayet</c:v>
                </c:pt>
                <c:pt idx="22">
                  <c:v>r1. RCB</c:v>
                </c:pt>
                <c:pt idx="23">
                  <c:v>s1. Class. T Tauri</c:v>
                </c:pt>
                <c:pt idx="24">
                  <c:v>s2. Weak-line T Tauri</c:v>
                </c:pt>
                <c:pt idx="25">
                  <c:v>s3. RS CVn</c:v>
                </c:pt>
                <c:pt idx="26">
                  <c:v>t. Herbig AE/BE</c:v>
                </c:pt>
                <c:pt idx="27">
                  <c:v>u. S Doradus</c:v>
                </c:pt>
                <c:pt idx="28">
                  <c:v>v. Ellipsoidal</c:v>
                </c:pt>
                <c:pt idx="29">
                  <c:v>w. Beta Persei</c:v>
                </c:pt>
                <c:pt idx="30">
                  <c:v>x. Beta Lyrae</c:v>
                </c:pt>
                <c:pt idx="31">
                  <c:v>y. W Ursae Maj.</c:v>
                </c:pt>
              </c:strCache>
            </c:strRef>
          </c:cat>
          <c:val>
            <c:numRef>
              <c:f>Training!$B$2:$B$33</c:f>
              <c:numCache>
                <c:formatCode>General</c:formatCode>
                <c:ptCount val="32"/>
                <c:pt idx="0">
                  <c:v>164</c:v>
                </c:pt>
                <c:pt idx="1">
                  <c:v>101</c:v>
                </c:pt>
                <c:pt idx="2">
                  <c:v>15</c:v>
                </c:pt>
                <c:pt idx="3">
                  <c:v>29</c:v>
                </c:pt>
                <c:pt idx="4">
                  <c:v>54</c:v>
                </c:pt>
                <c:pt idx="5">
                  <c:v>25</c:v>
                </c:pt>
                <c:pt idx="6">
                  <c:v>204</c:v>
                </c:pt>
                <c:pt idx="7">
                  <c:v>27</c:v>
                </c:pt>
                <c:pt idx="8">
                  <c:v>98</c:v>
                </c:pt>
                <c:pt idx="9">
                  <c:v>148</c:v>
                </c:pt>
                <c:pt idx="10">
                  <c:v>39</c:v>
                </c:pt>
                <c:pt idx="11">
                  <c:v>59</c:v>
                </c:pt>
                <c:pt idx="12">
                  <c:v>133</c:v>
                </c:pt>
                <c:pt idx="13">
                  <c:v>6</c:v>
                </c:pt>
                <c:pt idx="14">
                  <c:v>13</c:v>
                </c:pt>
                <c:pt idx="15">
                  <c:v>55</c:v>
                </c:pt>
                <c:pt idx="16">
                  <c:v>30</c:v>
                </c:pt>
                <c:pt idx="17">
                  <c:v>28</c:v>
                </c:pt>
                <c:pt idx="18">
                  <c:v>49</c:v>
                </c:pt>
                <c:pt idx="19">
                  <c:v>55</c:v>
                </c:pt>
                <c:pt idx="20">
                  <c:v>75</c:v>
                </c:pt>
                <c:pt idx="21">
                  <c:v>42</c:v>
                </c:pt>
                <c:pt idx="22">
                  <c:v>13</c:v>
                </c:pt>
                <c:pt idx="23">
                  <c:v>12</c:v>
                </c:pt>
                <c:pt idx="24">
                  <c:v>20</c:v>
                </c:pt>
                <c:pt idx="25">
                  <c:v>17</c:v>
                </c:pt>
                <c:pt idx="26">
                  <c:v>22</c:v>
                </c:pt>
                <c:pt idx="27">
                  <c:v>7</c:v>
                </c:pt>
                <c:pt idx="28">
                  <c:v>13</c:v>
                </c:pt>
                <c:pt idx="29">
                  <c:v>178</c:v>
                </c:pt>
                <c:pt idx="30">
                  <c:v>202</c:v>
                </c:pt>
                <c:pt idx="31">
                  <c:v>121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102870</xdr:rowOff>
    </xdr:from>
    <xdr:to>
      <xdr:col>16</xdr:col>
      <xdr:colOff>480060</xdr:colOff>
      <xdr:row>23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45720</xdr:rowOff>
    </xdr:from>
    <xdr:to>
      <xdr:col>13</xdr:col>
      <xdr:colOff>137160</xdr:colOff>
      <xdr:row>18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8" workbookViewId="0">
      <selection activeCell="C34" sqref="C34"/>
    </sheetView>
  </sheetViews>
  <sheetFormatPr defaultRowHeight="14.4" x14ac:dyDescent="0.3"/>
  <cols>
    <col min="2" max="2" width="17.33203125" bestFit="1" customWidth="1"/>
    <col min="3" max="3" width="7" bestFit="1" customWidth="1"/>
    <col min="4" max="4" width="19.88671875" bestFit="1" customWidth="1"/>
    <col min="5" max="5" width="12.33203125" bestFit="1" customWidth="1"/>
    <col min="6" max="6" width="12" bestFit="1" customWidth="1"/>
  </cols>
  <sheetData>
    <row r="1" spans="1:6" x14ac:dyDescent="0.3">
      <c r="B1" t="s">
        <v>39</v>
      </c>
      <c r="C1" t="s">
        <v>34</v>
      </c>
      <c r="D1" t="s">
        <v>33</v>
      </c>
      <c r="E1" t="s">
        <v>32</v>
      </c>
      <c r="F1" t="s">
        <v>35</v>
      </c>
    </row>
    <row r="2" spans="1:6" x14ac:dyDescent="0.3">
      <c r="A2">
        <v>1</v>
      </c>
      <c r="B2">
        <v>164</v>
      </c>
      <c r="C2">
        <v>43</v>
      </c>
      <c r="D2" t="s">
        <v>0</v>
      </c>
      <c r="E2">
        <v>0.93902439000000004</v>
      </c>
      <c r="F2" s="1">
        <f>C2*E2</f>
        <v>40.378048769999999</v>
      </c>
    </row>
    <row r="3" spans="1:6" x14ac:dyDescent="0.3">
      <c r="A3">
        <v>2</v>
      </c>
      <c r="B3">
        <v>101</v>
      </c>
      <c r="C3">
        <v>3</v>
      </c>
      <c r="D3" t="s">
        <v>1</v>
      </c>
      <c r="E3">
        <v>0.97468354400000001</v>
      </c>
      <c r="F3" s="1">
        <f t="shared" ref="F3:F33" si="0">C3*E3</f>
        <v>2.9240506320000001</v>
      </c>
    </row>
    <row r="4" spans="1:6" x14ac:dyDescent="0.3">
      <c r="A4">
        <v>3</v>
      </c>
      <c r="B4">
        <v>15</v>
      </c>
      <c r="C4">
        <v>876</v>
      </c>
      <c r="D4" t="s">
        <v>2</v>
      </c>
      <c r="E4">
        <v>0.76190476200000001</v>
      </c>
      <c r="F4" s="1">
        <f t="shared" si="0"/>
        <v>667.42857151199996</v>
      </c>
    </row>
    <row r="5" spans="1:6" x14ac:dyDescent="0.3">
      <c r="A5">
        <v>4</v>
      </c>
      <c r="B5">
        <v>29</v>
      </c>
      <c r="C5">
        <v>0</v>
      </c>
      <c r="D5" t="s">
        <v>3</v>
      </c>
      <c r="E5">
        <v>0.93975903599999999</v>
      </c>
      <c r="F5" s="1">
        <f t="shared" si="0"/>
        <v>0</v>
      </c>
    </row>
    <row r="6" spans="1:6" x14ac:dyDescent="0.3">
      <c r="A6">
        <v>5</v>
      </c>
      <c r="B6">
        <v>54</v>
      </c>
      <c r="C6">
        <v>3</v>
      </c>
      <c r="D6" t="s">
        <v>4</v>
      </c>
      <c r="E6">
        <v>0.90697674399999995</v>
      </c>
      <c r="F6" s="1">
        <f t="shared" si="0"/>
        <v>2.7209302319999997</v>
      </c>
    </row>
    <row r="7" spans="1:6" x14ac:dyDescent="0.3">
      <c r="A7">
        <v>6</v>
      </c>
      <c r="B7">
        <v>25</v>
      </c>
      <c r="C7">
        <v>229</v>
      </c>
      <c r="D7" t="s">
        <v>5</v>
      </c>
      <c r="E7">
        <v>0.85869565199999998</v>
      </c>
      <c r="F7" s="1">
        <f t="shared" si="0"/>
        <v>196.641304308</v>
      </c>
    </row>
    <row r="8" spans="1:6" x14ac:dyDescent="0.3">
      <c r="A8">
        <v>7</v>
      </c>
      <c r="B8">
        <v>204</v>
      </c>
      <c r="C8">
        <v>0</v>
      </c>
      <c r="D8" t="s">
        <v>6</v>
      </c>
      <c r="E8">
        <v>0.93902439000000004</v>
      </c>
      <c r="F8" s="1">
        <f t="shared" si="0"/>
        <v>0</v>
      </c>
    </row>
    <row r="9" spans="1:6" x14ac:dyDescent="0.3">
      <c r="A9">
        <v>8</v>
      </c>
      <c r="B9">
        <v>27</v>
      </c>
      <c r="C9">
        <v>19</v>
      </c>
      <c r="D9" t="s">
        <v>7</v>
      </c>
      <c r="E9">
        <v>0.86666666699999995</v>
      </c>
      <c r="F9" s="1">
        <f t="shared" si="0"/>
        <v>16.466666672999999</v>
      </c>
    </row>
    <row r="10" spans="1:6" x14ac:dyDescent="0.3">
      <c r="A10">
        <v>9</v>
      </c>
      <c r="B10">
        <v>98</v>
      </c>
      <c r="C10">
        <v>23</v>
      </c>
      <c r="D10" t="s">
        <v>8</v>
      </c>
      <c r="E10">
        <v>0.86666666699999995</v>
      </c>
      <c r="F10" s="1">
        <f t="shared" si="0"/>
        <v>19.933333340999997</v>
      </c>
    </row>
    <row r="11" spans="1:6" x14ac:dyDescent="0.3">
      <c r="A11">
        <v>10</v>
      </c>
      <c r="B11">
        <v>148</v>
      </c>
      <c r="C11">
        <v>1151</v>
      </c>
      <c r="D11" t="s">
        <v>9</v>
      </c>
      <c r="E11">
        <v>0.90697674399999995</v>
      </c>
      <c r="F11" s="1">
        <f t="shared" si="0"/>
        <v>1043.9302323439999</v>
      </c>
    </row>
    <row r="12" spans="1:6" x14ac:dyDescent="0.3">
      <c r="A12">
        <v>11</v>
      </c>
      <c r="B12">
        <v>39</v>
      </c>
      <c r="C12">
        <v>72</v>
      </c>
      <c r="D12" t="s">
        <v>10</v>
      </c>
      <c r="E12">
        <v>0.87640449399999998</v>
      </c>
      <c r="F12" s="1">
        <f t="shared" si="0"/>
        <v>63.101123567999998</v>
      </c>
    </row>
    <row r="13" spans="1:6" x14ac:dyDescent="0.3">
      <c r="A13">
        <v>12</v>
      </c>
      <c r="B13">
        <v>59</v>
      </c>
      <c r="C13">
        <v>726</v>
      </c>
      <c r="D13" t="s">
        <v>11</v>
      </c>
      <c r="E13">
        <v>0.73394495400000004</v>
      </c>
      <c r="F13" s="1">
        <f t="shared" si="0"/>
        <v>532.84403660400005</v>
      </c>
    </row>
    <row r="14" spans="1:6" x14ac:dyDescent="0.3">
      <c r="A14">
        <v>13</v>
      </c>
      <c r="B14">
        <v>133</v>
      </c>
      <c r="C14">
        <v>66</v>
      </c>
      <c r="D14" t="s">
        <v>12</v>
      </c>
      <c r="E14">
        <v>0.95061728400000001</v>
      </c>
      <c r="F14" s="1">
        <f t="shared" si="0"/>
        <v>62.740740744</v>
      </c>
    </row>
    <row r="15" spans="1:6" x14ac:dyDescent="0.3">
      <c r="A15">
        <v>14</v>
      </c>
      <c r="B15">
        <v>6</v>
      </c>
      <c r="C15">
        <v>402</v>
      </c>
      <c r="D15" t="s">
        <v>13</v>
      </c>
      <c r="E15">
        <v>0.73394495400000004</v>
      </c>
      <c r="F15" s="1">
        <f t="shared" si="0"/>
        <v>295.045871508</v>
      </c>
    </row>
    <row r="16" spans="1:6" x14ac:dyDescent="0.3">
      <c r="A16">
        <v>15</v>
      </c>
      <c r="B16">
        <v>13</v>
      </c>
      <c r="C16">
        <v>0</v>
      </c>
      <c r="D16" t="s">
        <v>14</v>
      </c>
      <c r="E16">
        <v>0.90697674399999995</v>
      </c>
      <c r="F16" s="1">
        <f t="shared" si="0"/>
        <v>0</v>
      </c>
    </row>
    <row r="17" spans="1:6" x14ac:dyDescent="0.3">
      <c r="A17">
        <v>16</v>
      </c>
      <c r="B17">
        <v>55</v>
      </c>
      <c r="C17">
        <v>476</v>
      </c>
      <c r="D17" t="s">
        <v>15</v>
      </c>
      <c r="E17">
        <v>0.90697674399999995</v>
      </c>
      <c r="F17" s="1">
        <f t="shared" si="0"/>
        <v>431.72093014399996</v>
      </c>
    </row>
    <row r="18" spans="1:6" x14ac:dyDescent="0.3">
      <c r="A18">
        <v>17</v>
      </c>
      <c r="B18">
        <v>30</v>
      </c>
      <c r="C18">
        <v>0</v>
      </c>
      <c r="D18" t="s">
        <v>16</v>
      </c>
      <c r="E18">
        <v>0.90697674399999995</v>
      </c>
      <c r="F18" s="1">
        <f t="shared" si="0"/>
        <v>0</v>
      </c>
    </row>
    <row r="19" spans="1:6" x14ac:dyDescent="0.3">
      <c r="A19">
        <v>18</v>
      </c>
      <c r="B19">
        <v>28</v>
      </c>
      <c r="C19">
        <v>48</v>
      </c>
      <c r="D19" t="s">
        <v>17</v>
      </c>
      <c r="E19">
        <v>0.87640449399999998</v>
      </c>
      <c r="F19" s="1">
        <f t="shared" si="0"/>
        <v>42.067415711999999</v>
      </c>
    </row>
    <row r="20" spans="1:6" x14ac:dyDescent="0.3">
      <c r="A20">
        <v>19</v>
      </c>
      <c r="B20">
        <v>49</v>
      </c>
      <c r="C20">
        <v>7059</v>
      </c>
      <c r="D20" t="s">
        <v>18</v>
      </c>
      <c r="E20">
        <v>0.90697674399999995</v>
      </c>
      <c r="F20" s="1">
        <f t="shared" si="0"/>
        <v>6402.3488358959994</v>
      </c>
    </row>
    <row r="21" spans="1:6" x14ac:dyDescent="0.3">
      <c r="A21">
        <v>20</v>
      </c>
      <c r="B21">
        <v>55</v>
      </c>
      <c r="C21">
        <v>0</v>
      </c>
      <c r="D21" t="s">
        <v>19</v>
      </c>
      <c r="E21">
        <v>0.93975903599999999</v>
      </c>
      <c r="F21" s="1">
        <f t="shared" si="0"/>
        <v>0</v>
      </c>
    </row>
    <row r="22" spans="1:6" x14ac:dyDescent="0.3">
      <c r="A22">
        <v>21</v>
      </c>
      <c r="B22">
        <v>75</v>
      </c>
      <c r="C22">
        <v>0</v>
      </c>
      <c r="D22" t="s">
        <v>20</v>
      </c>
      <c r="E22">
        <v>0.93902439000000004</v>
      </c>
      <c r="F22" s="1">
        <f t="shared" si="0"/>
        <v>0</v>
      </c>
    </row>
    <row r="23" spans="1:6" x14ac:dyDescent="0.3">
      <c r="A23">
        <v>22</v>
      </c>
      <c r="B23">
        <v>42</v>
      </c>
      <c r="C23">
        <v>38</v>
      </c>
      <c r="D23" t="s">
        <v>21</v>
      </c>
      <c r="E23">
        <v>0.90697674399999995</v>
      </c>
      <c r="F23" s="1">
        <f t="shared" si="0"/>
        <v>34.465116271999996</v>
      </c>
    </row>
    <row r="24" spans="1:6" x14ac:dyDescent="0.3">
      <c r="A24">
        <v>23</v>
      </c>
      <c r="B24">
        <v>13</v>
      </c>
      <c r="C24">
        <v>167</v>
      </c>
      <c r="D24" t="s">
        <v>22</v>
      </c>
      <c r="E24">
        <v>0.73394495400000004</v>
      </c>
      <c r="F24" s="1">
        <f t="shared" si="0"/>
        <v>122.56880731800001</v>
      </c>
    </row>
    <row r="25" spans="1:6" x14ac:dyDescent="0.3">
      <c r="A25">
        <v>24</v>
      </c>
      <c r="B25">
        <v>12</v>
      </c>
      <c r="C25">
        <v>1274</v>
      </c>
      <c r="D25" t="s">
        <v>23</v>
      </c>
      <c r="E25">
        <v>0.75471698099999995</v>
      </c>
      <c r="F25" s="1">
        <f t="shared" si="0"/>
        <v>961.50943379399996</v>
      </c>
    </row>
    <row r="26" spans="1:6" x14ac:dyDescent="0.3">
      <c r="A26">
        <v>25</v>
      </c>
      <c r="B26">
        <v>20</v>
      </c>
      <c r="C26">
        <v>87</v>
      </c>
      <c r="D26" t="s">
        <v>24</v>
      </c>
      <c r="E26">
        <v>0.75471698099999995</v>
      </c>
      <c r="F26" s="1">
        <f t="shared" si="0"/>
        <v>65.660377346999994</v>
      </c>
    </row>
    <row r="27" spans="1:6" x14ac:dyDescent="0.3">
      <c r="A27">
        <v>26</v>
      </c>
      <c r="B27">
        <v>17</v>
      </c>
      <c r="C27">
        <v>10043</v>
      </c>
      <c r="D27" t="s">
        <v>25</v>
      </c>
      <c r="E27">
        <v>0.74074074099999998</v>
      </c>
      <c r="F27" s="1">
        <f t="shared" si="0"/>
        <v>7439.2592618629997</v>
      </c>
    </row>
    <row r="28" spans="1:6" x14ac:dyDescent="0.3">
      <c r="A28">
        <v>27</v>
      </c>
      <c r="B28">
        <v>22</v>
      </c>
      <c r="C28">
        <v>62</v>
      </c>
      <c r="D28" t="s">
        <v>26</v>
      </c>
      <c r="E28">
        <v>0.85869565199999998</v>
      </c>
      <c r="F28" s="1">
        <f t="shared" si="0"/>
        <v>53.239130423999995</v>
      </c>
    </row>
    <row r="29" spans="1:6" x14ac:dyDescent="0.3">
      <c r="A29">
        <v>28</v>
      </c>
      <c r="B29">
        <v>7</v>
      </c>
      <c r="C29">
        <v>268</v>
      </c>
      <c r="D29" t="s">
        <v>27</v>
      </c>
      <c r="E29">
        <v>0.67226890800000005</v>
      </c>
      <c r="F29" s="1">
        <f t="shared" si="0"/>
        <v>180.16806734400001</v>
      </c>
    </row>
    <row r="30" spans="1:6" x14ac:dyDescent="0.3">
      <c r="A30">
        <v>29</v>
      </c>
      <c r="B30">
        <v>13</v>
      </c>
      <c r="C30">
        <v>1</v>
      </c>
      <c r="D30" t="s">
        <v>28</v>
      </c>
      <c r="E30">
        <v>0.77669902899999999</v>
      </c>
      <c r="F30" s="1">
        <f t="shared" si="0"/>
        <v>0.77669902899999999</v>
      </c>
    </row>
    <row r="31" spans="1:6" x14ac:dyDescent="0.3">
      <c r="A31">
        <v>30</v>
      </c>
      <c r="B31">
        <v>178</v>
      </c>
      <c r="C31">
        <v>163</v>
      </c>
      <c r="D31" t="s">
        <v>29</v>
      </c>
      <c r="E31">
        <v>0.97468354400000001</v>
      </c>
      <c r="F31" s="1">
        <f t="shared" si="0"/>
        <v>158.87341767199999</v>
      </c>
    </row>
    <row r="32" spans="1:6" x14ac:dyDescent="0.3">
      <c r="A32">
        <v>31</v>
      </c>
      <c r="B32">
        <v>202</v>
      </c>
      <c r="C32">
        <v>0</v>
      </c>
      <c r="D32" t="s">
        <v>30</v>
      </c>
      <c r="E32">
        <v>0.97402597400000002</v>
      </c>
      <c r="F32" s="1">
        <f t="shared" si="0"/>
        <v>0</v>
      </c>
    </row>
    <row r="33" spans="1:6" x14ac:dyDescent="0.3">
      <c r="A33">
        <v>32</v>
      </c>
      <c r="B33">
        <v>121</v>
      </c>
      <c r="C33">
        <v>98</v>
      </c>
      <c r="D33" t="s">
        <v>31</v>
      </c>
      <c r="E33">
        <v>0.90697674399999995</v>
      </c>
      <c r="F33" s="1">
        <f t="shared" si="0"/>
        <v>88.883720912000001</v>
      </c>
    </row>
    <row r="34" spans="1:6" x14ac:dyDescent="0.3">
      <c r="C34">
        <f>SUM(C2:C33)</f>
        <v>23397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workbookViewId="0">
      <selection activeCell="B1" sqref="B1:D1048576"/>
    </sheetView>
  </sheetViews>
  <sheetFormatPr defaultRowHeight="14.4" x14ac:dyDescent="0.3"/>
  <cols>
    <col min="2" max="2" width="17.33203125" bestFit="1" customWidth="1"/>
    <col min="3" max="3" width="17.33203125" customWidth="1"/>
  </cols>
  <sheetData>
    <row r="1" spans="2:6" x14ac:dyDescent="0.3">
      <c r="B1" t="s">
        <v>39</v>
      </c>
      <c r="C1" t="s">
        <v>40</v>
      </c>
      <c r="D1" t="s">
        <v>33</v>
      </c>
      <c r="E1" t="s">
        <v>40</v>
      </c>
      <c r="F1" t="s">
        <v>33</v>
      </c>
    </row>
    <row r="2" spans="2:6" x14ac:dyDescent="0.3">
      <c r="B2">
        <v>164</v>
      </c>
      <c r="C2" s="3">
        <f>B2/$B$34</f>
        <v>7.9844206426484904E-2</v>
      </c>
      <c r="D2" t="s">
        <v>0</v>
      </c>
      <c r="E2" s="3">
        <v>1.4605647517039922E-2</v>
      </c>
      <c r="F2" t="s">
        <v>16</v>
      </c>
    </row>
    <row r="3" spans="2:6" x14ac:dyDescent="0.3">
      <c r="B3">
        <v>101</v>
      </c>
      <c r="C3" s="3">
        <f>B3/$B$34</f>
        <v>4.9172346640701074E-2</v>
      </c>
      <c r="D3" t="s">
        <v>1</v>
      </c>
      <c r="E3" s="3">
        <v>1.3631937682570594E-2</v>
      </c>
      <c r="F3" t="s">
        <v>17</v>
      </c>
    </row>
    <row r="4" spans="2:6" x14ac:dyDescent="0.3">
      <c r="B4">
        <v>15</v>
      </c>
      <c r="C4" s="3">
        <f>B4/$B$34</f>
        <v>7.3028237585199612E-3</v>
      </c>
      <c r="D4" t="s">
        <v>2</v>
      </c>
      <c r="E4" s="3">
        <v>2.385589094449854E-2</v>
      </c>
      <c r="F4" t="s">
        <v>18</v>
      </c>
    </row>
    <row r="5" spans="2:6" x14ac:dyDescent="0.3">
      <c r="B5">
        <v>29</v>
      </c>
      <c r="C5" s="3">
        <f>B5/$B$34</f>
        <v>1.4118792599805257E-2</v>
      </c>
      <c r="D5" t="s">
        <v>3</v>
      </c>
      <c r="E5" s="3">
        <v>2.6777020447906523E-2</v>
      </c>
      <c r="F5" t="s">
        <v>19</v>
      </c>
    </row>
    <row r="6" spans="2:6" x14ac:dyDescent="0.3">
      <c r="B6">
        <v>54</v>
      </c>
      <c r="C6" s="3">
        <f>B6/$B$34</f>
        <v>2.6290165530671861E-2</v>
      </c>
      <c r="D6" t="s">
        <v>4</v>
      </c>
      <c r="E6" s="3">
        <v>3.6514118792599803E-2</v>
      </c>
      <c r="F6" t="s">
        <v>20</v>
      </c>
    </row>
    <row r="7" spans="2:6" x14ac:dyDescent="0.3">
      <c r="B7">
        <v>25</v>
      </c>
      <c r="C7" s="3">
        <f>B7/$B$34</f>
        <v>1.2171372930866602E-2</v>
      </c>
      <c r="D7" t="s">
        <v>5</v>
      </c>
      <c r="E7" s="3">
        <v>2.0447906523855891E-2</v>
      </c>
      <c r="F7" t="s">
        <v>21</v>
      </c>
    </row>
    <row r="8" spans="2:6" x14ac:dyDescent="0.3">
      <c r="B8">
        <v>204</v>
      </c>
      <c r="C8" s="3">
        <f>B8/$B$34</f>
        <v>9.9318403115871465E-2</v>
      </c>
      <c r="D8" t="s">
        <v>6</v>
      </c>
      <c r="E8" s="3">
        <v>6.3291139240506328E-3</v>
      </c>
      <c r="F8" t="s">
        <v>22</v>
      </c>
    </row>
    <row r="9" spans="2:6" x14ac:dyDescent="0.3">
      <c r="B9">
        <v>27</v>
      </c>
      <c r="C9" s="3">
        <f>B9/$B$34</f>
        <v>1.3145082765335931E-2</v>
      </c>
      <c r="D9" t="s">
        <v>7</v>
      </c>
      <c r="E9" s="3">
        <v>5.8422590068159686E-3</v>
      </c>
      <c r="F9" t="s">
        <v>23</v>
      </c>
    </row>
    <row r="10" spans="2:6" x14ac:dyDescent="0.3">
      <c r="B10">
        <v>98</v>
      </c>
      <c r="C10" s="3">
        <f>B10/$B$34</f>
        <v>4.7711781888997079E-2</v>
      </c>
      <c r="D10" t="s">
        <v>8</v>
      </c>
      <c r="E10" s="3">
        <v>9.7370983446932822E-3</v>
      </c>
      <c r="F10" t="s">
        <v>24</v>
      </c>
    </row>
    <row r="11" spans="2:6" x14ac:dyDescent="0.3">
      <c r="B11">
        <v>148</v>
      </c>
      <c r="C11" s="3">
        <f>B11/$B$34</f>
        <v>7.2054527750730277E-2</v>
      </c>
      <c r="D11" t="s">
        <v>9</v>
      </c>
      <c r="E11" s="3">
        <v>8.2765335929892887E-3</v>
      </c>
      <c r="F11" t="s">
        <v>25</v>
      </c>
    </row>
    <row r="12" spans="2:6" x14ac:dyDescent="0.3">
      <c r="B12">
        <v>39</v>
      </c>
      <c r="C12" s="3">
        <f>B12/$B$34</f>
        <v>1.8987341772151899E-2</v>
      </c>
      <c r="D12" t="s">
        <v>10</v>
      </c>
      <c r="E12" s="3">
        <v>1.0710808179162609E-2</v>
      </c>
      <c r="F12" t="s">
        <v>26</v>
      </c>
    </row>
    <row r="13" spans="2:6" x14ac:dyDescent="0.3">
      <c r="B13">
        <v>59</v>
      </c>
      <c r="C13" s="3">
        <f>B13/$B$34</f>
        <v>2.872444011684518E-2</v>
      </c>
      <c r="D13" t="s">
        <v>11</v>
      </c>
      <c r="E13" s="3">
        <v>3.4079844206426485E-3</v>
      </c>
      <c r="F13" t="s">
        <v>27</v>
      </c>
    </row>
    <row r="14" spans="2:6" x14ac:dyDescent="0.3">
      <c r="B14">
        <v>133</v>
      </c>
      <c r="C14" s="3">
        <f>B14/$B$34</f>
        <v>6.4751703992210322E-2</v>
      </c>
      <c r="D14" t="s">
        <v>12</v>
      </c>
      <c r="E14" s="3">
        <v>6.3291139240506328E-3</v>
      </c>
      <c r="F14" t="s">
        <v>28</v>
      </c>
    </row>
    <row r="15" spans="2:6" x14ac:dyDescent="0.3">
      <c r="B15">
        <v>6</v>
      </c>
      <c r="C15" s="3">
        <f>B15/$B$34</f>
        <v>2.9211295034079843E-3</v>
      </c>
      <c r="D15" t="s">
        <v>13</v>
      </c>
      <c r="E15" s="3">
        <v>8.6660175267770201E-2</v>
      </c>
      <c r="F15" t="s">
        <v>29</v>
      </c>
    </row>
    <row r="16" spans="2:6" x14ac:dyDescent="0.3">
      <c r="B16">
        <v>13</v>
      </c>
      <c r="C16" s="3">
        <f>B16/$B$34</f>
        <v>6.3291139240506328E-3</v>
      </c>
      <c r="D16" t="s">
        <v>14</v>
      </c>
      <c r="E16" s="3">
        <v>9.8344693281402148E-2</v>
      </c>
      <c r="F16" t="s">
        <v>30</v>
      </c>
    </row>
    <row r="17" spans="2:6" x14ac:dyDescent="0.3">
      <c r="B17">
        <v>55</v>
      </c>
      <c r="C17" s="3">
        <f>B17/$B$34</f>
        <v>2.6777020447906523E-2</v>
      </c>
      <c r="D17" t="s">
        <v>15</v>
      </c>
      <c r="E17" s="3">
        <v>5.8909444985394355E-2</v>
      </c>
      <c r="F17" t="s">
        <v>31</v>
      </c>
    </row>
    <row r="18" spans="2:6" x14ac:dyDescent="0.3">
      <c r="B18">
        <v>30</v>
      </c>
      <c r="C18" s="3">
        <f>B18/$B$34</f>
        <v>1.4605647517039922E-2</v>
      </c>
      <c r="D18" t="s">
        <v>16</v>
      </c>
    </row>
    <row r="19" spans="2:6" x14ac:dyDescent="0.3">
      <c r="B19">
        <v>28</v>
      </c>
      <c r="C19" s="3">
        <f>B19/$B$34</f>
        <v>1.3631937682570594E-2</v>
      </c>
      <c r="D19" t="s">
        <v>17</v>
      </c>
    </row>
    <row r="20" spans="2:6" x14ac:dyDescent="0.3">
      <c r="B20">
        <v>49</v>
      </c>
      <c r="C20" s="3">
        <f>B20/$B$34</f>
        <v>2.385589094449854E-2</v>
      </c>
      <c r="D20" t="s">
        <v>18</v>
      </c>
    </row>
    <row r="21" spans="2:6" x14ac:dyDescent="0.3">
      <c r="B21">
        <v>55</v>
      </c>
      <c r="C21" s="3">
        <f>B21/$B$34</f>
        <v>2.6777020447906523E-2</v>
      </c>
      <c r="D21" t="s">
        <v>19</v>
      </c>
    </row>
    <row r="22" spans="2:6" x14ac:dyDescent="0.3">
      <c r="B22">
        <v>75</v>
      </c>
      <c r="C22" s="3">
        <f>B22/$B$34</f>
        <v>3.6514118792599803E-2</v>
      </c>
      <c r="D22" t="s">
        <v>20</v>
      </c>
    </row>
    <row r="23" spans="2:6" x14ac:dyDescent="0.3">
      <c r="B23">
        <v>42</v>
      </c>
      <c r="C23" s="3">
        <f>B23/$B$34</f>
        <v>2.0447906523855891E-2</v>
      </c>
      <c r="D23" t="s">
        <v>21</v>
      </c>
    </row>
    <row r="24" spans="2:6" x14ac:dyDescent="0.3">
      <c r="B24">
        <v>13</v>
      </c>
      <c r="C24" s="3">
        <f>B24/$B$34</f>
        <v>6.3291139240506328E-3</v>
      </c>
      <c r="D24" t="s">
        <v>22</v>
      </c>
    </row>
    <row r="25" spans="2:6" x14ac:dyDescent="0.3">
      <c r="B25">
        <v>12</v>
      </c>
      <c r="C25" s="3">
        <f>B25/$B$34</f>
        <v>5.8422590068159686E-3</v>
      </c>
      <c r="D25" t="s">
        <v>23</v>
      </c>
    </row>
    <row r="26" spans="2:6" x14ac:dyDescent="0.3">
      <c r="B26">
        <v>20</v>
      </c>
      <c r="C26" s="3">
        <f>B26/$B$34</f>
        <v>9.7370983446932822E-3</v>
      </c>
      <c r="D26" t="s">
        <v>24</v>
      </c>
    </row>
    <row r="27" spans="2:6" x14ac:dyDescent="0.3">
      <c r="B27">
        <v>17</v>
      </c>
      <c r="C27" s="3">
        <f>B27/$B$34</f>
        <v>8.2765335929892887E-3</v>
      </c>
      <c r="D27" t="s">
        <v>25</v>
      </c>
    </row>
    <row r="28" spans="2:6" x14ac:dyDescent="0.3">
      <c r="B28">
        <v>22</v>
      </c>
      <c r="C28" s="3">
        <f>B28/$B$34</f>
        <v>1.0710808179162609E-2</v>
      </c>
      <c r="D28" t="s">
        <v>26</v>
      </c>
    </row>
    <row r="29" spans="2:6" x14ac:dyDescent="0.3">
      <c r="B29">
        <v>7</v>
      </c>
      <c r="C29" s="3">
        <f>B29/$B$34</f>
        <v>3.4079844206426485E-3</v>
      </c>
      <c r="D29" t="s">
        <v>27</v>
      </c>
    </row>
    <row r="30" spans="2:6" x14ac:dyDescent="0.3">
      <c r="B30">
        <v>13</v>
      </c>
      <c r="C30" s="3">
        <f>B30/$B$34</f>
        <v>6.3291139240506328E-3</v>
      </c>
      <c r="D30" t="s">
        <v>28</v>
      </c>
    </row>
    <row r="31" spans="2:6" x14ac:dyDescent="0.3">
      <c r="B31">
        <v>178</v>
      </c>
      <c r="C31" s="3">
        <f>B31/$B$34</f>
        <v>8.6660175267770201E-2</v>
      </c>
      <c r="D31" t="s">
        <v>29</v>
      </c>
    </row>
    <row r="32" spans="2:6" x14ac:dyDescent="0.3">
      <c r="B32">
        <v>202</v>
      </c>
      <c r="C32" s="3">
        <f>B32/$B$34</f>
        <v>9.8344693281402148E-2</v>
      </c>
      <c r="D32" t="s">
        <v>30</v>
      </c>
    </row>
    <row r="33" spans="2:4" x14ac:dyDescent="0.3">
      <c r="B33">
        <v>121</v>
      </c>
      <c r="C33" s="3">
        <f>B33/$B$34</f>
        <v>5.8909444985394355E-2</v>
      </c>
      <c r="D33" t="s">
        <v>31</v>
      </c>
    </row>
    <row r="34" spans="2:4" x14ac:dyDescent="0.3">
      <c r="B34">
        <f>SUM(B2:B33)</f>
        <v>2054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E1" workbookViewId="0">
      <selection activeCell="M1" sqref="M1:P17"/>
    </sheetView>
  </sheetViews>
  <sheetFormatPr defaultRowHeight="14.4" x14ac:dyDescent="0.3"/>
  <cols>
    <col min="1" max="1" width="7" bestFit="1" customWidth="1"/>
    <col min="2" max="2" width="19.88671875" bestFit="1" customWidth="1"/>
    <col min="3" max="3" width="7" bestFit="1" customWidth="1"/>
    <col min="4" max="4" width="18.21875" bestFit="1" customWidth="1"/>
    <col min="7" max="7" width="8.33203125" bestFit="1" customWidth="1"/>
    <col min="8" max="8" width="19.88671875" bestFit="1" customWidth="1"/>
    <col min="9" max="9" width="8.33203125" bestFit="1" customWidth="1"/>
    <col min="10" max="10" width="18.21875" bestFit="1" customWidth="1"/>
    <col min="13" max="13" width="6" bestFit="1" customWidth="1"/>
    <col min="14" max="14" width="19.88671875" bestFit="1" customWidth="1"/>
    <col min="15" max="15" width="6" bestFit="1" customWidth="1"/>
    <col min="16" max="16" width="18.21875" bestFit="1" customWidth="1"/>
  </cols>
  <sheetData>
    <row r="1" spans="1:16" x14ac:dyDescent="0.3">
      <c r="A1" t="s">
        <v>34</v>
      </c>
      <c r="B1" t="s">
        <v>33</v>
      </c>
      <c r="C1" t="s">
        <v>34</v>
      </c>
      <c r="D1" t="s">
        <v>33</v>
      </c>
      <c r="G1" t="s">
        <v>36</v>
      </c>
      <c r="I1" t="s">
        <v>36</v>
      </c>
      <c r="M1" t="s">
        <v>37</v>
      </c>
      <c r="N1" t="s">
        <v>38</v>
      </c>
      <c r="O1" t="s">
        <v>37</v>
      </c>
      <c r="P1" t="s">
        <v>38</v>
      </c>
    </row>
    <row r="2" spans="1:16" x14ac:dyDescent="0.3">
      <c r="A2">
        <v>3256</v>
      </c>
      <c r="B2" t="s">
        <v>0</v>
      </c>
      <c r="C2">
        <v>2</v>
      </c>
      <c r="D2" t="s">
        <v>16</v>
      </c>
      <c r="G2" s="2">
        <v>0.93902439000000004</v>
      </c>
      <c r="H2" t="s">
        <v>0</v>
      </c>
      <c r="I2" s="2">
        <v>0.90697674399999995</v>
      </c>
      <c r="J2" t="s">
        <v>16</v>
      </c>
      <c r="M2" s="1">
        <v>3057.4634138400002</v>
      </c>
      <c r="N2" t="s">
        <v>0</v>
      </c>
      <c r="O2" s="1">
        <v>1.8139534879999999</v>
      </c>
      <c r="P2" t="s">
        <v>16</v>
      </c>
    </row>
    <row r="3" spans="1:16" x14ac:dyDescent="0.3">
      <c r="A3">
        <v>7</v>
      </c>
      <c r="B3" t="s">
        <v>1</v>
      </c>
      <c r="C3">
        <v>2268</v>
      </c>
      <c r="D3" t="s">
        <v>17</v>
      </c>
      <c r="G3" s="2">
        <v>0.97468354400000001</v>
      </c>
      <c r="H3" t="s">
        <v>1</v>
      </c>
      <c r="I3" s="2">
        <v>0.87640449399999998</v>
      </c>
      <c r="J3" t="s">
        <v>17</v>
      </c>
      <c r="M3" s="1">
        <v>6.8227848079999998</v>
      </c>
      <c r="N3" t="s">
        <v>1</v>
      </c>
      <c r="O3" s="1">
        <v>1987.685392392</v>
      </c>
      <c r="P3" t="s">
        <v>17</v>
      </c>
    </row>
    <row r="4" spans="1:16" x14ac:dyDescent="0.3">
      <c r="A4">
        <v>4291</v>
      </c>
      <c r="B4" t="s">
        <v>2</v>
      </c>
      <c r="C4">
        <v>14746</v>
      </c>
      <c r="D4" t="s">
        <v>18</v>
      </c>
      <c r="G4" s="2">
        <v>0.76190476200000001</v>
      </c>
      <c r="H4" t="s">
        <v>2</v>
      </c>
      <c r="I4" s="2">
        <v>0.90697674399999995</v>
      </c>
      <c r="J4" t="s">
        <v>18</v>
      </c>
      <c r="M4" s="1">
        <v>3269.3333337419999</v>
      </c>
      <c r="N4" t="s">
        <v>2</v>
      </c>
      <c r="O4" s="1">
        <v>13374.279067023999</v>
      </c>
      <c r="P4" t="s">
        <v>18</v>
      </c>
    </row>
    <row r="5" spans="1:16" x14ac:dyDescent="0.3">
      <c r="A5">
        <v>30</v>
      </c>
      <c r="B5" t="s">
        <v>3</v>
      </c>
      <c r="C5">
        <v>284</v>
      </c>
      <c r="D5" t="s">
        <v>19</v>
      </c>
      <c r="G5" s="2">
        <v>0.93975903599999999</v>
      </c>
      <c r="H5" t="s">
        <v>3</v>
      </c>
      <c r="I5" s="2">
        <v>0.93975903599999999</v>
      </c>
      <c r="J5" t="s">
        <v>19</v>
      </c>
      <c r="M5" s="1">
        <v>28.19277108</v>
      </c>
      <c r="N5" t="s">
        <v>3</v>
      </c>
      <c r="O5" s="1">
        <v>266.89156622399997</v>
      </c>
      <c r="P5" t="s">
        <v>19</v>
      </c>
    </row>
    <row r="6" spans="1:16" x14ac:dyDescent="0.3">
      <c r="A6">
        <v>10</v>
      </c>
      <c r="B6" t="s">
        <v>4</v>
      </c>
      <c r="C6">
        <v>10</v>
      </c>
      <c r="D6" t="s">
        <v>20</v>
      </c>
      <c r="G6" s="2">
        <v>0.90697674399999995</v>
      </c>
      <c r="H6" t="s">
        <v>4</v>
      </c>
      <c r="I6" s="2">
        <v>0.93902439000000004</v>
      </c>
      <c r="J6" t="s">
        <v>20</v>
      </c>
      <c r="M6" s="1">
        <v>9.0697674399999997</v>
      </c>
      <c r="N6" t="s">
        <v>4</v>
      </c>
      <c r="O6" s="1">
        <v>9.3902438999999998</v>
      </c>
      <c r="P6" t="s">
        <v>20</v>
      </c>
    </row>
    <row r="7" spans="1:16" x14ac:dyDescent="0.3">
      <c r="A7">
        <v>5642</v>
      </c>
      <c r="B7" t="s">
        <v>5</v>
      </c>
      <c r="C7">
        <v>3970</v>
      </c>
      <c r="D7" t="s">
        <v>21</v>
      </c>
      <c r="G7" s="2">
        <v>0.85869565199999998</v>
      </c>
      <c r="H7" t="s">
        <v>5</v>
      </c>
      <c r="I7" s="2">
        <v>0.90697674399999995</v>
      </c>
      <c r="J7" t="s">
        <v>21</v>
      </c>
      <c r="M7" s="1">
        <v>4844.7608685839996</v>
      </c>
      <c r="N7" t="s">
        <v>5</v>
      </c>
      <c r="O7" s="1">
        <v>3600.6976736799998</v>
      </c>
      <c r="P7" t="s">
        <v>21</v>
      </c>
    </row>
    <row r="8" spans="1:16" x14ac:dyDescent="0.3">
      <c r="A8">
        <v>31</v>
      </c>
      <c r="B8" t="s">
        <v>6</v>
      </c>
      <c r="C8">
        <v>1253</v>
      </c>
      <c r="D8" t="s">
        <v>22</v>
      </c>
      <c r="G8" s="2">
        <v>0.93902439000000004</v>
      </c>
      <c r="H8" t="s">
        <v>6</v>
      </c>
      <c r="I8" s="2">
        <v>0.73394495400000004</v>
      </c>
      <c r="J8" t="s">
        <v>22</v>
      </c>
      <c r="M8" s="1">
        <v>29.109756090000001</v>
      </c>
      <c r="N8" t="s">
        <v>6</v>
      </c>
      <c r="O8" s="1">
        <v>919.63302736200001</v>
      </c>
      <c r="P8" t="s">
        <v>22</v>
      </c>
    </row>
    <row r="9" spans="1:16" x14ac:dyDescent="0.3">
      <c r="A9">
        <v>326</v>
      </c>
      <c r="B9" t="s">
        <v>7</v>
      </c>
      <c r="C9">
        <v>17505</v>
      </c>
      <c r="D9" t="s">
        <v>23</v>
      </c>
      <c r="G9" s="2">
        <v>0.86666666699999995</v>
      </c>
      <c r="H9" t="s">
        <v>7</v>
      </c>
      <c r="I9" s="2">
        <v>0.75471698099999995</v>
      </c>
      <c r="J9" t="s">
        <v>23</v>
      </c>
      <c r="M9" s="1">
        <v>282.53333344199996</v>
      </c>
      <c r="N9" t="s">
        <v>7</v>
      </c>
      <c r="O9" s="1">
        <v>13211.320752404999</v>
      </c>
      <c r="P9" t="s">
        <v>23</v>
      </c>
    </row>
    <row r="10" spans="1:16" x14ac:dyDescent="0.3">
      <c r="A10">
        <v>556</v>
      </c>
      <c r="B10" t="s">
        <v>8</v>
      </c>
      <c r="C10">
        <v>4945</v>
      </c>
      <c r="D10" t="s">
        <v>24</v>
      </c>
      <c r="G10" s="2">
        <v>0.86666666699999995</v>
      </c>
      <c r="H10" t="s">
        <v>8</v>
      </c>
      <c r="I10" s="2">
        <v>0.75471698099999995</v>
      </c>
      <c r="J10" t="s">
        <v>24</v>
      </c>
      <c r="M10" s="1">
        <v>481.86666685199998</v>
      </c>
      <c r="N10" t="s">
        <v>8</v>
      </c>
      <c r="O10" s="1">
        <v>3732.0754710449996</v>
      </c>
      <c r="P10" t="s">
        <v>24</v>
      </c>
    </row>
    <row r="11" spans="1:16" x14ac:dyDescent="0.3">
      <c r="A11">
        <v>13470</v>
      </c>
      <c r="B11" t="s">
        <v>9</v>
      </c>
      <c r="C11">
        <v>40512</v>
      </c>
      <c r="D11" t="s">
        <v>25</v>
      </c>
      <c r="G11" s="2">
        <v>0.90697674399999995</v>
      </c>
      <c r="H11" t="s">
        <v>9</v>
      </c>
      <c r="I11" s="2">
        <v>0.74074074099999998</v>
      </c>
      <c r="J11" t="s">
        <v>25</v>
      </c>
      <c r="M11" s="1">
        <v>12216.976741679999</v>
      </c>
      <c r="N11" t="s">
        <v>9</v>
      </c>
      <c r="O11" s="1">
        <v>30008.888899392001</v>
      </c>
      <c r="P11" t="s">
        <v>25</v>
      </c>
    </row>
    <row r="12" spans="1:16" x14ac:dyDescent="0.3">
      <c r="A12">
        <v>1276</v>
      </c>
      <c r="B12" t="s">
        <v>10</v>
      </c>
      <c r="C12">
        <v>1358</v>
      </c>
      <c r="D12" t="s">
        <v>26</v>
      </c>
      <c r="G12" s="2">
        <v>0.87640449399999998</v>
      </c>
      <c r="H12" t="s">
        <v>10</v>
      </c>
      <c r="I12" s="2">
        <v>0.85869565199999998</v>
      </c>
      <c r="J12" t="s">
        <v>26</v>
      </c>
      <c r="M12" s="1">
        <v>1118.292134344</v>
      </c>
      <c r="N12" t="s">
        <v>10</v>
      </c>
      <c r="O12" s="1">
        <v>1166.108695416</v>
      </c>
      <c r="P12" t="s">
        <v>26</v>
      </c>
    </row>
    <row r="13" spans="1:16" x14ac:dyDescent="0.3">
      <c r="A13">
        <v>9800</v>
      </c>
      <c r="B13" t="s">
        <v>11</v>
      </c>
      <c r="C13">
        <v>2185</v>
      </c>
      <c r="D13" t="s">
        <v>27</v>
      </c>
      <c r="G13" s="2">
        <v>0.73394495400000004</v>
      </c>
      <c r="H13" t="s">
        <v>11</v>
      </c>
      <c r="I13" s="2">
        <v>0.67226890800000005</v>
      </c>
      <c r="J13" t="s">
        <v>27</v>
      </c>
      <c r="M13" s="1">
        <v>7192.6605492000008</v>
      </c>
      <c r="N13" t="s">
        <v>11</v>
      </c>
      <c r="O13" s="1">
        <v>1468.9075639800001</v>
      </c>
      <c r="P13" t="s">
        <v>27</v>
      </c>
    </row>
    <row r="14" spans="1:16" x14ac:dyDescent="0.3">
      <c r="A14">
        <v>493</v>
      </c>
      <c r="B14" t="s">
        <v>12</v>
      </c>
      <c r="C14">
        <v>132</v>
      </c>
      <c r="D14" t="s">
        <v>28</v>
      </c>
      <c r="G14" s="2">
        <v>0.95061728400000001</v>
      </c>
      <c r="H14" t="s">
        <v>12</v>
      </c>
      <c r="I14" s="2">
        <v>0.77669902899999999</v>
      </c>
      <c r="J14" t="s">
        <v>28</v>
      </c>
      <c r="M14" s="1">
        <v>468.65432101200003</v>
      </c>
      <c r="N14" t="s">
        <v>12</v>
      </c>
      <c r="O14" s="1">
        <v>102.524271828</v>
      </c>
      <c r="P14" t="s">
        <v>28</v>
      </c>
    </row>
    <row r="15" spans="1:16" x14ac:dyDescent="0.3">
      <c r="A15">
        <v>9118</v>
      </c>
      <c r="B15" t="s">
        <v>13</v>
      </c>
      <c r="C15">
        <v>481</v>
      </c>
      <c r="D15" t="s">
        <v>29</v>
      </c>
      <c r="G15" s="2">
        <v>0.73394495400000004</v>
      </c>
      <c r="H15" t="s">
        <v>13</v>
      </c>
      <c r="I15" s="2">
        <v>0.97468354400000001</v>
      </c>
      <c r="J15" t="s">
        <v>29</v>
      </c>
      <c r="M15" s="1">
        <v>6692.1100905720004</v>
      </c>
      <c r="N15" t="s">
        <v>13</v>
      </c>
      <c r="O15" s="1">
        <v>468.82278466399998</v>
      </c>
      <c r="P15" t="s">
        <v>29</v>
      </c>
    </row>
    <row r="16" spans="1:16" x14ac:dyDescent="0.3">
      <c r="A16">
        <v>69</v>
      </c>
      <c r="B16" t="s">
        <v>14</v>
      </c>
      <c r="C16">
        <v>2</v>
      </c>
      <c r="D16" t="s">
        <v>30</v>
      </c>
      <c r="G16" s="2">
        <v>0.90697674399999995</v>
      </c>
      <c r="H16" t="s">
        <v>14</v>
      </c>
      <c r="I16" s="2">
        <v>0.97402597400000002</v>
      </c>
      <c r="J16" t="s">
        <v>30</v>
      </c>
      <c r="M16" s="1">
        <v>62.581395335999993</v>
      </c>
      <c r="N16" t="s">
        <v>14</v>
      </c>
      <c r="O16" s="1">
        <v>1.948051948</v>
      </c>
      <c r="P16" t="s">
        <v>30</v>
      </c>
    </row>
    <row r="17" spans="1:16" x14ac:dyDescent="0.3">
      <c r="A17">
        <v>2378</v>
      </c>
      <c r="B17" t="s">
        <v>15</v>
      </c>
      <c r="C17">
        <v>1365</v>
      </c>
      <c r="D17" t="s">
        <v>31</v>
      </c>
      <c r="G17" s="2">
        <v>0.90697674399999995</v>
      </c>
      <c r="H17" t="s">
        <v>15</v>
      </c>
      <c r="I17" s="2">
        <v>0.90697674399999995</v>
      </c>
      <c r="J17" t="s">
        <v>31</v>
      </c>
      <c r="M17" s="1">
        <v>2156.7906972319997</v>
      </c>
      <c r="N17" t="s">
        <v>15</v>
      </c>
      <c r="O17" s="1">
        <v>1238.0232555599998</v>
      </c>
      <c r="P17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B1" workbookViewId="0">
      <selection activeCell="G1" sqref="G1:G5"/>
    </sheetView>
  </sheetViews>
  <sheetFormatPr defaultRowHeight="14.4" x14ac:dyDescent="0.3"/>
  <cols>
    <col min="1" max="1" width="17.33203125" bestFit="1" customWidth="1"/>
    <col min="2" max="2" width="6" bestFit="1" customWidth="1"/>
    <col min="3" max="3" width="19.88671875" bestFit="1" customWidth="1"/>
  </cols>
  <sheetData>
    <row r="1" spans="1:7" x14ac:dyDescent="0.3">
      <c r="A1" t="s">
        <v>39</v>
      </c>
      <c r="B1" t="s">
        <v>40</v>
      </c>
      <c r="C1" t="s">
        <v>33</v>
      </c>
      <c r="E1" t="s">
        <v>45</v>
      </c>
      <c r="F1" t="s">
        <v>37</v>
      </c>
      <c r="G1" t="s">
        <v>46</v>
      </c>
    </row>
    <row r="2" spans="1:7" x14ac:dyDescent="0.3">
      <c r="A2">
        <v>164</v>
      </c>
      <c r="B2" s="3">
        <f t="shared" ref="B2:B27" si="0">A2/$A$34</f>
        <v>7.9844206426484904E-2</v>
      </c>
      <c r="C2" t="s">
        <v>0</v>
      </c>
      <c r="E2" t="s">
        <v>41</v>
      </c>
      <c r="F2">
        <f>A30+A31+A32+A33</f>
        <v>514</v>
      </c>
      <c r="G2" s="2">
        <f>F2/$A$34</f>
        <v>0.25024342745861733</v>
      </c>
    </row>
    <row r="3" spans="1:7" x14ac:dyDescent="0.3">
      <c r="A3">
        <v>101</v>
      </c>
      <c r="B3" s="3">
        <f t="shared" si="0"/>
        <v>4.9172346640701074E-2</v>
      </c>
      <c r="C3" t="s">
        <v>1</v>
      </c>
      <c r="E3" t="s">
        <v>42</v>
      </c>
      <c r="F3">
        <f>A26+A5+A4+A6+A27</f>
        <v>135</v>
      </c>
      <c r="G3" s="2">
        <f t="shared" ref="G3:G5" si="1">F3/$A$34</f>
        <v>6.5725413826679652E-2</v>
      </c>
    </row>
    <row r="4" spans="1:7" x14ac:dyDescent="0.3">
      <c r="A4">
        <v>15</v>
      </c>
      <c r="B4" s="3">
        <f t="shared" si="0"/>
        <v>7.3028237585199612E-3</v>
      </c>
      <c r="C4" t="s">
        <v>2</v>
      </c>
      <c r="E4" t="s">
        <v>43</v>
      </c>
      <c r="F4">
        <f>A2+A3+A7+A8+A9+A10+A11+A12+A13+A14+A16+A17+A18+A15+A19+A20</f>
        <v>1179</v>
      </c>
      <c r="G4" s="2">
        <f t="shared" si="1"/>
        <v>0.57400194741966892</v>
      </c>
    </row>
    <row r="5" spans="1:7" x14ac:dyDescent="0.3">
      <c r="A5">
        <v>29</v>
      </c>
      <c r="B5" s="3">
        <f t="shared" si="0"/>
        <v>1.4118792599805257E-2</v>
      </c>
      <c r="C5" t="s">
        <v>3</v>
      </c>
      <c r="E5" t="s">
        <v>44</v>
      </c>
      <c r="F5">
        <f>A34-F2-F3-F4</f>
        <v>226</v>
      </c>
      <c r="G5" s="2">
        <f t="shared" si="1"/>
        <v>0.11002921129503408</v>
      </c>
    </row>
    <row r="6" spans="1:7" x14ac:dyDescent="0.3">
      <c r="A6">
        <v>54</v>
      </c>
      <c r="B6" s="3">
        <f t="shared" si="0"/>
        <v>2.6290165530671861E-2</v>
      </c>
      <c r="C6" t="s">
        <v>4</v>
      </c>
    </row>
    <row r="7" spans="1:7" x14ac:dyDescent="0.3">
      <c r="A7">
        <v>25</v>
      </c>
      <c r="B7" s="3">
        <f t="shared" si="0"/>
        <v>1.2171372930866602E-2</v>
      </c>
      <c r="C7" t="s">
        <v>5</v>
      </c>
    </row>
    <row r="8" spans="1:7" x14ac:dyDescent="0.3">
      <c r="A8">
        <v>204</v>
      </c>
      <c r="B8" s="3">
        <f t="shared" si="0"/>
        <v>9.9318403115871465E-2</v>
      </c>
      <c r="C8" t="s">
        <v>6</v>
      </c>
    </row>
    <row r="9" spans="1:7" x14ac:dyDescent="0.3">
      <c r="A9">
        <v>27</v>
      </c>
      <c r="B9" s="3">
        <f t="shared" si="0"/>
        <v>1.3145082765335931E-2</v>
      </c>
      <c r="C9" t="s">
        <v>7</v>
      </c>
    </row>
    <row r="10" spans="1:7" x14ac:dyDescent="0.3">
      <c r="A10">
        <v>98</v>
      </c>
      <c r="B10" s="3">
        <f t="shared" si="0"/>
        <v>4.7711781888997079E-2</v>
      </c>
      <c r="C10" t="s">
        <v>8</v>
      </c>
    </row>
    <row r="11" spans="1:7" x14ac:dyDescent="0.3">
      <c r="A11">
        <v>148</v>
      </c>
      <c r="B11" s="3">
        <f t="shared" si="0"/>
        <v>7.2054527750730277E-2</v>
      </c>
      <c r="C11" t="s">
        <v>9</v>
      </c>
    </row>
    <row r="12" spans="1:7" x14ac:dyDescent="0.3">
      <c r="A12">
        <v>39</v>
      </c>
      <c r="B12" s="3">
        <f t="shared" si="0"/>
        <v>1.8987341772151899E-2</v>
      </c>
      <c r="C12" t="s">
        <v>10</v>
      </c>
    </row>
    <row r="13" spans="1:7" x14ac:dyDescent="0.3">
      <c r="A13">
        <v>59</v>
      </c>
      <c r="B13" s="3">
        <f t="shared" si="0"/>
        <v>2.872444011684518E-2</v>
      </c>
      <c r="C13" t="s">
        <v>11</v>
      </c>
    </row>
    <row r="14" spans="1:7" x14ac:dyDescent="0.3">
      <c r="A14">
        <v>133</v>
      </c>
      <c r="B14" s="3">
        <f t="shared" si="0"/>
        <v>6.4751703992210322E-2</v>
      </c>
      <c r="C14" t="s">
        <v>12</v>
      </c>
    </row>
    <row r="15" spans="1:7" x14ac:dyDescent="0.3">
      <c r="A15">
        <v>6</v>
      </c>
      <c r="B15" s="3">
        <f t="shared" si="0"/>
        <v>2.9211295034079843E-3</v>
      </c>
      <c r="C15" t="s">
        <v>13</v>
      </c>
    </row>
    <row r="16" spans="1:7" x14ac:dyDescent="0.3">
      <c r="A16">
        <v>13</v>
      </c>
      <c r="B16" s="3">
        <f t="shared" si="0"/>
        <v>6.3291139240506328E-3</v>
      </c>
      <c r="C16" t="s">
        <v>14</v>
      </c>
    </row>
    <row r="17" spans="1:3" x14ac:dyDescent="0.3">
      <c r="A17">
        <v>55</v>
      </c>
      <c r="B17" s="3">
        <f t="shared" si="0"/>
        <v>2.6777020447906523E-2</v>
      </c>
      <c r="C17" t="s">
        <v>15</v>
      </c>
    </row>
    <row r="18" spans="1:3" x14ac:dyDescent="0.3">
      <c r="A18">
        <v>30</v>
      </c>
      <c r="B18" s="3">
        <f t="shared" si="0"/>
        <v>1.4605647517039922E-2</v>
      </c>
      <c r="C18" t="s">
        <v>16</v>
      </c>
    </row>
    <row r="19" spans="1:3" x14ac:dyDescent="0.3">
      <c r="A19">
        <v>28</v>
      </c>
      <c r="B19" s="3">
        <f t="shared" si="0"/>
        <v>1.3631937682570594E-2</v>
      </c>
      <c r="C19" t="s">
        <v>17</v>
      </c>
    </row>
    <row r="20" spans="1:3" x14ac:dyDescent="0.3">
      <c r="A20">
        <v>49</v>
      </c>
      <c r="B20" s="3">
        <f t="shared" si="0"/>
        <v>2.385589094449854E-2</v>
      </c>
      <c r="C20" t="s">
        <v>18</v>
      </c>
    </row>
    <row r="21" spans="1:3" x14ac:dyDescent="0.3">
      <c r="A21">
        <v>55</v>
      </c>
      <c r="B21" s="3">
        <f t="shared" si="0"/>
        <v>2.6777020447906523E-2</v>
      </c>
      <c r="C21" t="s">
        <v>19</v>
      </c>
    </row>
    <row r="22" spans="1:3" x14ac:dyDescent="0.3">
      <c r="A22">
        <v>75</v>
      </c>
      <c r="B22" s="3">
        <f t="shared" si="0"/>
        <v>3.6514118792599803E-2</v>
      </c>
      <c r="C22" t="s">
        <v>20</v>
      </c>
    </row>
    <row r="23" spans="1:3" x14ac:dyDescent="0.3">
      <c r="A23">
        <v>42</v>
      </c>
      <c r="B23" s="3">
        <f t="shared" si="0"/>
        <v>2.0447906523855891E-2</v>
      </c>
      <c r="C23" t="s">
        <v>21</v>
      </c>
    </row>
    <row r="24" spans="1:3" x14ac:dyDescent="0.3">
      <c r="A24">
        <v>13</v>
      </c>
      <c r="B24" s="3">
        <f t="shared" si="0"/>
        <v>6.3291139240506328E-3</v>
      </c>
      <c r="C24" t="s">
        <v>22</v>
      </c>
    </row>
    <row r="25" spans="1:3" x14ac:dyDescent="0.3">
      <c r="A25">
        <v>12</v>
      </c>
      <c r="B25" s="3">
        <f t="shared" si="0"/>
        <v>5.8422590068159686E-3</v>
      </c>
      <c r="C25" t="s">
        <v>23</v>
      </c>
    </row>
    <row r="26" spans="1:3" x14ac:dyDescent="0.3">
      <c r="A26">
        <v>20</v>
      </c>
      <c r="B26" s="3">
        <f t="shared" si="0"/>
        <v>9.7370983446932822E-3</v>
      </c>
      <c r="C26" t="s">
        <v>24</v>
      </c>
    </row>
    <row r="27" spans="1:3" x14ac:dyDescent="0.3">
      <c r="A27">
        <v>17</v>
      </c>
      <c r="B27" s="3">
        <f t="shared" si="0"/>
        <v>8.2765335929892887E-3</v>
      </c>
      <c r="C27" t="s">
        <v>25</v>
      </c>
    </row>
    <row r="28" spans="1:3" x14ac:dyDescent="0.3">
      <c r="A28">
        <v>22</v>
      </c>
      <c r="B28" s="3">
        <f>A28/$A$34</f>
        <v>1.0710808179162609E-2</v>
      </c>
      <c r="C28" t="s">
        <v>26</v>
      </c>
    </row>
    <row r="29" spans="1:3" x14ac:dyDescent="0.3">
      <c r="A29">
        <v>7</v>
      </c>
      <c r="B29" s="3">
        <f t="shared" ref="B29:B33" si="2">A29/$A$34</f>
        <v>3.4079844206426485E-3</v>
      </c>
      <c r="C29" t="s">
        <v>27</v>
      </c>
    </row>
    <row r="30" spans="1:3" x14ac:dyDescent="0.3">
      <c r="A30">
        <v>13</v>
      </c>
      <c r="B30" s="3">
        <f t="shared" si="2"/>
        <v>6.3291139240506328E-3</v>
      </c>
      <c r="C30" t="s">
        <v>28</v>
      </c>
    </row>
    <row r="31" spans="1:3" x14ac:dyDescent="0.3">
      <c r="A31">
        <v>178</v>
      </c>
      <c r="B31" s="3">
        <f t="shared" si="2"/>
        <v>8.6660175267770201E-2</v>
      </c>
      <c r="C31" t="s">
        <v>29</v>
      </c>
    </row>
    <row r="32" spans="1:3" x14ac:dyDescent="0.3">
      <c r="A32">
        <v>202</v>
      </c>
      <c r="B32" s="3">
        <f t="shared" si="2"/>
        <v>9.8344693281402148E-2</v>
      </c>
      <c r="C32" t="s">
        <v>30</v>
      </c>
    </row>
    <row r="33" spans="1:3" x14ac:dyDescent="0.3">
      <c r="A33">
        <v>121</v>
      </c>
      <c r="B33" s="3">
        <f t="shared" si="2"/>
        <v>5.8909444985394355E-2</v>
      </c>
      <c r="C33" t="s">
        <v>31</v>
      </c>
    </row>
    <row r="34" spans="1:3" x14ac:dyDescent="0.3">
      <c r="A34">
        <f>SUM(A2:A33)</f>
        <v>2054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ClassMembersFound</vt:lpstr>
      <vt:lpstr>Training</vt:lpstr>
      <vt:lpstr>Sheet1</vt:lpstr>
      <vt:lpstr>Training Reduced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Kyle</dc:creator>
  <cp:lastModifiedBy>Johnston, Kyle</cp:lastModifiedBy>
  <dcterms:created xsi:type="dcterms:W3CDTF">2015-02-28T13:02:23Z</dcterms:created>
  <dcterms:modified xsi:type="dcterms:W3CDTF">2015-02-28T14:29:46Z</dcterms:modified>
</cp:coreProperties>
</file>