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ohnston/Desktop/"/>
    </mc:Choice>
  </mc:AlternateContent>
  <xr:revisionPtr revIDLastSave="0" documentId="13_ncr:1_{DF28D199-32AD-9C42-A147-63F7E5A34A19}" xr6:coauthVersionLast="38" xr6:coauthVersionMax="38" xr10:uidLastSave="{00000000-0000-0000-0000-000000000000}"/>
  <bookViews>
    <workbookView xWindow="0" yWindow="0" windowWidth="28800" windowHeight="18000" activeTab="2" xr2:uid="{A1B00D4B-6F44-D34B-B39C-9647066E41B9}"/>
  </bookViews>
  <sheets>
    <sheet name="Vector Linear" sheetId="1" r:id="rId1"/>
    <sheet name="Vector UCR" sheetId="2" r:id="rId2"/>
    <sheet name="LINEAR" sheetId="5" r:id="rId3"/>
    <sheet name="UCR" sheetId="6" r:id="rId4"/>
    <sheet name="Matrix Linear" sheetId="3" r:id="rId5"/>
    <sheet name="Matrix UCR" sheetId="4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6" l="1"/>
  <c r="Q4" i="6" s="1"/>
  <c r="J5" i="6"/>
  <c r="I5" i="6"/>
  <c r="Q2" i="6" s="1"/>
  <c r="M4" i="6"/>
  <c r="P4" i="6" s="1"/>
  <c r="Q3" i="6"/>
  <c r="M3" i="6"/>
  <c r="P3" i="6" s="1"/>
  <c r="M2" i="6"/>
  <c r="P2" i="6" s="1"/>
  <c r="O7" i="5"/>
  <c r="U6" i="5" s="1"/>
  <c r="N7" i="5"/>
  <c r="U5" i="5" s="1"/>
  <c r="M7" i="5"/>
  <c r="U4" i="5" s="1"/>
  <c r="L7" i="5"/>
  <c r="K7" i="5"/>
  <c r="U2" i="5" s="1"/>
  <c r="Q6" i="5"/>
  <c r="T6" i="5" s="1"/>
  <c r="Q5" i="5"/>
  <c r="T5" i="5" s="1"/>
  <c r="Q4" i="5"/>
  <c r="T4" i="5" s="1"/>
  <c r="Q3" i="5"/>
  <c r="T3" i="5" s="1"/>
  <c r="Q2" i="5"/>
  <c r="T2" i="5" s="1"/>
  <c r="Q6" i="6" l="1"/>
  <c r="P6" i="6"/>
  <c r="R6" i="6" s="1"/>
  <c r="U8" i="5"/>
  <c r="T8" i="5"/>
  <c r="U75" i="5"/>
  <c r="U48" i="5"/>
  <c r="O79" i="5"/>
  <c r="U78" i="5" s="1"/>
  <c r="N79" i="5"/>
  <c r="U77" i="5" s="1"/>
  <c r="M79" i="5"/>
  <c r="U76" i="5" s="1"/>
  <c r="L79" i="5"/>
  <c r="K79" i="5"/>
  <c r="U74" i="5" s="1"/>
  <c r="Q78" i="5"/>
  <c r="T78" i="5" s="1"/>
  <c r="Q77" i="5"/>
  <c r="T77" i="5" s="1"/>
  <c r="Q76" i="5"/>
  <c r="T76" i="5" s="1"/>
  <c r="Q75" i="5"/>
  <c r="T75" i="5" s="1"/>
  <c r="Q74" i="5"/>
  <c r="T74" i="5" s="1"/>
  <c r="K40" i="6"/>
  <c r="J40" i="6"/>
  <c r="I40" i="6"/>
  <c r="Q37" i="6" s="1"/>
  <c r="Q39" i="6"/>
  <c r="M39" i="6"/>
  <c r="P39" i="6" s="1"/>
  <c r="Q38" i="6"/>
  <c r="M38" i="6"/>
  <c r="P38" i="6" s="1"/>
  <c r="M37" i="6"/>
  <c r="P37" i="6" s="1"/>
  <c r="P41" i="6" s="1"/>
  <c r="O52" i="5"/>
  <c r="U51" i="5" s="1"/>
  <c r="N52" i="5"/>
  <c r="U50" i="5" s="1"/>
  <c r="M52" i="5"/>
  <c r="U49" i="5" s="1"/>
  <c r="L52" i="5"/>
  <c r="K52" i="5"/>
  <c r="U47" i="5" s="1"/>
  <c r="Q51" i="5"/>
  <c r="T51" i="5" s="1"/>
  <c r="Q50" i="5"/>
  <c r="T50" i="5" s="1"/>
  <c r="Q49" i="5"/>
  <c r="T49" i="5" s="1"/>
  <c r="Q48" i="5"/>
  <c r="T48" i="5" s="1"/>
  <c r="Q47" i="5"/>
  <c r="T47" i="5" s="1"/>
  <c r="U80" i="5" l="1"/>
  <c r="Q41" i="6"/>
  <c r="V8" i="5"/>
  <c r="T80" i="5"/>
  <c r="V80" i="5" s="1"/>
  <c r="R41" i="6"/>
  <c r="U53" i="5"/>
  <c r="T53" i="5"/>
  <c r="V53" i="5" s="1"/>
  <c r="O16" i="5"/>
  <c r="U15" i="5" s="1"/>
  <c r="N16" i="5"/>
  <c r="U14" i="5" s="1"/>
  <c r="M16" i="5"/>
  <c r="U13" i="5" s="1"/>
  <c r="L16" i="5"/>
  <c r="K16" i="5"/>
  <c r="U11" i="5" s="1"/>
  <c r="Q15" i="5"/>
  <c r="T15" i="5" s="1"/>
  <c r="Q14" i="5"/>
  <c r="T14" i="5" s="1"/>
  <c r="Q13" i="5"/>
  <c r="T13" i="5" s="1"/>
  <c r="Q12" i="5"/>
  <c r="T12" i="5" s="1"/>
  <c r="Q11" i="5"/>
  <c r="T11" i="5" s="1"/>
  <c r="K12" i="6"/>
  <c r="J12" i="6"/>
  <c r="I12" i="6"/>
  <c r="Q9" i="6" s="1"/>
  <c r="Q11" i="6"/>
  <c r="M11" i="6"/>
  <c r="P11" i="6" s="1"/>
  <c r="Q10" i="6"/>
  <c r="M10" i="6"/>
  <c r="P10" i="6" s="1"/>
  <c r="M9" i="6"/>
  <c r="P9" i="6" s="1"/>
  <c r="O25" i="5"/>
  <c r="U24" i="5" s="1"/>
  <c r="N25" i="5"/>
  <c r="U23" i="5" s="1"/>
  <c r="M25" i="5"/>
  <c r="U22" i="5" s="1"/>
  <c r="L25" i="5"/>
  <c r="K25" i="5"/>
  <c r="U20" i="5" s="1"/>
  <c r="Q24" i="5"/>
  <c r="T24" i="5" s="1"/>
  <c r="Q23" i="5"/>
  <c r="T23" i="5" s="1"/>
  <c r="Q22" i="5"/>
  <c r="T22" i="5" s="1"/>
  <c r="Q21" i="5"/>
  <c r="T21" i="5" s="1"/>
  <c r="Q20" i="5"/>
  <c r="T20" i="5" s="1"/>
  <c r="K19" i="6"/>
  <c r="Q18" i="6" s="1"/>
  <c r="J19" i="6"/>
  <c r="I19" i="6"/>
  <c r="Q16" i="6" s="1"/>
  <c r="M18" i="6"/>
  <c r="P18" i="6" s="1"/>
  <c r="Q17" i="6"/>
  <c r="M17" i="6"/>
  <c r="P17" i="6" s="1"/>
  <c r="M16" i="6"/>
  <c r="P16" i="6" s="1"/>
  <c r="O70" i="5"/>
  <c r="U69" i="5" s="1"/>
  <c r="N70" i="5"/>
  <c r="U68" i="5" s="1"/>
  <c r="M70" i="5"/>
  <c r="U67" i="5" s="1"/>
  <c r="L70" i="5"/>
  <c r="K70" i="5"/>
  <c r="U65" i="5" s="1"/>
  <c r="Q69" i="5"/>
  <c r="T69" i="5" s="1"/>
  <c r="Q68" i="5"/>
  <c r="T68" i="5" s="1"/>
  <c r="Q67" i="5"/>
  <c r="T67" i="5" s="1"/>
  <c r="Q66" i="5"/>
  <c r="T66" i="5" s="1"/>
  <c r="Q65" i="5"/>
  <c r="T65" i="5" s="1"/>
  <c r="K61" i="6"/>
  <c r="Q60" i="6" s="1"/>
  <c r="J61" i="6"/>
  <c r="Q59" i="6" s="1"/>
  <c r="I61" i="6"/>
  <c r="Q58" i="6" s="1"/>
  <c r="M60" i="6"/>
  <c r="P60" i="6" s="1"/>
  <c r="M59" i="6"/>
  <c r="P59" i="6" s="1"/>
  <c r="M58" i="6"/>
  <c r="P58" i="6" s="1"/>
  <c r="K54" i="6"/>
  <c r="Q53" i="6" s="1"/>
  <c r="J54" i="6"/>
  <c r="Q52" i="6" s="1"/>
  <c r="I54" i="6"/>
  <c r="Q51" i="6" s="1"/>
  <c r="M53" i="6"/>
  <c r="P53" i="6" s="1"/>
  <c r="M52" i="6"/>
  <c r="P52" i="6" s="1"/>
  <c r="M51" i="6"/>
  <c r="P51" i="6" s="1"/>
  <c r="K47" i="6"/>
  <c r="Q46" i="6" s="1"/>
  <c r="J47" i="6"/>
  <c r="Q45" i="6" s="1"/>
  <c r="I47" i="6"/>
  <c r="Q44" i="6" s="1"/>
  <c r="M46" i="6"/>
  <c r="P46" i="6" s="1"/>
  <c r="M45" i="6"/>
  <c r="P45" i="6" s="1"/>
  <c r="M44" i="6"/>
  <c r="P44" i="6" s="1"/>
  <c r="O61" i="5"/>
  <c r="U60" i="5" s="1"/>
  <c r="N61" i="5"/>
  <c r="U59" i="5" s="1"/>
  <c r="M61" i="5"/>
  <c r="U58" i="5" s="1"/>
  <c r="L61" i="5"/>
  <c r="U57" i="5" s="1"/>
  <c r="K61" i="5"/>
  <c r="U56" i="5" s="1"/>
  <c r="Q60" i="5"/>
  <c r="T60" i="5" s="1"/>
  <c r="Q59" i="5"/>
  <c r="T59" i="5" s="1"/>
  <c r="Q58" i="5"/>
  <c r="T58" i="5" s="1"/>
  <c r="Q57" i="5"/>
  <c r="T57" i="5" s="1"/>
  <c r="Q56" i="5"/>
  <c r="T56" i="5" s="1"/>
  <c r="P20" i="6" l="1"/>
  <c r="R20" i="6" s="1"/>
  <c r="Q20" i="6"/>
  <c r="U17" i="5"/>
  <c r="T17" i="5"/>
  <c r="Q13" i="6"/>
  <c r="P13" i="6"/>
  <c r="T26" i="5"/>
  <c r="U26" i="5"/>
  <c r="U71" i="5"/>
  <c r="T71" i="5"/>
  <c r="U62" i="5"/>
  <c r="T62" i="5"/>
  <c r="P62" i="6"/>
  <c r="Q62" i="6"/>
  <c r="P55" i="6"/>
  <c r="Q55" i="6"/>
  <c r="Q48" i="6"/>
  <c r="P48" i="6"/>
  <c r="K26" i="6"/>
  <c r="Q25" i="6" s="1"/>
  <c r="J26" i="6"/>
  <c r="Q24" i="6" s="1"/>
  <c r="I26" i="6"/>
  <c r="Q23" i="6" s="1"/>
  <c r="M25" i="6"/>
  <c r="P25" i="6" s="1"/>
  <c r="M24" i="6"/>
  <c r="P24" i="6" s="1"/>
  <c r="M23" i="6"/>
  <c r="P23" i="6" s="1"/>
  <c r="R13" i="6" l="1"/>
  <c r="R62" i="6"/>
  <c r="V17" i="5"/>
  <c r="V26" i="5"/>
  <c r="R55" i="6"/>
  <c r="V71" i="5"/>
  <c r="V62" i="5"/>
  <c r="R48" i="6"/>
  <c r="P27" i="6"/>
  <c r="Q27" i="6"/>
  <c r="O34" i="5"/>
  <c r="U33" i="5" s="1"/>
  <c r="N34" i="5"/>
  <c r="U32" i="5" s="1"/>
  <c r="M34" i="5"/>
  <c r="U31" i="5" s="1"/>
  <c r="L34" i="5"/>
  <c r="U30" i="5" s="1"/>
  <c r="K34" i="5"/>
  <c r="U29" i="5" s="1"/>
  <c r="Q33" i="5"/>
  <c r="T33" i="5" s="1"/>
  <c r="Q32" i="5"/>
  <c r="Q31" i="5"/>
  <c r="T31" i="5" s="1"/>
  <c r="Q30" i="5"/>
  <c r="T30" i="5" s="1"/>
  <c r="Q29" i="5"/>
  <c r="T29" i="5" s="1"/>
  <c r="T32" i="5"/>
  <c r="L43" i="5"/>
  <c r="U39" i="5" s="1"/>
  <c r="M43" i="5"/>
  <c r="U40" i="5" s="1"/>
  <c r="N43" i="5"/>
  <c r="U41" i="5" s="1"/>
  <c r="O43" i="5"/>
  <c r="U42" i="5" s="1"/>
  <c r="K43" i="5"/>
  <c r="U38" i="5" s="1"/>
  <c r="Q39" i="5"/>
  <c r="T39" i="5" s="1"/>
  <c r="Q40" i="5"/>
  <c r="T40" i="5" s="1"/>
  <c r="Q41" i="5"/>
  <c r="T41" i="5" s="1"/>
  <c r="Q42" i="5"/>
  <c r="T42" i="5" s="1"/>
  <c r="Q38" i="5"/>
  <c r="T38" i="5" s="1"/>
  <c r="K33" i="6"/>
  <c r="Q32" i="6" s="1"/>
  <c r="J33" i="6"/>
  <c r="Q31" i="6" s="1"/>
  <c r="I33" i="6"/>
  <c r="Q30" i="6" s="1"/>
  <c r="M31" i="6"/>
  <c r="P31" i="6" s="1"/>
  <c r="M32" i="6"/>
  <c r="P32" i="6" s="1"/>
  <c r="M30" i="6"/>
  <c r="P30" i="6" s="1"/>
  <c r="U44" i="5" l="1"/>
  <c r="R27" i="6"/>
  <c r="T44" i="5"/>
  <c r="T35" i="5"/>
  <c r="U35" i="5"/>
  <c r="P34" i="6"/>
  <c r="Q34" i="6"/>
  <c r="V35" i="5" l="1"/>
  <c r="V44" i="5"/>
  <c r="R34" i="6"/>
</calcChain>
</file>

<file path=xl/sharedStrings.xml><?xml version="1.0" encoding="utf-8"?>
<sst xmlns="http://schemas.openxmlformats.org/spreadsheetml/2006/main" count="429" uniqueCount="29">
  <si>
    <t>tau</t>
  </si>
  <si>
    <t>k-NN</t>
  </si>
  <si>
    <t>mu</t>
  </si>
  <si>
    <t>''RRab''</t>
  </si>
  <si>
    <t>''Delta Scu / SX Phe''</t>
  </si>
  <si>
    <t>''Algol''</t>
  </si>
  <si>
    <t>''RRc''</t>
  </si>
  <si>
    <t>''Contact Binary''</t>
  </si>
  <si>
    <t>Missed</t>
  </si>
  <si>
    <t>Class 2</t>
  </si>
  <si>
    <t>Class 3</t>
  </si>
  <si>
    <t>Class 1</t>
  </si>
  <si>
    <t>Recall</t>
  </si>
  <si>
    <t>Precision</t>
  </si>
  <si>
    <t xml:space="preserve">Mean </t>
  </si>
  <si>
    <t>F1-Score</t>
  </si>
  <si>
    <t>Sum</t>
  </si>
  <si>
    <t>RF-Stats</t>
  </si>
  <si>
    <t>RF-DF</t>
  </si>
  <si>
    <t>RF-SSMM</t>
  </si>
  <si>
    <t>L3ML-Vector</t>
  </si>
  <si>
    <t>L3ML-Matrix</t>
  </si>
  <si>
    <t>k-NN MultiView Matrix</t>
  </si>
  <si>
    <t>k-NN MultiView Vector</t>
  </si>
  <si>
    <t>PMML-Vector</t>
  </si>
  <si>
    <t>kNN-Vector</t>
  </si>
  <si>
    <t>kNN-Vector (k-3)</t>
  </si>
  <si>
    <t>kNN-Multi-Vector (k-3)</t>
  </si>
  <si>
    <t>kNN-Multi-Matrix (k-3)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</si>
</sst>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37AD-7A01-A041-95EA-A2EE0E395A84}">
  <dimension ref="B1:K27"/>
  <sheetViews>
    <sheetView workbookViewId="0">
      <selection activeCell="A16" sqref="A16"/>
    </sheetView>
  </sheetViews>
  <sheetFormatPr baseColWidth="10" defaultRowHeight="16" x14ac:dyDescent="0.2"/>
  <sheetData>
    <row r="1" spans="3:11" x14ac:dyDescent="0.2">
      <c r="D1" t="s">
        <v>0</v>
      </c>
      <c r="E1">
        <v>0.25</v>
      </c>
      <c r="H1">
        <v>1</v>
      </c>
      <c r="K1">
        <v>1.75</v>
      </c>
    </row>
    <row r="2" spans="3:11" x14ac:dyDescent="0.2">
      <c r="C2" t="s">
        <v>1</v>
      </c>
      <c r="D2" t="s">
        <v>2</v>
      </c>
      <c r="E2">
        <v>5</v>
      </c>
      <c r="G2">
        <v>2</v>
      </c>
      <c r="H2">
        <v>5</v>
      </c>
      <c r="I2">
        <v>8</v>
      </c>
      <c r="K2">
        <v>5</v>
      </c>
    </row>
    <row r="3" spans="3:11" x14ac:dyDescent="0.2">
      <c r="C3">
        <v>1</v>
      </c>
      <c r="E3">
        <v>5.4126026164861098E-2</v>
      </c>
      <c r="G3">
        <v>5.4117029651010201E-2</v>
      </c>
      <c r="H3">
        <v>4.8711624245604802E-2</v>
      </c>
      <c r="I3">
        <v>6.1087078756981703E-2</v>
      </c>
      <c r="K3">
        <v>4.2531768939535898E-2</v>
      </c>
    </row>
    <row r="4" spans="3:11" x14ac:dyDescent="0.2">
      <c r="C4">
        <v>3</v>
      </c>
      <c r="E4">
        <v>5.4126026164861098E-2</v>
      </c>
      <c r="G4">
        <v>5.4117029651010201E-2</v>
      </c>
      <c r="H4">
        <v>4.8711624245604802E-2</v>
      </c>
      <c r="I4">
        <v>6.1087078756981703E-2</v>
      </c>
      <c r="K4">
        <v>4.2531768939535898E-2</v>
      </c>
    </row>
    <row r="5" spans="3:11" x14ac:dyDescent="0.2">
      <c r="C5">
        <v>5</v>
      </c>
      <c r="E5">
        <v>5.4126026164861098E-2</v>
      </c>
      <c r="G5">
        <v>5.4117029651010201E-2</v>
      </c>
      <c r="H5">
        <v>4.8711624245604802E-2</v>
      </c>
      <c r="I5">
        <v>6.1087078756981703E-2</v>
      </c>
      <c r="K5">
        <v>4.2531768939535898E-2</v>
      </c>
    </row>
    <row r="6" spans="3:11" x14ac:dyDescent="0.2">
      <c r="C6">
        <v>7</v>
      </c>
      <c r="E6">
        <v>4.9492821531656503E-2</v>
      </c>
      <c r="G6">
        <v>4.4843872999212803E-2</v>
      </c>
      <c r="H6">
        <v>4.4848371256138303E-2</v>
      </c>
      <c r="I6">
        <v>5.2972223263485399E-2</v>
      </c>
      <c r="K6">
        <v>4.2536267196461398E-2</v>
      </c>
    </row>
    <row r="7" spans="3:11" x14ac:dyDescent="0.2">
      <c r="C7">
        <v>9</v>
      </c>
      <c r="E7">
        <v>4.7176219215054202E-2</v>
      </c>
      <c r="G7">
        <v>4.6388274543614397E-2</v>
      </c>
      <c r="H7">
        <v>4.21411702965101E-2</v>
      </c>
      <c r="I7">
        <v>5.06578700753458E-2</v>
      </c>
      <c r="K7">
        <v>4.0989616523597103E-2</v>
      </c>
    </row>
    <row r="8" spans="3:11" x14ac:dyDescent="0.2">
      <c r="C8">
        <v>11</v>
      </c>
      <c r="E8">
        <v>4.5238969899164101E-2</v>
      </c>
      <c r="G8">
        <v>4.32972223263485E-2</v>
      </c>
      <c r="H8">
        <v>4.1371218652771997E-2</v>
      </c>
      <c r="I8">
        <v>4.8722869887918401E-2</v>
      </c>
      <c r="K8">
        <v>4.0599017880571298E-2</v>
      </c>
    </row>
    <row r="9" spans="3:11" x14ac:dyDescent="0.2">
      <c r="C9">
        <v>13</v>
      </c>
      <c r="E9">
        <v>4.29178693256363E-2</v>
      </c>
      <c r="G9">
        <v>4.2522772425685099E-2</v>
      </c>
      <c r="H9">
        <v>4.0592270495183103E-2</v>
      </c>
      <c r="I9">
        <v>4.7948419987254902E-2</v>
      </c>
      <c r="K9">
        <v>3.90501180792443E-2</v>
      </c>
    </row>
    <row r="10" spans="3:11" x14ac:dyDescent="0.2">
      <c r="E10">
        <v>4.3690070097837097E-2</v>
      </c>
      <c r="G10">
        <v>4.25205232972223E-2</v>
      </c>
      <c r="H10">
        <v>4.0590021366720401E-2</v>
      </c>
      <c r="I10">
        <v>4.6399520185928002E-2</v>
      </c>
      <c r="K10" s="1">
        <v>3.8275668178580802E-2</v>
      </c>
    </row>
    <row r="11" spans="3:11" x14ac:dyDescent="0.2">
      <c r="E11">
        <v>4.32972223263485E-2</v>
      </c>
      <c r="G11">
        <v>4.3294973197885799E-2</v>
      </c>
      <c r="H11">
        <v>4.0203920980619999E-2</v>
      </c>
      <c r="I11">
        <v>4.6011170671364801E-2</v>
      </c>
      <c r="K11">
        <v>3.9820069722982403E-2</v>
      </c>
    </row>
    <row r="12" spans="3:11" x14ac:dyDescent="0.2">
      <c r="E12">
        <v>4.25250215541478E-2</v>
      </c>
      <c r="G12">
        <v>4.36810735839862E-2</v>
      </c>
      <c r="H12">
        <v>4.0980620009746199E-2</v>
      </c>
      <c r="I12">
        <v>4.7164973572740597E-2</v>
      </c>
      <c r="K12">
        <v>3.9431720208419202E-2</v>
      </c>
    </row>
    <row r="14" spans="3:11" x14ac:dyDescent="0.2">
      <c r="G14">
        <v>0.1</v>
      </c>
      <c r="H14">
        <v>0.5</v>
      </c>
      <c r="I14">
        <v>1</v>
      </c>
    </row>
    <row r="15" spans="3:11" x14ac:dyDescent="0.2">
      <c r="G15">
        <v>6.4175881845784793E-2</v>
      </c>
      <c r="I15">
        <v>4.4464519998500603E-2</v>
      </c>
    </row>
    <row r="16" spans="3:11" x14ac:dyDescent="0.2">
      <c r="G16">
        <v>6.4175881845784793E-2</v>
      </c>
      <c r="I16">
        <v>4.4464519998500603E-2</v>
      </c>
    </row>
    <row r="17" spans="2:9" x14ac:dyDescent="0.2">
      <c r="G17">
        <v>6.4175881845784793E-2</v>
      </c>
      <c r="I17">
        <v>4.4464519998500603E-2</v>
      </c>
    </row>
    <row r="18" spans="2:9" x14ac:dyDescent="0.2">
      <c r="B18">
        <v>1</v>
      </c>
      <c r="C18">
        <v>3.9431720208419202E-2</v>
      </c>
      <c r="D18">
        <v>4.2531768939535898E-2</v>
      </c>
      <c r="G18">
        <v>5.7217078382126897E-2</v>
      </c>
      <c r="I18">
        <v>4.09851182666717E-2</v>
      </c>
    </row>
    <row r="19" spans="2:9" x14ac:dyDescent="0.2">
      <c r="B19">
        <v>3</v>
      </c>
      <c r="C19">
        <v>3.9431720208419202E-2</v>
      </c>
      <c r="D19">
        <v>4.2531768939535898E-2</v>
      </c>
      <c r="G19">
        <v>5.6830977996026502E-2</v>
      </c>
      <c r="I19">
        <v>4.1757319038872497E-2</v>
      </c>
    </row>
    <row r="20" spans="2:9" x14ac:dyDescent="0.2">
      <c r="B20">
        <v>5</v>
      </c>
      <c r="C20">
        <v>3.9431720208419202E-2</v>
      </c>
      <c r="D20">
        <v>4.2531768939535898E-2</v>
      </c>
      <c r="G20">
        <v>5.7605427896690001E-2</v>
      </c>
      <c r="I20">
        <v>4.1759568167335198E-2</v>
      </c>
    </row>
    <row r="21" spans="2:9" x14ac:dyDescent="0.2">
      <c r="B21">
        <v>7</v>
      </c>
      <c r="C21">
        <v>3.4794017318289197E-2</v>
      </c>
      <c r="D21">
        <v>4.2536267196461398E-2</v>
      </c>
      <c r="G21">
        <v>5.6442628481463399E-2</v>
      </c>
      <c r="I21">
        <v>4.0980620009746199E-2</v>
      </c>
    </row>
    <row r="22" spans="2:9" x14ac:dyDescent="0.2">
      <c r="B22">
        <v>9</v>
      </c>
      <c r="C22">
        <v>3.3251864902350298E-2</v>
      </c>
      <c r="D22">
        <v>4.0989616523597103E-2</v>
      </c>
      <c r="G22">
        <v>5.4119278779473E-2</v>
      </c>
      <c r="I22">
        <v>4.0201671852157297E-2</v>
      </c>
    </row>
    <row r="23" spans="2:9" x14ac:dyDescent="0.2">
      <c r="B23">
        <v>11</v>
      </c>
      <c r="C23">
        <v>3.2091314615586501E-2</v>
      </c>
      <c r="D23">
        <v>4.0599017880571298E-2</v>
      </c>
      <c r="G23">
        <v>5.3344828878809501E-2</v>
      </c>
      <c r="I23">
        <v>4.0199422723694603E-2</v>
      </c>
    </row>
    <row r="24" spans="2:9" x14ac:dyDescent="0.2">
      <c r="B24">
        <v>13</v>
      </c>
      <c r="C24">
        <v>3.2477415001686903E-2</v>
      </c>
      <c r="D24">
        <v>3.90501180792443E-2</v>
      </c>
      <c r="G24">
        <v>5.4119278779473E-2</v>
      </c>
      <c r="I24">
        <v>3.9041121565393397E-2</v>
      </c>
    </row>
    <row r="25" spans="2:9" x14ac:dyDescent="0.2">
      <c r="B25">
        <v>15</v>
      </c>
      <c r="C25">
        <v>3.2091314615586501E-2</v>
      </c>
      <c r="D25">
        <v>3.8275668178580802E-2</v>
      </c>
    </row>
    <row r="26" spans="2:9" x14ac:dyDescent="0.2">
      <c r="B26">
        <v>17</v>
      </c>
      <c r="C26">
        <v>3.1702965101023398E-2</v>
      </c>
      <c r="D26">
        <v>3.9820069722982403E-2</v>
      </c>
    </row>
    <row r="27" spans="2:9" x14ac:dyDescent="0.2">
      <c r="B27">
        <v>19</v>
      </c>
      <c r="C27">
        <v>3.1702965101023398E-2</v>
      </c>
      <c r="D27">
        <v>3.9431720208419202E-2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ECE2-33E3-7544-93A6-557051852600}">
  <dimension ref="B1:K27"/>
  <sheetViews>
    <sheetView workbookViewId="0">
      <selection activeCell="I10" sqref="I10"/>
    </sheetView>
  </sheetViews>
  <sheetFormatPr baseColWidth="10" defaultRowHeight="16" x14ac:dyDescent="0.2"/>
  <sheetData>
    <row r="1" spans="3:11" x14ac:dyDescent="0.2">
      <c r="D1" t="s">
        <v>0</v>
      </c>
      <c r="E1">
        <v>0.25</v>
      </c>
      <c r="H1">
        <v>1</v>
      </c>
      <c r="K1">
        <v>1.75</v>
      </c>
    </row>
    <row r="2" spans="3:11" x14ac:dyDescent="0.2">
      <c r="C2" t="s">
        <v>1</v>
      </c>
      <c r="D2" t="s">
        <v>2</v>
      </c>
      <c r="E2">
        <v>5</v>
      </c>
      <c r="G2">
        <v>2</v>
      </c>
      <c r="H2">
        <v>5</v>
      </c>
      <c r="I2">
        <v>8</v>
      </c>
      <c r="K2">
        <v>5</v>
      </c>
    </row>
    <row r="3" spans="3:11" x14ac:dyDescent="0.2">
      <c r="C3">
        <v>1</v>
      </c>
      <c r="E3">
        <v>6.4930449791857095E-2</v>
      </c>
      <c r="G3">
        <v>6.2991166615900096E-2</v>
      </c>
      <c r="H3">
        <v>6.3016549903543495E-2</v>
      </c>
      <c r="I3">
        <v>6.9037465732561698E-2</v>
      </c>
      <c r="K3">
        <v>6.4955833079500494E-2</v>
      </c>
    </row>
    <row r="4" spans="3:11" x14ac:dyDescent="0.2">
      <c r="C4">
        <v>3</v>
      </c>
      <c r="E4">
        <v>6.4930449791857095E-2</v>
      </c>
      <c r="G4">
        <v>6.2991166615900096E-2</v>
      </c>
      <c r="H4">
        <v>6.3016549903543495E-2</v>
      </c>
      <c r="I4">
        <v>6.9037465732561698E-2</v>
      </c>
      <c r="K4">
        <v>6.4955833079500494E-2</v>
      </c>
    </row>
    <row r="5" spans="3:11" x14ac:dyDescent="0.2">
      <c r="C5">
        <v>5</v>
      </c>
      <c r="E5">
        <v>6.4930449791857095E-2</v>
      </c>
      <c r="G5">
        <v>6.2991166615900096E-2</v>
      </c>
      <c r="H5">
        <v>6.3016549903543495E-2</v>
      </c>
      <c r="I5">
        <v>6.9037465732561698E-2</v>
      </c>
      <c r="K5">
        <v>6.4955833079500494E-2</v>
      </c>
    </row>
    <row r="6" spans="3:11" x14ac:dyDescent="0.2">
      <c r="C6">
        <v>7</v>
      </c>
      <c r="E6">
        <v>5.6944867499238501E-2</v>
      </c>
      <c r="G6">
        <v>5.3985176160016198E-2</v>
      </c>
      <c r="H6">
        <v>5.1995126408772498E-2</v>
      </c>
      <c r="I6">
        <v>5.4980201035638103E-2</v>
      </c>
      <c r="K6">
        <v>5.1969743121129001E-2</v>
      </c>
    </row>
    <row r="7" spans="3:11" x14ac:dyDescent="0.2">
      <c r="C7">
        <v>9</v>
      </c>
      <c r="E7">
        <v>5.3934409584729399E-2</v>
      </c>
      <c r="G7">
        <v>5.4010559447659701E-2</v>
      </c>
      <c r="H7">
        <v>4.8959285206619997E-2</v>
      </c>
      <c r="I7">
        <v>5.2990151284394403E-2</v>
      </c>
      <c r="K7">
        <v>4.8959285206619997E-2</v>
      </c>
    </row>
    <row r="8" spans="3:11" x14ac:dyDescent="0.2">
      <c r="C8">
        <v>11</v>
      </c>
      <c r="E8">
        <v>4.8959285206619997E-2</v>
      </c>
      <c r="G8">
        <v>5.2020509696415897E-2</v>
      </c>
      <c r="H8">
        <v>4.8015026906284897E-2</v>
      </c>
      <c r="I8">
        <v>4.7964260330998099E-2</v>
      </c>
      <c r="K8">
        <v>4.7964260330998099E-2</v>
      </c>
    </row>
    <row r="9" spans="3:11" x14ac:dyDescent="0.2">
      <c r="C9">
        <v>13</v>
      </c>
      <c r="E9">
        <v>4.7964260330998099E-2</v>
      </c>
      <c r="G9">
        <v>5.3015534572037802E-2</v>
      </c>
      <c r="H9">
        <v>4.8015026906284897E-2</v>
      </c>
      <c r="I9">
        <v>4.5948827292110903E-2</v>
      </c>
      <c r="K9">
        <v>4.6943852167732801E-2</v>
      </c>
    </row>
    <row r="10" spans="3:11" x14ac:dyDescent="0.2">
      <c r="C10">
        <v>15</v>
      </c>
      <c r="E10">
        <v>4.69692354553762E-2</v>
      </c>
      <c r="G10">
        <v>4.8040410193928303E-2</v>
      </c>
      <c r="H10">
        <v>4.9010051781906802E-2</v>
      </c>
      <c r="I10" s="1">
        <v>4.29637526652452E-2</v>
      </c>
      <c r="K10">
        <v>4.69692354553762E-2</v>
      </c>
    </row>
    <row r="11" spans="3:11" x14ac:dyDescent="0.2">
      <c r="C11">
        <v>17</v>
      </c>
      <c r="E11">
        <v>4.5974210579754302E-2</v>
      </c>
      <c r="G11">
        <v>4.8040410193928303E-2</v>
      </c>
      <c r="H11">
        <v>4.9010051781906802E-2</v>
      </c>
      <c r="I11">
        <v>4.3984160828510498E-2</v>
      </c>
      <c r="K11">
        <v>4.8959285206619997E-2</v>
      </c>
    </row>
    <row r="12" spans="3:11" x14ac:dyDescent="0.2">
      <c r="C12">
        <v>19</v>
      </c>
      <c r="E12">
        <v>4.4979185704132403E-2</v>
      </c>
      <c r="G12">
        <v>4.7020002030662998E-2</v>
      </c>
      <c r="H12">
        <v>4.9010051781906802E-2</v>
      </c>
      <c r="I12">
        <v>4.3984160828510498E-2</v>
      </c>
      <c r="K12">
        <v>4.8959285206619997E-2</v>
      </c>
    </row>
    <row r="14" spans="3:11" x14ac:dyDescent="0.2">
      <c r="G14">
        <v>0.1</v>
      </c>
      <c r="H14">
        <v>0.5</v>
      </c>
      <c r="I14">
        <v>1</v>
      </c>
    </row>
    <row r="15" spans="3:11" x14ac:dyDescent="0.2">
      <c r="G15">
        <v>7.4088739973601395E-2</v>
      </c>
      <c r="I15">
        <v>6.5976241242765798E-2</v>
      </c>
    </row>
    <row r="16" spans="3:11" x14ac:dyDescent="0.2">
      <c r="G16">
        <v>7.4088739973601395E-2</v>
      </c>
      <c r="I16">
        <v>6.5976241242765798E-2</v>
      </c>
    </row>
    <row r="17" spans="2:9" x14ac:dyDescent="0.2">
      <c r="G17">
        <v>7.4088739973601395E-2</v>
      </c>
      <c r="I17">
        <v>6.5976241242765798E-2</v>
      </c>
    </row>
    <row r="18" spans="2:9" x14ac:dyDescent="0.2">
      <c r="B18">
        <v>1</v>
      </c>
      <c r="C18">
        <v>6.3067316478830293E-2</v>
      </c>
      <c r="D18">
        <v>6.4955833079500494E-2</v>
      </c>
      <c r="G18">
        <v>6.7098182556604699E-2</v>
      </c>
      <c r="I18">
        <v>5.29647679967509E-2</v>
      </c>
    </row>
    <row r="19" spans="2:9" x14ac:dyDescent="0.2">
      <c r="B19">
        <v>3</v>
      </c>
      <c r="C19">
        <v>6.3067316478830293E-2</v>
      </c>
      <c r="D19">
        <v>6.4955833079500494E-2</v>
      </c>
      <c r="G19">
        <v>6.6103157680982794E-2</v>
      </c>
      <c r="I19">
        <v>4.9954310082241903E-2</v>
      </c>
    </row>
    <row r="20" spans="2:9" x14ac:dyDescent="0.2">
      <c r="B20">
        <v>5</v>
      </c>
      <c r="C20">
        <v>6.3067316478830293E-2</v>
      </c>
      <c r="D20">
        <v>6.4955833079500494E-2</v>
      </c>
      <c r="G20">
        <v>6.3118083054117202E-2</v>
      </c>
      <c r="I20">
        <v>4.7964260330998099E-2</v>
      </c>
    </row>
    <row r="21" spans="2:9" x14ac:dyDescent="0.2">
      <c r="B21">
        <v>7</v>
      </c>
      <c r="C21">
        <v>4.5004568991775802E-2</v>
      </c>
      <c r="D21">
        <v>5.1969743121129001E-2</v>
      </c>
      <c r="G21">
        <v>6.10772667275866E-2</v>
      </c>
      <c r="I21">
        <v>4.8984668494263403E-2</v>
      </c>
    </row>
    <row r="22" spans="2:9" x14ac:dyDescent="0.2">
      <c r="B22">
        <v>9</v>
      </c>
      <c r="C22">
        <v>4.1994111077266701E-2</v>
      </c>
      <c r="D22">
        <v>4.8959285206619997E-2</v>
      </c>
      <c r="G22">
        <v>6.3092699766473803E-2</v>
      </c>
      <c r="I22">
        <v>5.0005076657528701E-2</v>
      </c>
    </row>
    <row r="23" spans="2:9" x14ac:dyDescent="0.2">
      <c r="B23">
        <v>11</v>
      </c>
      <c r="C23">
        <v>3.9978678038379498E-2</v>
      </c>
      <c r="D23">
        <v>4.7964260330998099E-2</v>
      </c>
      <c r="G23">
        <v>6.3092699766473803E-2</v>
      </c>
      <c r="I23">
        <v>5.0005076657528701E-2</v>
      </c>
    </row>
    <row r="24" spans="2:9" x14ac:dyDescent="0.2">
      <c r="B24">
        <v>13</v>
      </c>
      <c r="C24">
        <v>3.9978678038379498E-2</v>
      </c>
      <c r="D24">
        <v>4.6943852167732801E-2</v>
      </c>
      <c r="G24">
        <v>6.4087724642095695E-2</v>
      </c>
      <c r="I24">
        <v>5.1025484820793998E-2</v>
      </c>
    </row>
    <row r="25" spans="2:9" x14ac:dyDescent="0.2">
      <c r="B25">
        <v>15</v>
      </c>
      <c r="C25">
        <v>3.7963244999492302E-2</v>
      </c>
      <c r="D25">
        <v>4.69692354553762E-2</v>
      </c>
    </row>
    <row r="26" spans="2:9" x14ac:dyDescent="0.2">
      <c r="B26">
        <v>17</v>
      </c>
      <c r="C26">
        <v>3.8983653162757599E-2</v>
      </c>
      <c r="D26">
        <v>4.8959285206619997E-2</v>
      </c>
    </row>
    <row r="27" spans="2:9" x14ac:dyDescent="0.2">
      <c r="B27">
        <v>19</v>
      </c>
      <c r="C27">
        <v>4.0004061326022897E-2</v>
      </c>
      <c r="D27">
        <v>4.8959285206619997E-2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1C8D-0B28-A741-AC52-DB1FEE499383}">
  <dimension ref="B1:W80"/>
  <sheetViews>
    <sheetView tabSelected="1" workbookViewId="0">
      <selection activeCell="J1" sqref="J1"/>
    </sheetView>
  </sheetViews>
  <sheetFormatPr baseColWidth="10" defaultRowHeight="16" x14ac:dyDescent="0.2"/>
  <cols>
    <col min="2" max="2" width="20.1640625" bestFit="1" customWidth="1"/>
    <col min="3" max="3" width="7.5" bestFit="1" customWidth="1"/>
    <col min="4" max="4" width="18.33203125" bestFit="1" customWidth="1"/>
    <col min="5" max="5" width="7.33203125" bestFit="1" customWidth="1"/>
    <col min="6" max="6" width="6.33203125" bestFit="1" customWidth="1"/>
    <col min="7" max="7" width="15" bestFit="1" customWidth="1"/>
    <col min="8" max="8" width="7" bestFit="1" customWidth="1"/>
    <col min="10" max="10" width="20.1640625" bestFit="1" customWidth="1"/>
    <col min="11" max="11" width="8.6640625" bestFit="1" customWidth="1"/>
    <col min="12" max="12" width="18.33203125" bestFit="1" customWidth="1"/>
    <col min="13" max="14" width="7.6640625" bestFit="1" customWidth="1"/>
    <col min="15" max="15" width="15" bestFit="1" customWidth="1"/>
    <col min="16" max="16" width="7" bestFit="1" customWidth="1"/>
    <col min="17" max="17" width="8.6640625" bestFit="1" customWidth="1"/>
    <col min="19" max="19" width="18.33203125" bestFit="1" customWidth="1"/>
    <col min="20" max="22" width="12.1640625" bestFit="1" customWidth="1"/>
    <col min="23" max="23" width="20.1640625" bestFit="1" customWidth="1"/>
  </cols>
  <sheetData>
    <row r="1" spans="2:23" x14ac:dyDescent="0.2">
      <c r="B1" s="2" t="s">
        <v>26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26</v>
      </c>
      <c r="K1" s="8" t="s">
        <v>3</v>
      </c>
      <c r="L1" s="8" t="s">
        <v>4</v>
      </c>
      <c r="M1" s="8" t="s">
        <v>5</v>
      </c>
      <c r="N1" s="8" t="s">
        <v>6</v>
      </c>
      <c r="O1" s="8" t="s">
        <v>7</v>
      </c>
      <c r="P1" s="8" t="s">
        <v>8</v>
      </c>
      <c r="Q1" s="8" t="s">
        <v>16</v>
      </c>
      <c r="T1" t="s">
        <v>12</v>
      </c>
      <c r="U1" t="s">
        <v>13</v>
      </c>
    </row>
    <row r="2" spans="2:23" x14ac:dyDescent="0.2">
      <c r="B2" s="2" t="s">
        <v>3</v>
      </c>
      <c r="C2" s="3">
        <v>0.75045871559633004</v>
      </c>
      <c r="D2" s="3">
        <v>0</v>
      </c>
      <c r="E2" s="3">
        <v>0</v>
      </c>
      <c r="F2" s="3">
        <v>1.55963302752294E-2</v>
      </c>
      <c r="G2" s="3">
        <v>0.22477064220183501</v>
      </c>
      <c r="H2" s="3">
        <v>9.1743119266055103E-3</v>
      </c>
      <c r="J2" s="8" t="s">
        <v>3</v>
      </c>
      <c r="K2" s="9">
        <v>818</v>
      </c>
      <c r="L2" s="9">
        <v>0</v>
      </c>
      <c r="M2" s="9">
        <v>0</v>
      </c>
      <c r="N2" s="9">
        <v>17</v>
      </c>
      <c r="O2" s="9">
        <v>245</v>
      </c>
      <c r="P2" s="9">
        <v>10</v>
      </c>
      <c r="Q2" s="10">
        <f>SUM(K2:P2)</f>
        <v>1090</v>
      </c>
      <c r="S2" s="2" t="s">
        <v>3</v>
      </c>
      <c r="T2" s="6">
        <f>K2/Q2</f>
        <v>0.75045871559633026</v>
      </c>
      <c r="U2" s="6">
        <f>K2/K7</f>
        <v>0.61969696969696975</v>
      </c>
    </row>
    <row r="3" spans="2:23" x14ac:dyDescent="0.2">
      <c r="B3" s="2" t="s">
        <v>4</v>
      </c>
      <c r="C3" s="3">
        <v>0.44444444444444398</v>
      </c>
      <c r="D3" s="3">
        <v>0</v>
      </c>
      <c r="E3" s="3">
        <v>0</v>
      </c>
      <c r="F3" s="3">
        <v>0.22222222222222199</v>
      </c>
      <c r="G3" s="3">
        <v>0.25925925925925902</v>
      </c>
      <c r="H3" s="3">
        <v>7.4074074074074098E-2</v>
      </c>
      <c r="J3" s="8" t="s">
        <v>4</v>
      </c>
      <c r="K3" s="9">
        <v>12</v>
      </c>
      <c r="L3" s="9">
        <v>0</v>
      </c>
      <c r="M3" s="9">
        <v>0</v>
      </c>
      <c r="N3" s="9">
        <v>6</v>
      </c>
      <c r="O3" s="9">
        <v>7</v>
      </c>
      <c r="P3" s="9">
        <v>2</v>
      </c>
      <c r="Q3" s="10">
        <f t="shared" ref="Q3:Q6" si="0">SUM(K3:P3)</f>
        <v>27</v>
      </c>
      <c r="S3" s="2" t="s">
        <v>4</v>
      </c>
      <c r="T3" s="6">
        <f>L3/Q3</f>
        <v>0</v>
      </c>
      <c r="U3" s="6">
        <v>0</v>
      </c>
    </row>
    <row r="4" spans="2:23" x14ac:dyDescent="0.2">
      <c r="B4" s="2" t="s">
        <v>5</v>
      </c>
      <c r="C4" s="3">
        <v>0.17518248175182499</v>
      </c>
      <c r="D4" s="3">
        <v>0</v>
      </c>
      <c r="E4" s="3">
        <v>5.8394160583941597E-2</v>
      </c>
      <c r="F4" s="3">
        <v>5.1094890510948898E-2</v>
      </c>
      <c r="G4" s="3">
        <v>0.452554744525547</v>
      </c>
      <c r="H4" s="3">
        <v>0.26277372262773702</v>
      </c>
      <c r="J4" s="8" t="s">
        <v>5</v>
      </c>
      <c r="K4" s="9">
        <v>24</v>
      </c>
      <c r="L4" s="9">
        <v>0</v>
      </c>
      <c r="M4" s="9">
        <v>8</v>
      </c>
      <c r="N4" s="9">
        <v>7</v>
      </c>
      <c r="O4" s="9">
        <v>62</v>
      </c>
      <c r="P4" s="9">
        <v>36</v>
      </c>
      <c r="Q4" s="10">
        <f t="shared" si="0"/>
        <v>137</v>
      </c>
      <c r="S4" s="2" t="s">
        <v>5</v>
      </c>
      <c r="T4" s="6">
        <f>M4/Q4</f>
        <v>5.8394160583941604E-2</v>
      </c>
      <c r="U4" s="6">
        <f>M4/M7</f>
        <v>0.72727272727272729</v>
      </c>
    </row>
    <row r="5" spans="2:23" x14ac:dyDescent="0.2">
      <c r="B5" s="2" t="s">
        <v>6</v>
      </c>
      <c r="C5" s="3">
        <v>0.41239892183288401</v>
      </c>
      <c r="D5" s="3">
        <v>0</v>
      </c>
      <c r="E5" s="3">
        <v>0</v>
      </c>
      <c r="F5" s="3">
        <v>0.40431266846361202</v>
      </c>
      <c r="G5" s="3">
        <v>0.16172506738544501</v>
      </c>
      <c r="H5" s="3">
        <v>2.15633423180593E-2</v>
      </c>
      <c r="J5" s="8" t="s">
        <v>6</v>
      </c>
      <c r="K5" s="9">
        <v>153</v>
      </c>
      <c r="L5" s="9">
        <v>0</v>
      </c>
      <c r="M5" s="9">
        <v>0</v>
      </c>
      <c r="N5" s="9">
        <v>150</v>
      </c>
      <c r="O5" s="9">
        <v>60</v>
      </c>
      <c r="P5" s="9">
        <v>8</v>
      </c>
      <c r="Q5" s="10">
        <f t="shared" si="0"/>
        <v>371</v>
      </c>
      <c r="S5" s="2" t="s">
        <v>6</v>
      </c>
      <c r="T5">
        <f>N5/Q5</f>
        <v>0.40431266846361186</v>
      </c>
      <c r="U5">
        <f>N5/N7</f>
        <v>0.79365079365079361</v>
      </c>
    </row>
    <row r="6" spans="2:23" x14ac:dyDescent="0.2">
      <c r="B6" s="2" t="s">
        <v>7</v>
      </c>
      <c r="C6" s="3">
        <v>0.35812356979405002</v>
      </c>
      <c r="D6" s="3">
        <v>0</v>
      </c>
      <c r="E6" s="3">
        <v>3.4324942791761999E-3</v>
      </c>
      <c r="F6" s="3">
        <v>1.02974828375286E-2</v>
      </c>
      <c r="G6" s="3">
        <v>0.55377574370709404</v>
      </c>
      <c r="H6" s="3">
        <v>7.4370709382150998E-2</v>
      </c>
      <c r="J6" s="8" t="s">
        <v>7</v>
      </c>
      <c r="K6" s="9">
        <v>313</v>
      </c>
      <c r="L6" s="9">
        <v>0</v>
      </c>
      <c r="M6" s="9">
        <v>3</v>
      </c>
      <c r="N6" s="9">
        <v>9</v>
      </c>
      <c r="O6" s="9">
        <v>484</v>
      </c>
      <c r="P6" s="9">
        <v>65</v>
      </c>
      <c r="Q6" s="10">
        <f t="shared" si="0"/>
        <v>874</v>
      </c>
      <c r="S6" s="2" t="s">
        <v>7</v>
      </c>
      <c r="T6">
        <f>O6/Q6</f>
        <v>0.55377574370709381</v>
      </c>
      <c r="U6">
        <f>O6/O7</f>
        <v>0.5641025641025641</v>
      </c>
    </row>
    <row r="7" spans="2:23" x14ac:dyDescent="0.2">
      <c r="J7" s="8" t="s">
        <v>16</v>
      </c>
      <c r="K7" s="11">
        <f>SUM(K2:K6)</f>
        <v>1320</v>
      </c>
      <c r="L7" s="11">
        <f t="shared" ref="L7:O7" si="1">SUM(L2:L6)</f>
        <v>0</v>
      </c>
      <c r="M7" s="11">
        <f t="shared" si="1"/>
        <v>11</v>
      </c>
      <c r="N7" s="11">
        <f t="shared" si="1"/>
        <v>189</v>
      </c>
      <c r="O7" s="11">
        <f t="shared" si="1"/>
        <v>858</v>
      </c>
      <c r="P7" s="8"/>
      <c r="Q7" s="8"/>
      <c r="T7" s="6"/>
      <c r="U7" s="6"/>
      <c r="V7" t="s">
        <v>15</v>
      </c>
    </row>
    <row r="8" spans="2:23" x14ac:dyDescent="0.2">
      <c r="J8" s="8"/>
      <c r="K8" s="8"/>
      <c r="L8" s="8"/>
      <c r="M8" s="8"/>
      <c r="N8" s="8"/>
      <c r="O8" s="8"/>
      <c r="P8" s="8"/>
      <c r="Q8" s="8"/>
      <c r="T8" s="6">
        <f>AVERAGE(T2:T6)</f>
        <v>0.35338825767019555</v>
      </c>
      <c r="U8" s="6">
        <f>AVERAGE(U2:U6)</f>
        <v>0.54094461094461099</v>
      </c>
      <c r="V8">
        <f>2*(U8*T8)/(U8+T8)</f>
        <v>0.42749960393132524</v>
      </c>
      <c r="W8" s="2" t="s">
        <v>26</v>
      </c>
    </row>
    <row r="10" spans="2:23" x14ac:dyDescent="0.2">
      <c r="B10" s="2" t="s">
        <v>27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J10" s="2" t="s">
        <v>27</v>
      </c>
      <c r="K10" s="8" t="s">
        <v>3</v>
      </c>
      <c r="L10" s="8" t="s">
        <v>4</v>
      </c>
      <c r="M10" s="8" t="s">
        <v>5</v>
      </c>
      <c r="N10" s="8" t="s">
        <v>6</v>
      </c>
      <c r="O10" s="8" t="s">
        <v>7</v>
      </c>
      <c r="P10" s="8" t="s">
        <v>8</v>
      </c>
      <c r="Q10" s="8" t="s">
        <v>16</v>
      </c>
      <c r="T10" t="s">
        <v>12</v>
      </c>
      <c r="U10" t="s">
        <v>13</v>
      </c>
    </row>
    <row r="11" spans="2:23" x14ac:dyDescent="0.2">
      <c r="B11" s="2" t="s">
        <v>3</v>
      </c>
      <c r="C11" s="3">
        <v>0.77247706422018403</v>
      </c>
      <c r="D11" s="3">
        <v>0</v>
      </c>
      <c r="E11" s="3">
        <v>0</v>
      </c>
      <c r="F11" s="3">
        <v>6.4220183486238501E-3</v>
      </c>
      <c r="G11" s="3">
        <v>0.22018348623853201</v>
      </c>
      <c r="H11" s="3">
        <v>9.1743119266055105E-4</v>
      </c>
      <c r="J11" s="8" t="s">
        <v>3</v>
      </c>
      <c r="K11" s="9">
        <v>842</v>
      </c>
      <c r="L11" s="9">
        <v>0</v>
      </c>
      <c r="M11" s="9">
        <v>0</v>
      </c>
      <c r="N11" s="9">
        <v>7</v>
      </c>
      <c r="O11" s="9">
        <v>240</v>
      </c>
      <c r="P11" s="9">
        <v>1</v>
      </c>
      <c r="Q11" s="10">
        <f>SUM(K11:P11)</f>
        <v>1090</v>
      </c>
      <c r="S11" s="2" t="s">
        <v>3</v>
      </c>
      <c r="T11" s="6">
        <f>K11/Q11</f>
        <v>0.77247706422018347</v>
      </c>
      <c r="U11" s="6">
        <f>K11/K16</f>
        <v>0.69586776859504129</v>
      </c>
    </row>
    <row r="12" spans="2:23" x14ac:dyDescent="0.2">
      <c r="B12" s="2" t="s">
        <v>4</v>
      </c>
      <c r="C12" s="3">
        <v>0.407407407407407</v>
      </c>
      <c r="D12" s="3">
        <v>0</v>
      </c>
      <c r="E12" s="3">
        <v>0</v>
      </c>
      <c r="F12" s="3">
        <v>0.22222222222222199</v>
      </c>
      <c r="G12" s="3">
        <v>0.25925925925925902</v>
      </c>
      <c r="H12" s="3">
        <v>0.11111111111111099</v>
      </c>
      <c r="J12" s="8" t="s">
        <v>4</v>
      </c>
      <c r="K12" s="9">
        <v>11</v>
      </c>
      <c r="L12" s="9">
        <v>0</v>
      </c>
      <c r="M12" s="9">
        <v>0</v>
      </c>
      <c r="N12" s="9">
        <v>6</v>
      </c>
      <c r="O12" s="9">
        <v>7</v>
      </c>
      <c r="P12" s="9">
        <v>3</v>
      </c>
      <c r="Q12" s="10">
        <f t="shared" ref="Q12:Q15" si="2">SUM(K12:P12)</f>
        <v>27</v>
      </c>
      <c r="S12" s="2" t="s">
        <v>4</v>
      </c>
      <c r="T12" s="6">
        <f>L12/Q12</f>
        <v>0</v>
      </c>
      <c r="U12" s="6">
        <v>0</v>
      </c>
    </row>
    <row r="13" spans="2:23" x14ac:dyDescent="0.2">
      <c r="B13" s="2" t="s">
        <v>5</v>
      </c>
      <c r="C13" s="3">
        <v>0.167883211678832</v>
      </c>
      <c r="D13" s="3">
        <v>0</v>
      </c>
      <c r="E13" s="3">
        <v>0.19708029197080301</v>
      </c>
      <c r="F13" s="3">
        <v>2.9197080291970798E-2</v>
      </c>
      <c r="G13" s="3">
        <v>0.52554744525547503</v>
      </c>
      <c r="H13" s="3">
        <v>8.0291970802919693E-2</v>
      </c>
      <c r="J13" s="8" t="s">
        <v>5</v>
      </c>
      <c r="K13" s="9">
        <v>23</v>
      </c>
      <c r="L13" s="9">
        <v>0</v>
      </c>
      <c r="M13" s="9">
        <v>27</v>
      </c>
      <c r="N13" s="9">
        <v>4</v>
      </c>
      <c r="O13" s="9">
        <v>72</v>
      </c>
      <c r="P13" s="9">
        <v>11</v>
      </c>
      <c r="Q13" s="10">
        <f t="shared" si="2"/>
        <v>137</v>
      </c>
      <c r="S13" s="2" t="s">
        <v>5</v>
      </c>
      <c r="T13" s="6">
        <f>M13/Q13</f>
        <v>0.19708029197080293</v>
      </c>
      <c r="U13" s="6">
        <f>M13/M16</f>
        <v>0.69230769230769229</v>
      </c>
    </row>
    <row r="14" spans="2:23" x14ac:dyDescent="0.2">
      <c r="B14" s="2" t="s">
        <v>6</v>
      </c>
      <c r="C14" s="3">
        <v>0.204851752021563</v>
      </c>
      <c r="D14" s="3">
        <v>0</v>
      </c>
      <c r="E14" s="3">
        <v>0</v>
      </c>
      <c r="F14" s="3">
        <v>0.62803234501347704</v>
      </c>
      <c r="G14" s="3">
        <v>0.15363881401617299</v>
      </c>
      <c r="H14" s="3">
        <v>1.3477088948787099E-2</v>
      </c>
      <c r="J14" s="8" t="s">
        <v>6</v>
      </c>
      <c r="K14" s="9">
        <v>76</v>
      </c>
      <c r="L14" s="9">
        <v>0</v>
      </c>
      <c r="M14" s="9">
        <v>0</v>
      </c>
      <c r="N14" s="9">
        <v>233</v>
      </c>
      <c r="O14" s="9">
        <v>57</v>
      </c>
      <c r="P14" s="9">
        <v>5</v>
      </c>
      <c r="Q14" s="10">
        <f t="shared" si="2"/>
        <v>371</v>
      </c>
      <c r="S14" s="2" t="s">
        <v>6</v>
      </c>
      <c r="T14">
        <f>N14/Q14</f>
        <v>0.62803234501347704</v>
      </c>
      <c r="U14">
        <f>N14/N16</f>
        <v>0.9137254901960784</v>
      </c>
    </row>
    <row r="15" spans="2:23" x14ac:dyDescent="0.2">
      <c r="B15" s="2" t="s">
        <v>7</v>
      </c>
      <c r="C15" s="3">
        <v>0.29519450800915298</v>
      </c>
      <c r="D15" s="3">
        <v>0</v>
      </c>
      <c r="E15" s="3">
        <v>1.3729977116704799E-2</v>
      </c>
      <c r="F15" s="3">
        <v>5.7208237986270003E-3</v>
      </c>
      <c r="G15" s="3">
        <v>0.64874141876430202</v>
      </c>
      <c r="H15" s="3">
        <v>3.6613272311212801E-2</v>
      </c>
      <c r="J15" s="8" t="s">
        <v>7</v>
      </c>
      <c r="K15" s="9">
        <v>258</v>
      </c>
      <c r="L15" s="9">
        <v>0</v>
      </c>
      <c r="M15" s="9">
        <v>12</v>
      </c>
      <c r="N15" s="9">
        <v>5</v>
      </c>
      <c r="O15" s="9">
        <v>567</v>
      </c>
      <c r="P15" s="9">
        <v>32</v>
      </c>
      <c r="Q15" s="10">
        <f t="shared" si="2"/>
        <v>874</v>
      </c>
      <c r="S15" s="2" t="s">
        <v>7</v>
      </c>
      <c r="T15">
        <f>O15/Q15</f>
        <v>0.64874141876430202</v>
      </c>
      <c r="U15">
        <f>O15/O16</f>
        <v>0.60127253446447504</v>
      </c>
    </row>
    <row r="16" spans="2:23" x14ac:dyDescent="0.2">
      <c r="J16" s="8" t="s">
        <v>16</v>
      </c>
      <c r="K16" s="11">
        <f>SUM(K11:K15)</f>
        <v>1210</v>
      </c>
      <c r="L16" s="11">
        <f t="shared" ref="L16:O16" si="3">SUM(L11:L15)</f>
        <v>0</v>
      </c>
      <c r="M16" s="11">
        <f t="shared" si="3"/>
        <v>39</v>
      </c>
      <c r="N16" s="11">
        <f t="shared" si="3"/>
        <v>255</v>
      </c>
      <c r="O16" s="11">
        <f t="shared" si="3"/>
        <v>943</v>
      </c>
      <c r="P16" s="8"/>
      <c r="Q16" s="8"/>
      <c r="T16" s="6"/>
      <c r="U16" s="6"/>
      <c r="V16" t="s">
        <v>15</v>
      </c>
    </row>
    <row r="17" spans="2:23" x14ac:dyDescent="0.2">
      <c r="J17" s="8"/>
      <c r="K17" s="8"/>
      <c r="L17" s="8"/>
      <c r="M17" s="8"/>
      <c r="N17" s="8"/>
      <c r="O17" s="8"/>
      <c r="P17" s="8"/>
      <c r="Q17" s="8"/>
      <c r="T17" s="6">
        <f>AVERAGE(T11:T15)</f>
        <v>0.44926622399375316</v>
      </c>
      <c r="U17" s="6">
        <f>AVERAGE(U11:U15)</f>
        <v>0.58063469711265747</v>
      </c>
      <c r="V17">
        <f>2*(U17*T17)/(U17+T17)</f>
        <v>0.50657214212668489</v>
      </c>
      <c r="W17" s="2" t="s">
        <v>27</v>
      </c>
    </row>
    <row r="19" spans="2:23" x14ac:dyDescent="0.2">
      <c r="B19" s="2" t="s">
        <v>28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8</v>
      </c>
      <c r="J19" s="2" t="s">
        <v>28</v>
      </c>
      <c r="K19" s="8" t="s">
        <v>3</v>
      </c>
      <c r="L19" s="8" t="s">
        <v>4</v>
      </c>
      <c r="M19" s="8" t="s">
        <v>5</v>
      </c>
      <c r="N19" s="8" t="s">
        <v>6</v>
      </c>
      <c r="O19" s="8" t="s">
        <v>7</v>
      </c>
      <c r="P19" s="8" t="s">
        <v>8</v>
      </c>
      <c r="Q19" s="8" t="s">
        <v>16</v>
      </c>
      <c r="T19" t="s">
        <v>12</v>
      </c>
      <c r="U19" t="s">
        <v>13</v>
      </c>
    </row>
    <row r="20" spans="2:23" x14ac:dyDescent="0.2">
      <c r="B20" s="2" t="s">
        <v>3</v>
      </c>
      <c r="C20" s="3">
        <v>0.99174311926605496</v>
      </c>
      <c r="D20" s="3">
        <v>0</v>
      </c>
      <c r="E20" s="3">
        <v>0</v>
      </c>
      <c r="F20" s="3">
        <v>6.4220183486238501E-3</v>
      </c>
      <c r="G20" s="3">
        <v>0</v>
      </c>
      <c r="H20" s="3">
        <v>1.8348623853210999E-3</v>
      </c>
      <c r="J20" s="8" t="s">
        <v>3</v>
      </c>
      <c r="K20" s="9">
        <v>1081</v>
      </c>
      <c r="L20" s="9">
        <v>0</v>
      </c>
      <c r="M20" s="9">
        <v>0</v>
      </c>
      <c r="N20" s="9">
        <v>7</v>
      </c>
      <c r="O20" s="9">
        <v>0</v>
      </c>
      <c r="P20" s="9">
        <v>2</v>
      </c>
      <c r="Q20" s="10">
        <f>SUM(K20:P20)</f>
        <v>1090</v>
      </c>
      <c r="S20" s="2" t="s">
        <v>3</v>
      </c>
      <c r="T20" s="6">
        <f>K20/Q20</f>
        <v>0.99174311926605507</v>
      </c>
      <c r="U20" s="6">
        <f>K20/K25</f>
        <v>0.70978332239001973</v>
      </c>
    </row>
    <row r="21" spans="2:23" x14ac:dyDescent="0.2">
      <c r="B21" s="2" t="s">
        <v>4</v>
      </c>
      <c r="C21" s="3">
        <v>0.592592592592593</v>
      </c>
      <c r="D21" s="3">
        <v>0</v>
      </c>
      <c r="E21" s="3">
        <v>0</v>
      </c>
      <c r="F21" s="3">
        <v>0.25925925925925902</v>
      </c>
      <c r="G21" s="3">
        <v>3.7037037037037E-2</v>
      </c>
      <c r="H21" s="3">
        <v>0.11111111111111099</v>
      </c>
      <c r="J21" s="8" t="s">
        <v>4</v>
      </c>
      <c r="K21" s="9">
        <v>16</v>
      </c>
      <c r="L21" s="9">
        <v>0</v>
      </c>
      <c r="M21" s="9">
        <v>0</v>
      </c>
      <c r="N21" s="9">
        <v>7</v>
      </c>
      <c r="O21" s="9">
        <v>1</v>
      </c>
      <c r="P21" s="9">
        <v>3</v>
      </c>
      <c r="Q21" s="10">
        <f t="shared" ref="Q21:Q24" si="4">SUM(K21:P21)</f>
        <v>27</v>
      </c>
      <c r="S21" s="2" t="s">
        <v>4</v>
      </c>
      <c r="T21" s="6">
        <f>L21/Q21</f>
        <v>0</v>
      </c>
      <c r="U21" s="6">
        <v>0</v>
      </c>
    </row>
    <row r="22" spans="2:23" x14ac:dyDescent="0.2">
      <c r="B22" s="2" t="s">
        <v>5</v>
      </c>
      <c r="C22" s="3">
        <v>0.226277372262774</v>
      </c>
      <c r="D22" s="3">
        <v>0</v>
      </c>
      <c r="E22" s="3">
        <v>0.240875912408759</v>
      </c>
      <c r="F22" s="3">
        <v>2.9197080291970798E-2</v>
      </c>
      <c r="G22" s="3">
        <v>0.39416058394160602</v>
      </c>
      <c r="H22" s="3">
        <v>0.109489051094891</v>
      </c>
      <c r="J22" s="8" t="s">
        <v>5</v>
      </c>
      <c r="K22" s="9">
        <v>31</v>
      </c>
      <c r="L22" s="9">
        <v>0</v>
      </c>
      <c r="M22" s="9">
        <v>33</v>
      </c>
      <c r="N22" s="9">
        <v>4</v>
      </c>
      <c r="O22" s="9">
        <v>54</v>
      </c>
      <c r="P22" s="9">
        <v>15</v>
      </c>
      <c r="Q22" s="10">
        <f t="shared" si="4"/>
        <v>137</v>
      </c>
      <c r="S22" s="2" t="s">
        <v>5</v>
      </c>
      <c r="T22" s="6">
        <f>M22/Q22</f>
        <v>0.24087591240875914</v>
      </c>
      <c r="U22" s="6">
        <f>M22/M25</f>
        <v>0.71739130434782605</v>
      </c>
    </row>
    <row r="23" spans="2:23" x14ac:dyDescent="0.2">
      <c r="B23" s="2" t="s">
        <v>6</v>
      </c>
      <c r="C23" s="3">
        <v>0.24258760107816699</v>
      </c>
      <c r="D23" s="3">
        <v>0</v>
      </c>
      <c r="E23" s="3">
        <v>0</v>
      </c>
      <c r="F23" s="3">
        <v>0.74393530997304602</v>
      </c>
      <c r="G23" s="3">
        <v>0</v>
      </c>
      <c r="H23" s="3">
        <v>1.3477088948787099E-2</v>
      </c>
      <c r="J23" s="8" t="s">
        <v>6</v>
      </c>
      <c r="K23" s="9">
        <v>90</v>
      </c>
      <c r="L23" s="9">
        <v>0</v>
      </c>
      <c r="M23" s="9">
        <v>0</v>
      </c>
      <c r="N23" s="9">
        <v>276</v>
      </c>
      <c r="O23" s="9">
        <v>0</v>
      </c>
      <c r="P23" s="9">
        <v>5</v>
      </c>
      <c r="Q23" s="10">
        <f t="shared" si="4"/>
        <v>371</v>
      </c>
      <c r="S23" s="2" t="s">
        <v>6</v>
      </c>
      <c r="T23">
        <f>N23/Q23</f>
        <v>0.7439353099730458</v>
      </c>
      <c r="U23">
        <f>N23/N25</f>
        <v>0.92307692307692313</v>
      </c>
    </row>
    <row r="24" spans="2:23" x14ac:dyDescent="0.2">
      <c r="B24" s="2" t="s">
        <v>7</v>
      </c>
      <c r="C24" s="3">
        <v>0.34897025171624702</v>
      </c>
      <c r="D24" s="3">
        <v>0</v>
      </c>
      <c r="E24" s="3">
        <v>1.48741418764302E-2</v>
      </c>
      <c r="F24" s="3">
        <v>5.7208237986270003E-3</v>
      </c>
      <c r="G24" s="3">
        <v>0.59153318077803196</v>
      </c>
      <c r="H24" s="3">
        <v>3.8901601830663601E-2</v>
      </c>
      <c r="J24" s="8" t="s">
        <v>7</v>
      </c>
      <c r="K24" s="9">
        <v>305</v>
      </c>
      <c r="L24" s="9">
        <v>0</v>
      </c>
      <c r="M24" s="9">
        <v>13</v>
      </c>
      <c r="N24" s="9">
        <v>5</v>
      </c>
      <c r="O24" s="9">
        <v>517</v>
      </c>
      <c r="P24" s="9">
        <v>34</v>
      </c>
      <c r="Q24" s="10">
        <f t="shared" si="4"/>
        <v>874</v>
      </c>
      <c r="S24" s="2" t="s">
        <v>7</v>
      </c>
      <c r="T24">
        <f>O24/Q24</f>
        <v>0.59153318077803207</v>
      </c>
      <c r="U24">
        <f>O24/O25</f>
        <v>0.90384615384615385</v>
      </c>
    </row>
    <row r="25" spans="2:23" x14ac:dyDescent="0.2">
      <c r="J25" s="8" t="s">
        <v>16</v>
      </c>
      <c r="K25" s="11">
        <f>SUM(K20:K24)</f>
        <v>1523</v>
      </c>
      <c r="L25" s="11">
        <f t="shared" ref="L25:O25" si="5">SUM(L20:L24)</f>
        <v>0</v>
      </c>
      <c r="M25" s="11">
        <f t="shared" si="5"/>
        <v>46</v>
      </c>
      <c r="N25" s="11">
        <f t="shared" si="5"/>
        <v>299</v>
      </c>
      <c r="O25" s="11">
        <f t="shared" si="5"/>
        <v>572</v>
      </c>
      <c r="P25" s="8"/>
      <c r="Q25" s="8"/>
      <c r="T25" s="6"/>
      <c r="U25" s="6"/>
      <c r="V25" t="s">
        <v>15</v>
      </c>
    </row>
    <row r="26" spans="2:23" x14ac:dyDescent="0.2">
      <c r="J26" s="8"/>
      <c r="K26" s="8"/>
      <c r="L26" s="8"/>
      <c r="M26" s="8"/>
      <c r="N26" s="8"/>
      <c r="O26" s="8"/>
      <c r="P26" s="8"/>
      <c r="Q26" s="8"/>
      <c r="T26" s="6">
        <f>AVERAGE(T20:T24)</f>
        <v>0.5136175044851784</v>
      </c>
      <c r="U26" s="6">
        <f>AVERAGE(U20:U24)</f>
        <v>0.65081954073218451</v>
      </c>
      <c r="V26">
        <f>2*(U26*T26)/(U26+T26)</f>
        <v>0.57413547559998257</v>
      </c>
      <c r="W26" s="2" t="s">
        <v>28</v>
      </c>
    </row>
    <row r="28" spans="2:23" x14ac:dyDescent="0.2">
      <c r="B28" s="2" t="s">
        <v>21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8</v>
      </c>
      <c r="J28" s="2" t="s">
        <v>21</v>
      </c>
      <c r="K28" s="8" t="s">
        <v>3</v>
      </c>
      <c r="L28" s="8" t="s">
        <v>4</v>
      </c>
      <c r="M28" s="8" t="s">
        <v>5</v>
      </c>
      <c r="N28" s="8" t="s">
        <v>6</v>
      </c>
      <c r="O28" s="8" t="s">
        <v>7</v>
      </c>
      <c r="P28" s="8" t="s">
        <v>8</v>
      </c>
      <c r="Q28" s="8" t="s">
        <v>16</v>
      </c>
      <c r="T28" t="s">
        <v>12</v>
      </c>
      <c r="U28" t="s">
        <v>13</v>
      </c>
    </row>
    <row r="29" spans="2:23" x14ac:dyDescent="0.2">
      <c r="B29" s="2" t="s">
        <v>3</v>
      </c>
      <c r="C29" s="3">
        <v>0.98532110091743097</v>
      </c>
      <c r="D29" s="3">
        <v>0</v>
      </c>
      <c r="E29" s="3">
        <v>9.1743119266055105E-4</v>
      </c>
      <c r="F29" s="3">
        <v>1.3761467889908299E-2</v>
      </c>
      <c r="G29" s="3">
        <v>0</v>
      </c>
      <c r="H29" s="3">
        <v>0</v>
      </c>
      <c r="J29" s="8" t="s">
        <v>3</v>
      </c>
      <c r="K29" s="9">
        <v>1074</v>
      </c>
      <c r="L29" s="9">
        <v>0</v>
      </c>
      <c r="M29" s="9">
        <v>1</v>
      </c>
      <c r="N29" s="9">
        <v>15</v>
      </c>
      <c r="O29" s="9">
        <v>0</v>
      </c>
      <c r="P29" s="9">
        <v>0</v>
      </c>
      <c r="Q29" s="10">
        <f>SUM(K29:P29)</f>
        <v>1090</v>
      </c>
      <c r="S29" s="2" t="s">
        <v>3</v>
      </c>
      <c r="T29" s="6">
        <f>K29/Q29</f>
        <v>0.98532110091743119</v>
      </c>
      <c r="U29" s="6">
        <f>K29/K34</f>
        <v>0.97370806890299189</v>
      </c>
    </row>
    <row r="30" spans="2:23" x14ac:dyDescent="0.2">
      <c r="B30" s="2" t="s">
        <v>4</v>
      </c>
      <c r="C30" s="3">
        <v>3.7037037037037E-2</v>
      </c>
      <c r="D30" s="3">
        <v>0.88888888888888895</v>
      </c>
      <c r="E30" s="3">
        <v>0</v>
      </c>
      <c r="F30" s="3">
        <v>7.4074074074074098E-2</v>
      </c>
      <c r="G30" s="3">
        <v>0</v>
      </c>
      <c r="H30" s="3">
        <v>0</v>
      </c>
      <c r="J30" s="8" t="s">
        <v>4</v>
      </c>
      <c r="K30" s="9">
        <v>1</v>
      </c>
      <c r="L30" s="9">
        <v>24</v>
      </c>
      <c r="M30" s="9">
        <v>0</v>
      </c>
      <c r="N30" s="9">
        <v>2</v>
      </c>
      <c r="O30" s="9">
        <v>0</v>
      </c>
      <c r="P30" s="9">
        <v>0</v>
      </c>
      <c r="Q30" s="10">
        <f t="shared" ref="Q30:Q33" si="6">SUM(K30:P30)</f>
        <v>27</v>
      </c>
      <c r="S30" s="2" t="s">
        <v>4</v>
      </c>
      <c r="T30" s="6">
        <f>L30/Q30</f>
        <v>0.88888888888888884</v>
      </c>
      <c r="U30" s="6">
        <f>L30/L34</f>
        <v>1</v>
      </c>
    </row>
    <row r="31" spans="2:23" x14ac:dyDescent="0.2">
      <c r="B31" s="2" t="s">
        <v>5</v>
      </c>
      <c r="C31" s="3">
        <v>2.18978102189781E-2</v>
      </c>
      <c r="D31" s="3">
        <v>0</v>
      </c>
      <c r="E31" s="3">
        <v>0.75912408759124095</v>
      </c>
      <c r="F31" s="3">
        <v>7.2992700729926996E-3</v>
      </c>
      <c r="G31" s="3">
        <v>0.21167883211678801</v>
      </c>
      <c r="H31" s="3">
        <v>0</v>
      </c>
      <c r="J31" s="8" t="s">
        <v>5</v>
      </c>
      <c r="K31" s="9">
        <v>3</v>
      </c>
      <c r="L31" s="9">
        <v>0</v>
      </c>
      <c r="M31" s="9">
        <v>104</v>
      </c>
      <c r="N31" s="9">
        <v>1</v>
      </c>
      <c r="O31" s="9">
        <v>29</v>
      </c>
      <c r="P31" s="9">
        <v>0</v>
      </c>
      <c r="Q31" s="10">
        <f t="shared" si="6"/>
        <v>137</v>
      </c>
      <c r="S31" s="2" t="s">
        <v>5</v>
      </c>
      <c r="T31" s="6">
        <f>M31/Q31</f>
        <v>0.75912408759124084</v>
      </c>
      <c r="U31" s="6">
        <f>M31/M34</f>
        <v>0.75912408759124084</v>
      </c>
    </row>
    <row r="32" spans="2:23" x14ac:dyDescent="0.2">
      <c r="B32" s="2" t="s">
        <v>6</v>
      </c>
      <c r="C32" s="3">
        <v>5.92991913746631E-2</v>
      </c>
      <c r="D32" s="3">
        <v>0</v>
      </c>
      <c r="E32" s="3">
        <v>2.6954177897574099E-3</v>
      </c>
      <c r="F32" s="3">
        <v>0.92991913746630706</v>
      </c>
      <c r="G32" s="3">
        <v>8.0862533692722394E-3</v>
      </c>
      <c r="H32" s="3">
        <v>0</v>
      </c>
      <c r="J32" s="8" t="s">
        <v>6</v>
      </c>
      <c r="K32" s="9">
        <v>22</v>
      </c>
      <c r="L32" s="9">
        <v>0</v>
      </c>
      <c r="M32" s="9">
        <v>1</v>
      </c>
      <c r="N32" s="9">
        <v>345</v>
      </c>
      <c r="O32" s="9">
        <v>3</v>
      </c>
      <c r="P32" s="9">
        <v>0</v>
      </c>
      <c r="Q32" s="10">
        <f t="shared" si="6"/>
        <v>371</v>
      </c>
      <c r="S32" s="2" t="s">
        <v>6</v>
      </c>
      <c r="T32">
        <f>N32/Q32</f>
        <v>0.92991913746630728</v>
      </c>
      <c r="U32">
        <f>N32/N34</f>
        <v>0.94780219780219777</v>
      </c>
    </row>
    <row r="33" spans="2:23" x14ac:dyDescent="0.2">
      <c r="B33" s="2" t="s">
        <v>7</v>
      </c>
      <c r="C33" s="3">
        <v>3.4324942791761999E-3</v>
      </c>
      <c r="D33" s="3">
        <v>0</v>
      </c>
      <c r="E33" s="3">
        <v>3.5469107551487397E-2</v>
      </c>
      <c r="F33" s="3">
        <v>1.1441647597254E-3</v>
      </c>
      <c r="G33" s="3">
        <v>0.95766590389016004</v>
      </c>
      <c r="H33" s="3">
        <v>2.2883295194508001E-3</v>
      </c>
      <c r="J33" s="8" t="s">
        <v>7</v>
      </c>
      <c r="K33" s="9">
        <v>3</v>
      </c>
      <c r="L33" s="9">
        <v>0</v>
      </c>
      <c r="M33" s="9">
        <v>31</v>
      </c>
      <c r="N33" s="9">
        <v>1</v>
      </c>
      <c r="O33" s="9">
        <v>837</v>
      </c>
      <c r="P33" s="9">
        <v>2</v>
      </c>
      <c r="Q33" s="10">
        <f t="shared" si="6"/>
        <v>874</v>
      </c>
      <c r="S33" s="2" t="s">
        <v>7</v>
      </c>
      <c r="T33">
        <f>O33/Q33</f>
        <v>0.95766590389016015</v>
      </c>
      <c r="U33">
        <f>O33/O34</f>
        <v>0.96317606444188719</v>
      </c>
    </row>
    <row r="34" spans="2:23" x14ac:dyDescent="0.2">
      <c r="J34" s="8" t="s">
        <v>16</v>
      </c>
      <c r="K34" s="11">
        <f>SUM(K29:K33)</f>
        <v>1103</v>
      </c>
      <c r="L34" s="11">
        <f t="shared" ref="L34" si="7">SUM(L29:L33)</f>
        <v>24</v>
      </c>
      <c r="M34" s="11">
        <f t="shared" ref="M34" si="8">SUM(M29:M33)</f>
        <v>137</v>
      </c>
      <c r="N34" s="11">
        <f t="shared" ref="N34" si="9">SUM(N29:N33)</f>
        <v>364</v>
      </c>
      <c r="O34" s="11">
        <f t="shared" ref="O34" si="10">SUM(O29:O33)</f>
        <v>869</v>
      </c>
      <c r="P34" s="8"/>
      <c r="Q34" s="8"/>
      <c r="T34" s="6"/>
      <c r="U34" s="6"/>
      <c r="V34" t="s">
        <v>15</v>
      </c>
    </row>
    <row r="35" spans="2:23" x14ac:dyDescent="0.2">
      <c r="J35" s="8"/>
      <c r="K35" s="8"/>
      <c r="L35" s="8"/>
      <c r="M35" s="8"/>
      <c r="N35" s="8"/>
      <c r="O35" s="8"/>
      <c r="P35" s="8"/>
      <c r="Q35" s="8"/>
      <c r="T35" s="6">
        <f>AVERAGE(T29:T33)</f>
        <v>0.90418382375080564</v>
      </c>
      <c r="U35" s="6">
        <f>AVERAGE(U29:U33)</f>
        <v>0.92876208374766356</v>
      </c>
      <c r="V35">
        <f>2*(U35*T35)/(U35+T35)</f>
        <v>0.91630816687200001</v>
      </c>
      <c r="W35" s="2" t="s">
        <v>21</v>
      </c>
    </row>
    <row r="36" spans="2:23" x14ac:dyDescent="0.2">
      <c r="J36" s="8"/>
      <c r="K36" s="8"/>
      <c r="L36" s="8"/>
      <c r="M36" s="8"/>
      <c r="N36" s="8"/>
      <c r="O36" s="8"/>
      <c r="P36" s="8"/>
      <c r="Q36" s="8"/>
    </row>
    <row r="37" spans="2:23" x14ac:dyDescent="0.2">
      <c r="B37" s="2" t="s">
        <v>20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J37" s="2" t="s">
        <v>20</v>
      </c>
      <c r="K37" s="8" t="s">
        <v>3</v>
      </c>
      <c r="L37" s="8" t="s">
        <v>4</v>
      </c>
      <c r="M37" s="8" t="s">
        <v>5</v>
      </c>
      <c r="N37" s="8" t="s">
        <v>6</v>
      </c>
      <c r="O37" s="8" t="s">
        <v>7</v>
      </c>
      <c r="P37" s="8" t="s">
        <v>8</v>
      </c>
      <c r="Q37" s="8" t="s">
        <v>16</v>
      </c>
      <c r="T37" t="s">
        <v>12</v>
      </c>
      <c r="U37" t="s">
        <v>13</v>
      </c>
    </row>
    <row r="38" spans="2:23" x14ac:dyDescent="0.2">
      <c r="B38" s="2" t="s">
        <v>3</v>
      </c>
      <c r="C38" s="3">
        <v>0.99174311926605496</v>
      </c>
      <c r="D38" s="3">
        <v>0</v>
      </c>
      <c r="E38" s="3">
        <v>0</v>
      </c>
      <c r="F38" s="3">
        <v>5.5045871559632996E-3</v>
      </c>
      <c r="G38" s="3">
        <v>9.1743119266055105E-4</v>
      </c>
      <c r="H38" s="3">
        <v>1.8348623853210999E-3</v>
      </c>
      <c r="J38" s="8" t="s">
        <v>3</v>
      </c>
      <c r="K38" s="9">
        <v>1081</v>
      </c>
      <c r="L38" s="9">
        <v>0</v>
      </c>
      <c r="M38" s="9">
        <v>0</v>
      </c>
      <c r="N38" s="9">
        <v>6</v>
      </c>
      <c r="O38" s="9">
        <v>1</v>
      </c>
      <c r="P38" s="9">
        <v>2</v>
      </c>
      <c r="Q38" s="10">
        <f>SUM(K38:P38)</f>
        <v>1090</v>
      </c>
      <c r="S38" s="2" t="s">
        <v>3</v>
      </c>
      <c r="T38" s="6">
        <f>K38/Q38</f>
        <v>0.99174311926605507</v>
      </c>
      <c r="U38" s="6">
        <f>K38/K43</f>
        <v>0.97563176895306858</v>
      </c>
    </row>
    <row r="39" spans="2:23" x14ac:dyDescent="0.2">
      <c r="B39" s="2" t="s">
        <v>4</v>
      </c>
      <c r="C39" s="3">
        <v>0</v>
      </c>
      <c r="D39" s="3">
        <v>0.85185185185185197</v>
      </c>
      <c r="E39" s="3">
        <v>0</v>
      </c>
      <c r="F39" s="3">
        <v>7.4074074074074098E-2</v>
      </c>
      <c r="G39" s="3">
        <v>7.4074074074074098E-2</v>
      </c>
      <c r="H39" s="3">
        <v>0</v>
      </c>
      <c r="J39" s="8" t="s">
        <v>4</v>
      </c>
      <c r="K39" s="9">
        <v>0</v>
      </c>
      <c r="L39" s="9">
        <v>23</v>
      </c>
      <c r="M39" s="9">
        <v>0</v>
      </c>
      <c r="N39" s="9">
        <v>2</v>
      </c>
      <c r="O39" s="9">
        <v>2</v>
      </c>
      <c r="P39" s="9">
        <v>0</v>
      </c>
      <c r="Q39" s="10">
        <f t="shared" ref="Q39:Q42" si="11">SUM(K39:P39)</f>
        <v>27</v>
      </c>
      <c r="S39" s="2" t="s">
        <v>4</v>
      </c>
      <c r="T39" s="6">
        <f>L39/Q39</f>
        <v>0.85185185185185186</v>
      </c>
      <c r="U39" s="6">
        <f>L39/L43</f>
        <v>1</v>
      </c>
    </row>
    <row r="40" spans="2:23" x14ac:dyDescent="0.2">
      <c r="B40" s="2" t="s">
        <v>5</v>
      </c>
      <c r="C40" s="3">
        <v>7.2992700729926996E-3</v>
      </c>
      <c r="D40" s="3">
        <v>0</v>
      </c>
      <c r="E40" s="3">
        <v>0.78832116788321205</v>
      </c>
      <c r="F40" s="3">
        <v>0</v>
      </c>
      <c r="G40" s="3">
        <v>0.20437956204379601</v>
      </c>
      <c r="H40" s="3">
        <v>0</v>
      </c>
      <c r="J40" s="8" t="s">
        <v>5</v>
      </c>
      <c r="K40" s="9">
        <v>1</v>
      </c>
      <c r="L40" s="9">
        <v>0</v>
      </c>
      <c r="M40" s="9">
        <v>108</v>
      </c>
      <c r="N40" s="9">
        <v>0</v>
      </c>
      <c r="O40" s="9">
        <v>28</v>
      </c>
      <c r="P40" s="9">
        <v>0</v>
      </c>
      <c r="Q40" s="10">
        <f t="shared" si="11"/>
        <v>137</v>
      </c>
      <c r="S40" s="2" t="s">
        <v>5</v>
      </c>
      <c r="T40" s="6">
        <f>M40/Q40</f>
        <v>0.78832116788321172</v>
      </c>
      <c r="U40" s="6">
        <f>M40/M43</f>
        <v>0.78260869565217395</v>
      </c>
    </row>
    <row r="41" spans="2:23" x14ac:dyDescent="0.2">
      <c r="B41" s="2" t="s">
        <v>6</v>
      </c>
      <c r="C41" s="3">
        <v>6.1994609164420497E-2</v>
      </c>
      <c r="D41" s="3">
        <v>0</v>
      </c>
      <c r="E41" s="3">
        <v>2.6954177897574099E-3</v>
      </c>
      <c r="F41" s="3">
        <v>0.92452830188679302</v>
      </c>
      <c r="G41" s="3">
        <v>1.07816711590297E-2</v>
      </c>
      <c r="H41" s="3">
        <v>0</v>
      </c>
      <c r="J41" s="8" t="s">
        <v>6</v>
      </c>
      <c r="K41" s="9">
        <v>23</v>
      </c>
      <c r="L41" s="9">
        <v>0</v>
      </c>
      <c r="M41" s="9">
        <v>1</v>
      </c>
      <c r="N41" s="9">
        <v>343</v>
      </c>
      <c r="O41" s="9">
        <v>4</v>
      </c>
      <c r="P41" s="9">
        <v>0</v>
      </c>
      <c r="Q41" s="10">
        <f t="shared" si="11"/>
        <v>371</v>
      </c>
      <c r="S41" s="2" t="s">
        <v>6</v>
      </c>
      <c r="T41">
        <f>N41/Q41</f>
        <v>0.92452830188679247</v>
      </c>
      <c r="U41">
        <f>N41/N43</f>
        <v>0.95277777777777772</v>
      </c>
    </row>
    <row r="42" spans="2:23" x14ac:dyDescent="0.2">
      <c r="B42" s="2" t="s">
        <v>7</v>
      </c>
      <c r="C42" s="3">
        <v>3.4324942791761999E-3</v>
      </c>
      <c r="D42" s="3">
        <v>0</v>
      </c>
      <c r="E42" s="3">
        <v>3.3180778032036597E-2</v>
      </c>
      <c r="F42" s="3">
        <v>1.02974828375286E-2</v>
      </c>
      <c r="G42" s="3">
        <v>0.951945080091533</v>
      </c>
      <c r="H42" s="3">
        <v>1.1441647597254E-3</v>
      </c>
      <c r="J42" s="8" t="s">
        <v>7</v>
      </c>
      <c r="K42" s="9">
        <v>3</v>
      </c>
      <c r="L42" s="9">
        <v>0</v>
      </c>
      <c r="M42" s="9">
        <v>29</v>
      </c>
      <c r="N42" s="9">
        <v>9</v>
      </c>
      <c r="O42" s="9">
        <v>832</v>
      </c>
      <c r="P42" s="9">
        <v>1</v>
      </c>
      <c r="Q42" s="10">
        <f t="shared" si="11"/>
        <v>874</v>
      </c>
      <c r="S42" s="2" t="s">
        <v>7</v>
      </c>
      <c r="T42">
        <f>O42/Q42</f>
        <v>0.95194508009153322</v>
      </c>
      <c r="U42">
        <f>O42/O43</f>
        <v>0.95963091118800459</v>
      </c>
    </row>
    <row r="43" spans="2:23" x14ac:dyDescent="0.2">
      <c r="J43" s="8" t="s">
        <v>16</v>
      </c>
      <c r="K43" s="11">
        <f>SUM(K38:K42)</f>
        <v>1108</v>
      </c>
      <c r="L43" s="11">
        <f t="shared" ref="L43:O43" si="12">SUM(L38:L42)</f>
        <v>23</v>
      </c>
      <c r="M43" s="11">
        <f t="shared" si="12"/>
        <v>138</v>
      </c>
      <c r="N43" s="11">
        <f t="shared" si="12"/>
        <v>360</v>
      </c>
      <c r="O43" s="11">
        <f t="shared" si="12"/>
        <v>867</v>
      </c>
      <c r="P43" s="8"/>
      <c r="Q43" s="8"/>
      <c r="T43" s="6"/>
      <c r="U43" s="6"/>
      <c r="V43" t="s">
        <v>15</v>
      </c>
    </row>
    <row r="44" spans="2:23" x14ac:dyDescent="0.2">
      <c r="T44" s="6">
        <f>AVERAGE(T38:T42)</f>
        <v>0.90167790419588878</v>
      </c>
      <c r="U44" s="6">
        <f>AVERAGE(U38:U42)</f>
        <v>0.93412983071420508</v>
      </c>
      <c r="V44">
        <f>2*(U44*T44)/(U44+T44)</f>
        <v>0.91761703798082594</v>
      </c>
      <c r="W44" s="2" t="s">
        <v>20</v>
      </c>
    </row>
    <row r="46" spans="2:23" x14ac:dyDescent="0.2">
      <c r="B46" s="2" t="s">
        <v>24</v>
      </c>
      <c r="C46" s="2" t="s">
        <v>3</v>
      </c>
      <c r="D46" s="2" t="s">
        <v>4</v>
      </c>
      <c r="E46" s="2" t="s">
        <v>5</v>
      </c>
      <c r="F46" s="2" t="s">
        <v>6</v>
      </c>
      <c r="G46" s="2" t="s">
        <v>7</v>
      </c>
      <c r="H46" s="2" t="s">
        <v>8</v>
      </c>
      <c r="J46" s="2" t="s">
        <v>24</v>
      </c>
      <c r="K46" s="8" t="s">
        <v>3</v>
      </c>
      <c r="L46" s="8" t="s">
        <v>4</v>
      </c>
      <c r="M46" s="8" t="s">
        <v>5</v>
      </c>
      <c r="N46" s="8" t="s">
        <v>6</v>
      </c>
      <c r="O46" s="8" t="s">
        <v>7</v>
      </c>
      <c r="P46" s="8" t="s">
        <v>8</v>
      </c>
      <c r="Q46" s="8" t="s">
        <v>16</v>
      </c>
      <c r="T46" t="s">
        <v>12</v>
      </c>
      <c r="U46" t="s">
        <v>13</v>
      </c>
    </row>
    <row r="47" spans="2:23" x14ac:dyDescent="0.2">
      <c r="B47" s="2" t="s">
        <v>3</v>
      </c>
      <c r="C47" s="3">
        <v>0.98899082568807295</v>
      </c>
      <c r="D47" s="3">
        <v>0</v>
      </c>
      <c r="E47" s="3">
        <v>0</v>
      </c>
      <c r="F47" s="3">
        <v>8.2568807339449598E-3</v>
      </c>
      <c r="G47" s="3">
        <v>1.8348623853210999E-3</v>
      </c>
      <c r="H47" s="3">
        <v>9.1743119266055105E-4</v>
      </c>
      <c r="J47" s="8" t="s">
        <v>3</v>
      </c>
      <c r="K47" s="9">
        <v>1078</v>
      </c>
      <c r="L47" s="9">
        <v>0</v>
      </c>
      <c r="M47" s="9">
        <v>0</v>
      </c>
      <c r="N47" s="9">
        <v>9</v>
      </c>
      <c r="O47" s="9">
        <v>2</v>
      </c>
      <c r="P47" s="9">
        <v>1</v>
      </c>
      <c r="Q47" s="10">
        <f>SUM(K47:P47)</f>
        <v>1090</v>
      </c>
      <c r="S47" s="2" t="s">
        <v>3</v>
      </c>
      <c r="T47" s="6">
        <f>K47/Q47</f>
        <v>0.98899082568807339</v>
      </c>
      <c r="U47" s="6">
        <f>K47/K52</f>
        <v>0.98</v>
      </c>
    </row>
    <row r="48" spans="2:23" x14ac:dyDescent="0.2">
      <c r="B48" s="2" t="s">
        <v>4</v>
      </c>
      <c r="C48" s="3">
        <v>0</v>
      </c>
      <c r="D48" s="3">
        <v>0.85185185185185197</v>
      </c>
      <c r="E48" s="3">
        <v>0</v>
      </c>
      <c r="F48" s="3">
        <v>3.7037037037037E-2</v>
      </c>
      <c r="G48" s="3">
        <v>0.11111111111111099</v>
      </c>
      <c r="H48" s="3">
        <v>0</v>
      </c>
      <c r="J48" s="8" t="s">
        <v>4</v>
      </c>
      <c r="K48" s="9">
        <v>0</v>
      </c>
      <c r="L48" s="9">
        <v>23</v>
      </c>
      <c r="M48" s="9">
        <v>0</v>
      </c>
      <c r="N48" s="9">
        <v>1</v>
      </c>
      <c r="O48" s="9">
        <v>3</v>
      </c>
      <c r="P48" s="9">
        <v>0</v>
      </c>
      <c r="Q48" s="10">
        <f t="shared" ref="Q48:Q51" si="13">SUM(K48:P48)</f>
        <v>27</v>
      </c>
      <c r="S48" s="2" t="s">
        <v>4</v>
      </c>
      <c r="T48" s="6">
        <f>L48/Q48</f>
        <v>0.85185185185185186</v>
      </c>
      <c r="U48" s="6">
        <f>L48/L52</f>
        <v>1</v>
      </c>
    </row>
    <row r="49" spans="2:23" x14ac:dyDescent="0.2">
      <c r="B49" s="2" t="s">
        <v>5</v>
      </c>
      <c r="C49" s="3">
        <v>7.2992700729926996E-3</v>
      </c>
      <c r="D49" s="3">
        <v>0</v>
      </c>
      <c r="E49" s="3">
        <v>0.78832116788321205</v>
      </c>
      <c r="F49" s="3">
        <v>0</v>
      </c>
      <c r="G49" s="3">
        <v>0.19708029197080301</v>
      </c>
      <c r="H49" s="3">
        <v>7.2992700729926996E-3</v>
      </c>
      <c r="J49" s="8" t="s">
        <v>5</v>
      </c>
      <c r="K49" s="9">
        <v>1</v>
      </c>
      <c r="L49" s="9">
        <v>0</v>
      </c>
      <c r="M49" s="9">
        <v>108</v>
      </c>
      <c r="N49" s="9">
        <v>0</v>
      </c>
      <c r="O49" s="9">
        <v>27</v>
      </c>
      <c r="P49" s="9">
        <v>1</v>
      </c>
      <c r="Q49" s="10">
        <f t="shared" si="13"/>
        <v>137</v>
      </c>
      <c r="S49" s="2" t="s">
        <v>5</v>
      </c>
      <c r="T49" s="6">
        <f>M49/Q49</f>
        <v>0.78832116788321172</v>
      </c>
      <c r="U49" s="6">
        <f>M49/M52</f>
        <v>0.73972602739726023</v>
      </c>
    </row>
    <row r="50" spans="2:23" x14ac:dyDescent="0.2">
      <c r="B50" s="2" t="s">
        <v>6</v>
      </c>
      <c r="C50" s="3">
        <v>5.1212938005390798E-2</v>
      </c>
      <c r="D50" s="3">
        <v>0</v>
      </c>
      <c r="E50" s="3">
        <v>2.6954177897574099E-3</v>
      </c>
      <c r="F50" s="3">
        <v>0.93261455525606496</v>
      </c>
      <c r="G50" s="3">
        <v>8.0862533692722394E-3</v>
      </c>
      <c r="H50" s="3">
        <v>5.3908355795148303E-3</v>
      </c>
      <c r="J50" s="8" t="s">
        <v>6</v>
      </c>
      <c r="K50" s="9">
        <v>19</v>
      </c>
      <c r="L50" s="9">
        <v>0</v>
      </c>
      <c r="M50" s="9">
        <v>1</v>
      </c>
      <c r="N50" s="9">
        <v>346</v>
      </c>
      <c r="O50" s="9">
        <v>3</v>
      </c>
      <c r="P50" s="9">
        <v>2</v>
      </c>
      <c r="Q50" s="10">
        <f t="shared" si="13"/>
        <v>371</v>
      </c>
      <c r="S50" s="2" t="s">
        <v>6</v>
      </c>
      <c r="T50">
        <f>N50/Q50</f>
        <v>0.93261455525606474</v>
      </c>
      <c r="U50">
        <f>N50/N52</f>
        <v>0.9719101123595506</v>
      </c>
    </row>
    <row r="51" spans="2:23" x14ac:dyDescent="0.2">
      <c r="B51" s="2" t="s">
        <v>7</v>
      </c>
      <c r="C51" s="3">
        <v>2.2883295194508001E-3</v>
      </c>
      <c r="D51" s="3">
        <v>0</v>
      </c>
      <c r="E51" s="3">
        <v>4.2334096109839799E-2</v>
      </c>
      <c r="F51" s="3">
        <v>0</v>
      </c>
      <c r="G51" s="3">
        <v>0.95423340961098402</v>
      </c>
      <c r="H51" s="3">
        <v>1.1441647597254E-3</v>
      </c>
      <c r="J51" s="8" t="s">
        <v>7</v>
      </c>
      <c r="K51" s="9">
        <v>2</v>
      </c>
      <c r="L51" s="9">
        <v>0</v>
      </c>
      <c r="M51" s="9">
        <v>37</v>
      </c>
      <c r="N51" s="9">
        <v>0</v>
      </c>
      <c r="O51" s="9">
        <v>834</v>
      </c>
      <c r="P51" s="9">
        <v>1</v>
      </c>
      <c r="Q51" s="10">
        <f t="shared" si="13"/>
        <v>874</v>
      </c>
      <c r="S51" s="2" t="s">
        <v>7</v>
      </c>
      <c r="T51">
        <f>O51/Q51</f>
        <v>0.95423340961098402</v>
      </c>
      <c r="U51">
        <f>O51/O52</f>
        <v>0.95972382048331417</v>
      </c>
    </row>
    <row r="52" spans="2:23" x14ac:dyDescent="0.2">
      <c r="J52" s="8" t="s">
        <v>16</v>
      </c>
      <c r="K52" s="11">
        <f>SUM(K47:K51)</f>
        <v>1100</v>
      </c>
      <c r="L52" s="11">
        <f t="shared" ref="L52:O52" si="14">SUM(L47:L51)</f>
        <v>23</v>
      </c>
      <c r="M52" s="11">
        <f t="shared" si="14"/>
        <v>146</v>
      </c>
      <c r="N52" s="11">
        <f t="shared" si="14"/>
        <v>356</v>
      </c>
      <c r="O52" s="11">
        <f t="shared" si="14"/>
        <v>869</v>
      </c>
      <c r="P52" s="8"/>
      <c r="Q52" s="8"/>
      <c r="T52" s="6"/>
      <c r="U52" s="6"/>
      <c r="V52" t="s">
        <v>15</v>
      </c>
    </row>
    <row r="53" spans="2:23" x14ac:dyDescent="0.2">
      <c r="T53" s="6">
        <f>AVERAGE(T47:T51)</f>
        <v>0.90320236205803717</v>
      </c>
      <c r="U53" s="6">
        <f>AVERAGE(U47:U51)</f>
        <v>0.93027199204802502</v>
      </c>
      <c r="V53">
        <f>2*(U53*T53)/(U53+T53)</f>
        <v>0.91653734746006355</v>
      </c>
      <c r="W53" s="2" t="s">
        <v>24</v>
      </c>
    </row>
    <row r="54" spans="2:23" x14ac:dyDescent="0.2">
      <c r="T54" s="6"/>
      <c r="U54" s="6"/>
      <c r="W54" s="2"/>
    </row>
    <row r="55" spans="2:23" x14ac:dyDescent="0.2">
      <c r="B55" t="s">
        <v>17</v>
      </c>
      <c r="C55" s="12" t="s">
        <v>3</v>
      </c>
      <c r="D55" s="12" t="s">
        <v>4</v>
      </c>
      <c r="E55" s="12" t="s">
        <v>5</v>
      </c>
      <c r="F55" s="12" t="s">
        <v>6</v>
      </c>
      <c r="G55" s="12" t="s">
        <v>7</v>
      </c>
      <c r="H55" s="12" t="s">
        <v>8</v>
      </c>
      <c r="I55" s="13"/>
      <c r="J55" s="12" t="s">
        <v>17</v>
      </c>
      <c r="K55" s="12" t="s">
        <v>3</v>
      </c>
      <c r="L55" s="12" t="s">
        <v>4</v>
      </c>
      <c r="M55" s="12" t="s">
        <v>5</v>
      </c>
      <c r="N55" s="12" t="s">
        <v>6</v>
      </c>
      <c r="O55" s="12" t="s">
        <v>7</v>
      </c>
      <c r="P55" s="12" t="s">
        <v>8</v>
      </c>
      <c r="Q55" s="14" t="s">
        <v>16</v>
      </c>
      <c r="R55" s="13"/>
      <c r="S55" s="13"/>
      <c r="T55" s="13" t="s">
        <v>12</v>
      </c>
      <c r="U55" s="13" t="s">
        <v>13</v>
      </c>
      <c r="V55" s="13"/>
    </row>
    <row r="56" spans="2:23" x14ac:dyDescent="0.2">
      <c r="B56" s="2" t="s">
        <v>3</v>
      </c>
      <c r="C56" s="15">
        <v>0.95899999999999996</v>
      </c>
      <c r="D56" s="16">
        <v>0</v>
      </c>
      <c r="E56" s="16">
        <v>0.01</v>
      </c>
      <c r="F56" s="16">
        <v>6.0000000000000001E-3</v>
      </c>
      <c r="G56" s="16">
        <v>2.5000000000000001E-2</v>
      </c>
      <c r="H56" s="16">
        <v>0</v>
      </c>
      <c r="I56" s="13"/>
      <c r="J56" s="12" t="s">
        <v>3</v>
      </c>
      <c r="K56" s="15">
        <v>1045</v>
      </c>
      <c r="L56" s="16">
        <v>0</v>
      </c>
      <c r="M56" s="16">
        <v>11</v>
      </c>
      <c r="N56" s="16">
        <v>7</v>
      </c>
      <c r="O56" s="16">
        <v>27</v>
      </c>
      <c r="P56" s="16">
        <v>0</v>
      </c>
      <c r="Q56" s="10">
        <f>SUM(K56:P56)</f>
        <v>1090</v>
      </c>
      <c r="R56" s="13"/>
      <c r="S56" s="12" t="s">
        <v>3</v>
      </c>
      <c r="T56" s="6">
        <f>K56/Q56</f>
        <v>0.95871559633027525</v>
      </c>
      <c r="U56" s="6">
        <f>K56/K61</f>
        <v>0.95608417200365969</v>
      </c>
    </row>
    <row r="57" spans="2:23" x14ac:dyDescent="0.2">
      <c r="B57" s="2" t="s">
        <v>4</v>
      </c>
      <c r="C57" s="17">
        <v>0</v>
      </c>
      <c r="D57" s="18">
        <v>1</v>
      </c>
      <c r="E57" s="18">
        <v>0</v>
      </c>
      <c r="F57" s="18">
        <v>0</v>
      </c>
      <c r="G57" s="18">
        <v>0</v>
      </c>
      <c r="H57" s="18">
        <v>0</v>
      </c>
      <c r="I57" s="13"/>
      <c r="J57" s="12" t="s">
        <v>4</v>
      </c>
      <c r="K57" s="17">
        <v>0</v>
      </c>
      <c r="L57" s="18">
        <v>27</v>
      </c>
      <c r="M57" s="18">
        <v>0</v>
      </c>
      <c r="N57" s="18">
        <v>0</v>
      </c>
      <c r="O57" s="18">
        <v>0</v>
      </c>
      <c r="P57" s="18">
        <v>0</v>
      </c>
      <c r="Q57" s="10">
        <f t="shared" ref="Q57:Q60" si="15">SUM(K57:P57)</f>
        <v>27</v>
      </c>
      <c r="R57" s="13"/>
      <c r="S57" s="12" t="s">
        <v>4</v>
      </c>
      <c r="T57" s="6">
        <f>L57/Q57</f>
        <v>1</v>
      </c>
      <c r="U57" s="6">
        <f>L57/L61</f>
        <v>0.9642857142857143</v>
      </c>
    </row>
    <row r="58" spans="2:23" x14ac:dyDescent="0.2">
      <c r="B58" s="2" t="s">
        <v>5</v>
      </c>
      <c r="C58" s="17">
        <v>0.16800000000000001</v>
      </c>
      <c r="D58" s="18">
        <v>0</v>
      </c>
      <c r="E58" s="18">
        <v>0.59099999999999997</v>
      </c>
      <c r="F58" s="18">
        <v>0</v>
      </c>
      <c r="G58" s="18">
        <v>0.24099999999999999</v>
      </c>
      <c r="H58" s="18">
        <v>0</v>
      </c>
      <c r="I58" s="13"/>
      <c r="J58" s="12" t="s">
        <v>5</v>
      </c>
      <c r="K58" s="17">
        <v>23</v>
      </c>
      <c r="L58" s="18">
        <v>0</v>
      </c>
      <c r="M58" s="18">
        <v>81</v>
      </c>
      <c r="N58" s="18">
        <v>0</v>
      </c>
      <c r="O58" s="18">
        <v>33</v>
      </c>
      <c r="P58" s="18">
        <v>0</v>
      </c>
      <c r="Q58" s="10">
        <f t="shared" si="15"/>
        <v>137</v>
      </c>
      <c r="R58" s="13"/>
      <c r="S58" s="12" t="s">
        <v>5</v>
      </c>
      <c r="T58" s="6">
        <f>M58/Q58</f>
        <v>0.59124087591240881</v>
      </c>
      <c r="U58" s="6">
        <f>M58/M61</f>
        <v>0.41326530612244899</v>
      </c>
    </row>
    <row r="59" spans="2:23" x14ac:dyDescent="0.2">
      <c r="B59" s="2" t="s">
        <v>6</v>
      </c>
      <c r="C59" s="17">
        <v>3.0000000000000001E-3</v>
      </c>
      <c r="D59" s="18">
        <v>0</v>
      </c>
      <c r="E59" s="18">
        <v>6.2E-2</v>
      </c>
      <c r="F59" s="18">
        <v>0.61699999999999999</v>
      </c>
      <c r="G59" s="18">
        <v>0.318</v>
      </c>
      <c r="H59" s="18">
        <v>0</v>
      </c>
      <c r="I59" s="13"/>
      <c r="J59" s="12" t="s">
        <v>6</v>
      </c>
      <c r="K59" s="17">
        <v>1</v>
      </c>
      <c r="L59" s="18">
        <v>0</v>
      </c>
      <c r="M59" s="18">
        <v>23</v>
      </c>
      <c r="N59" s="18">
        <v>229</v>
      </c>
      <c r="O59" s="18">
        <v>118</v>
      </c>
      <c r="P59" s="18">
        <v>0</v>
      </c>
      <c r="Q59" s="10">
        <f t="shared" si="15"/>
        <v>371</v>
      </c>
      <c r="R59" s="13"/>
      <c r="S59" s="12" t="s">
        <v>6</v>
      </c>
      <c r="T59">
        <f>N59/Q59</f>
        <v>0.61725067385444743</v>
      </c>
      <c r="U59">
        <f>N59/N61</f>
        <v>0.76588628762541811</v>
      </c>
    </row>
    <row r="60" spans="2:23" x14ac:dyDescent="0.2">
      <c r="B60" s="2" t="s">
        <v>7</v>
      </c>
      <c r="C60" s="17">
        <v>2.7E-2</v>
      </c>
      <c r="D60" s="18">
        <v>1E-3</v>
      </c>
      <c r="E60" s="18">
        <v>9.2999999999999999E-2</v>
      </c>
      <c r="F60" s="18">
        <v>7.1999999999999995E-2</v>
      </c>
      <c r="G60" s="18">
        <v>0.80700000000000005</v>
      </c>
      <c r="H60" s="18">
        <v>0</v>
      </c>
      <c r="I60" s="13"/>
      <c r="J60" s="12" t="s">
        <v>7</v>
      </c>
      <c r="K60" s="17">
        <v>24</v>
      </c>
      <c r="L60" s="18">
        <v>1</v>
      </c>
      <c r="M60" s="18">
        <v>81</v>
      </c>
      <c r="N60" s="18">
        <v>63</v>
      </c>
      <c r="O60" s="18">
        <v>705</v>
      </c>
      <c r="P60" s="18">
        <v>0</v>
      </c>
      <c r="Q60" s="10">
        <f t="shared" si="15"/>
        <v>874</v>
      </c>
      <c r="R60" s="13"/>
      <c r="S60" s="12" t="s">
        <v>7</v>
      </c>
      <c r="T60">
        <f>O60/Q60</f>
        <v>0.80663615560640733</v>
      </c>
      <c r="U60">
        <f>O60/O61</f>
        <v>0.79841449603624004</v>
      </c>
    </row>
    <row r="61" spans="2:23" x14ac:dyDescent="0.2">
      <c r="C61" s="13"/>
      <c r="D61" s="13"/>
      <c r="E61" s="13"/>
      <c r="F61" s="13"/>
      <c r="G61" s="13"/>
      <c r="H61" s="13"/>
      <c r="I61" s="13"/>
      <c r="J61" s="14" t="s">
        <v>16</v>
      </c>
      <c r="K61" s="11">
        <f>SUM(K56:K60)</f>
        <v>1093</v>
      </c>
      <c r="L61" s="11">
        <f t="shared" ref="L61:O61" si="16">SUM(L56:L60)</f>
        <v>28</v>
      </c>
      <c r="M61" s="11">
        <f t="shared" si="16"/>
        <v>196</v>
      </c>
      <c r="N61" s="11">
        <f t="shared" si="16"/>
        <v>299</v>
      </c>
      <c r="O61" s="11">
        <f t="shared" si="16"/>
        <v>883</v>
      </c>
      <c r="P61" s="13"/>
      <c r="Q61" s="13"/>
      <c r="R61" s="13"/>
      <c r="S61" s="13"/>
      <c r="T61" s="6"/>
      <c r="U61" s="6"/>
      <c r="V61" t="s">
        <v>15</v>
      </c>
    </row>
    <row r="62" spans="2:23" x14ac:dyDescent="0.2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6">
        <f>AVERAGE(T56:T60)</f>
        <v>0.7947686603407077</v>
      </c>
      <c r="U62" s="6">
        <f>AVERAGE(U56:U60)</f>
        <v>0.77958719521469622</v>
      </c>
      <c r="V62">
        <f>2*(U62*T62)/(U62+T62)</f>
        <v>0.78710473057690422</v>
      </c>
      <c r="W62" s="12" t="s">
        <v>17</v>
      </c>
    </row>
    <row r="64" spans="2:23" x14ac:dyDescent="0.2">
      <c r="B64" t="s">
        <v>18</v>
      </c>
      <c r="C64" s="12" t="s">
        <v>3</v>
      </c>
      <c r="D64" s="12" t="s">
        <v>4</v>
      </c>
      <c r="E64" s="12" t="s">
        <v>5</v>
      </c>
      <c r="F64" s="12" t="s">
        <v>6</v>
      </c>
      <c r="G64" s="12" t="s">
        <v>7</v>
      </c>
      <c r="H64" s="12" t="s">
        <v>8</v>
      </c>
      <c r="I64" s="13"/>
      <c r="J64" s="12" t="s">
        <v>18</v>
      </c>
      <c r="K64" s="12" t="s">
        <v>3</v>
      </c>
      <c r="L64" s="12" t="s">
        <v>4</v>
      </c>
      <c r="M64" s="12" t="s">
        <v>5</v>
      </c>
      <c r="N64" s="12" t="s">
        <v>6</v>
      </c>
      <c r="O64" s="12" t="s">
        <v>7</v>
      </c>
      <c r="P64" s="12" t="s">
        <v>8</v>
      </c>
      <c r="Q64" s="14" t="s">
        <v>16</v>
      </c>
      <c r="R64" s="13"/>
      <c r="S64" s="13"/>
      <c r="T64" s="13" t="s">
        <v>12</v>
      </c>
      <c r="U64" s="13" t="s">
        <v>13</v>
      </c>
      <c r="V64" s="13"/>
    </row>
    <row r="65" spans="2:23" x14ac:dyDescent="0.2">
      <c r="B65" s="2" t="s">
        <v>3</v>
      </c>
      <c r="C65" s="15">
        <v>0.97099999999999997</v>
      </c>
      <c r="D65" s="16">
        <v>0</v>
      </c>
      <c r="E65" s="16">
        <v>1E-3</v>
      </c>
      <c r="F65" s="16">
        <v>0.02</v>
      </c>
      <c r="G65" s="16">
        <v>6.0000000000000001E-3</v>
      </c>
      <c r="H65" s="16">
        <v>2E-3</v>
      </c>
      <c r="I65" s="13"/>
      <c r="J65" s="12" t="s">
        <v>3</v>
      </c>
      <c r="K65" s="15">
        <v>1069</v>
      </c>
      <c r="L65" s="16">
        <v>0</v>
      </c>
      <c r="M65" s="16">
        <v>1</v>
      </c>
      <c r="N65" s="16">
        <v>22</v>
      </c>
      <c r="O65" s="16">
        <v>7</v>
      </c>
      <c r="P65" s="16">
        <v>2</v>
      </c>
      <c r="Q65" s="10">
        <f>SUM(K65:P65)</f>
        <v>1101</v>
      </c>
      <c r="R65" s="13"/>
      <c r="S65" s="12" t="s">
        <v>3</v>
      </c>
      <c r="T65" s="6">
        <f>K65/Q65</f>
        <v>0.97093551316984561</v>
      </c>
      <c r="U65" s="6">
        <f>K65/K70</f>
        <v>0.94268077601410938</v>
      </c>
    </row>
    <row r="66" spans="2:23" x14ac:dyDescent="0.2">
      <c r="B66" s="2" t="s">
        <v>4</v>
      </c>
      <c r="C66" s="17">
        <v>0.48599999999999999</v>
      </c>
      <c r="D66" s="18">
        <v>0</v>
      </c>
      <c r="E66" s="18">
        <v>0</v>
      </c>
      <c r="F66" s="18">
        <v>0.48599999999999999</v>
      </c>
      <c r="G66" s="18">
        <v>0</v>
      </c>
      <c r="H66" s="18">
        <v>2.7E-2</v>
      </c>
      <c r="I66" s="13"/>
      <c r="J66" s="12" t="s">
        <v>4</v>
      </c>
      <c r="K66" s="17">
        <v>18</v>
      </c>
      <c r="L66" s="18">
        <v>0</v>
      </c>
      <c r="M66" s="18">
        <v>0</v>
      </c>
      <c r="N66" s="18">
        <v>18</v>
      </c>
      <c r="O66" s="18">
        <v>0</v>
      </c>
      <c r="P66" s="18">
        <v>1</v>
      </c>
      <c r="Q66" s="10">
        <f t="shared" ref="Q66:Q69" si="17">SUM(K66:P66)</f>
        <v>37</v>
      </c>
      <c r="R66" s="13"/>
      <c r="S66" s="12" t="s">
        <v>4</v>
      </c>
      <c r="T66" s="6">
        <f>L66/Q66</f>
        <v>0</v>
      </c>
      <c r="U66" s="6">
        <v>0</v>
      </c>
    </row>
    <row r="67" spans="2:23" x14ac:dyDescent="0.2">
      <c r="B67" s="2" t="s">
        <v>5</v>
      </c>
      <c r="C67" s="17">
        <v>5.7000000000000002E-2</v>
      </c>
      <c r="D67" s="18">
        <v>0</v>
      </c>
      <c r="E67" s="18">
        <v>0.1</v>
      </c>
      <c r="F67" s="18">
        <v>2.9000000000000001E-2</v>
      </c>
      <c r="G67" s="18">
        <v>0.76400000000000001</v>
      </c>
      <c r="H67" s="18">
        <v>0.05</v>
      </c>
      <c r="I67" s="13"/>
      <c r="J67" s="12" t="s">
        <v>5</v>
      </c>
      <c r="K67" s="17">
        <v>8</v>
      </c>
      <c r="L67" s="18">
        <v>0</v>
      </c>
      <c r="M67" s="18">
        <v>14</v>
      </c>
      <c r="N67" s="18">
        <v>4</v>
      </c>
      <c r="O67" s="18">
        <v>107</v>
      </c>
      <c r="P67" s="18">
        <v>7</v>
      </c>
      <c r="Q67" s="10">
        <f t="shared" si="17"/>
        <v>140</v>
      </c>
      <c r="R67" s="13"/>
      <c r="S67" s="12" t="s">
        <v>5</v>
      </c>
      <c r="T67" s="6">
        <f>M67/Q67</f>
        <v>0.1</v>
      </c>
      <c r="U67" s="6">
        <f>M67/M70</f>
        <v>0.875</v>
      </c>
    </row>
    <row r="68" spans="2:23" x14ac:dyDescent="0.2">
      <c r="B68" s="2" t="s">
        <v>6</v>
      </c>
      <c r="C68" s="17">
        <v>8.4000000000000005E-2</v>
      </c>
      <c r="D68" s="18">
        <v>0</v>
      </c>
      <c r="E68" s="18">
        <v>0</v>
      </c>
      <c r="F68" s="18">
        <v>0.91300000000000003</v>
      </c>
      <c r="G68" s="18">
        <v>0</v>
      </c>
      <c r="H68" s="18">
        <v>3.0000000000000001E-3</v>
      </c>
      <c r="I68" s="13"/>
      <c r="J68" s="12" t="s">
        <v>6</v>
      </c>
      <c r="K68" s="17">
        <v>30</v>
      </c>
      <c r="L68" s="18">
        <v>0</v>
      </c>
      <c r="M68" s="18">
        <v>0</v>
      </c>
      <c r="N68" s="18">
        <v>326</v>
      </c>
      <c r="O68" s="18">
        <v>0</v>
      </c>
      <c r="P68" s="18">
        <v>1</v>
      </c>
      <c r="Q68" s="10">
        <f t="shared" si="17"/>
        <v>357</v>
      </c>
      <c r="R68" s="13"/>
      <c r="S68" s="12" t="s">
        <v>6</v>
      </c>
      <c r="T68">
        <f>N68/Q68</f>
        <v>0.91316526610644255</v>
      </c>
      <c r="U68">
        <f>N68/N70</f>
        <v>0.88108108108108107</v>
      </c>
    </row>
    <row r="69" spans="2:23" x14ac:dyDescent="0.2">
      <c r="B69" s="2" t="s">
        <v>7</v>
      </c>
      <c r="C69" s="17">
        <v>0.01</v>
      </c>
      <c r="D69" s="18">
        <v>0</v>
      </c>
      <c r="E69" s="18">
        <v>1E-3</v>
      </c>
      <c r="F69" s="18">
        <v>0</v>
      </c>
      <c r="G69" s="18">
        <v>0.98799999999999999</v>
      </c>
      <c r="H69" s="18">
        <v>1E-3</v>
      </c>
      <c r="I69" s="13"/>
      <c r="J69" s="12" t="s">
        <v>7</v>
      </c>
      <c r="K69" s="17">
        <v>9</v>
      </c>
      <c r="L69" s="18">
        <v>0</v>
      </c>
      <c r="M69" s="18">
        <v>1</v>
      </c>
      <c r="N69" s="18">
        <v>0</v>
      </c>
      <c r="O69" s="18">
        <v>882</v>
      </c>
      <c r="P69" s="18">
        <v>1</v>
      </c>
      <c r="Q69" s="10">
        <f t="shared" si="17"/>
        <v>893</v>
      </c>
      <c r="R69" s="13"/>
      <c r="S69" s="12" t="s">
        <v>7</v>
      </c>
      <c r="T69">
        <f>O69/Q69</f>
        <v>0.98768197088465848</v>
      </c>
      <c r="U69">
        <f>O69/O70</f>
        <v>0.88554216867469882</v>
      </c>
    </row>
    <row r="70" spans="2:23" x14ac:dyDescent="0.2">
      <c r="C70" s="13"/>
      <c r="D70" s="13"/>
      <c r="E70" s="13"/>
      <c r="F70" s="13"/>
      <c r="G70" s="13"/>
      <c r="H70" s="13"/>
      <c r="I70" s="13"/>
      <c r="J70" s="14" t="s">
        <v>16</v>
      </c>
      <c r="K70" s="11">
        <f>SUM(K65:K69)</f>
        <v>1134</v>
      </c>
      <c r="L70" s="11">
        <f t="shared" ref="L70:O70" si="18">SUM(L65:L69)</f>
        <v>0</v>
      </c>
      <c r="M70" s="11">
        <f t="shared" si="18"/>
        <v>16</v>
      </c>
      <c r="N70" s="11">
        <f t="shared" si="18"/>
        <v>370</v>
      </c>
      <c r="O70" s="11">
        <f t="shared" si="18"/>
        <v>996</v>
      </c>
      <c r="P70" s="13"/>
      <c r="Q70" s="13"/>
      <c r="R70" s="13"/>
      <c r="S70" s="13"/>
      <c r="T70" s="6"/>
      <c r="U70" s="6"/>
      <c r="V70" t="s">
        <v>15</v>
      </c>
    </row>
    <row r="71" spans="2:23" x14ac:dyDescent="0.2"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6">
        <f>AVERAGE(T65:T69)</f>
        <v>0.59435655003218935</v>
      </c>
      <c r="U71" s="6">
        <f>AVERAGE(U65:U69)</f>
        <v>0.71686080515397788</v>
      </c>
      <c r="V71">
        <f>2*(U71*T71)/(U71+T71)</f>
        <v>0.64988602129068385</v>
      </c>
      <c r="W71" s="12" t="s">
        <v>18</v>
      </c>
    </row>
    <row r="73" spans="2:23" x14ac:dyDescent="0.2">
      <c r="B73" t="s">
        <v>19</v>
      </c>
      <c r="C73" s="12" t="s">
        <v>3</v>
      </c>
      <c r="D73" s="12" t="s">
        <v>4</v>
      </c>
      <c r="E73" s="12" t="s">
        <v>5</v>
      </c>
      <c r="F73" s="12" t="s">
        <v>6</v>
      </c>
      <c r="G73" s="12" t="s">
        <v>7</v>
      </c>
      <c r="H73" s="12" t="s">
        <v>8</v>
      </c>
      <c r="I73" s="13"/>
      <c r="J73" s="12" t="s">
        <v>18</v>
      </c>
      <c r="K73" s="12" t="s">
        <v>3</v>
      </c>
      <c r="L73" s="12" t="s">
        <v>4</v>
      </c>
      <c r="M73" s="12" t="s">
        <v>5</v>
      </c>
      <c r="N73" s="12" t="s">
        <v>6</v>
      </c>
      <c r="O73" s="12" t="s">
        <v>7</v>
      </c>
      <c r="P73" s="12" t="s">
        <v>8</v>
      </c>
      <c r="Q73" s="14" t="s">
        <v>16</v>
      </c>
      <c r="R73" s="13"/>
      <c r="S73" s="13"/>
      <c r="T73" s="13" t="s">
        <v>12</v>
      </c>
      <c r="U73" s="13" t="s">
        <v>13</v>
      </c>
      <c r="V73" s="13"/>
    </row>
    <row r="74" spans="2:23" x14ac:dyDescent="0.2">
      <c r="B74" s="2" t="s">
        <v>3</v>
      </c>
      <c r="C74" s="15">
        <v>0.847706422018349</v>
      </c>
      <c r="D74" s="16">
        <v>0.113761467889908</v>
      </c>
      <c r="E74" s="16">
        <v>9.1743119266055105E-4</v>
      </c>
      <c r="F74" s="16">
        <v>0</v>
      </c>
      <c r="G74" s="16">
        <v>3.3944954128440397E-2</v>
      </c>
      <c r="H74" s="16">
        <v>3.6697247706421999E-3</v>
      </c>
      <c r="I74" s="13"/>
      <c r="J74" s="12" t="s">
        <v>3</v>
      </c>
      <c r="K74" s="15">
        <v>924</v>
      </c>
      <c r="L74" s="16">
        <v>124</v>
      </c>
      <c r="M74" s="16">
        <v>1</v>
      </c>
      <c r="N74" s="16">
        <v>0</v>
      </c>
      <c r="O74" s="16">
        <v>37</v>
      </c>
      <c r="P74" s="16">
        <v>4</v>
      </c>
      <c r="Q74" s="10">
        <f>SUM(K74:P74)</f>
        <v>1090</v>
      </c>
      <c r="R74" s="13"/>
      <c r="S74" s="12" t="s">
        <v>3</v>
      </c>
      <c r="T74" s="6">
        <f>K74/Q74</f>
        <v>0.84770642201834867</v>
      </c>
      <c r="U74" s="6">
        <f>K74/K79</f>
        <v>0.76049382716049385</v>
      </c>
    </row>
    <row r="75" spans="2:23" x14ac:dyDescent="0.2">
      <c r="B75" s="2" t="s">
        <v>4</v>
      </c>
      <c r="C75" s="17">
        <v>0.296296296296296</v>
      </c>
      <c r="D75" s="18">
        <v>0.22222222222222199</v>
      </c>
      <c r="E75" s="18">
        <v>0</v>
      </c>
      <c r="F75" s="18">
        <v>0</v>
      </c>
      <c r="G75" s="18">
        <v>0.48148148148148101</v>
      </c>
      <c r="H75" s="18">
        <v>0</v>
      </c>
      <c r="I75" s="13"/>
      <c r="J75" s="12" t="s">
        <v>4</v>
      </c>
      <c r="K75" s="17">
        <v>8</v>
      </c>
      <c r="L75" s="18">
        <v>6</v>
      </c>
      <c r="M75" s="18">
        <v>0</v>
      </c>
      <c r="N75" s="18">
        <v>0</v>
      </c>
      <c r="O75" s="18">
        <v>13</v>
      </c>
      <c r="P75" s="18">
        <v>0</v>
      </c>
      <c r="Q75" s="10">
        <f t="shared" ref="Q75:Q78" si="19">SUM(K75:P75)</f>
        <v>27</v>
      </c>
      <c r="R75" s="13"/>
      <c r="S75" s="12" t="s">
        <v>4</v>
      </c>
      <c r="T75" s="6">
        <f>L75/Q75</f>
        <v>0.22222222222222221</v>
      </c>
      <c r="U75" s="6">
        <f>L75/L79</f>
        <v>1.5789473684210527E-2</v>
      </c>
    </row>
    <row r="76" spans="2:23" x14ac:dyDescent="0.2">
      <c r="B76" s="2" t="s">
        <v>5</v>
      </c>
      <c r="C76" s="17">
        <v>4.3795620437956199E-2</v>
      </c>
      <c r="D76" s="18">
        <v>0.55474452554744502</v>
      </c>
      <c r="E76" s="18">
        <v>7.2992700729927001E-2</v>
      </c>
      <c r="F76" s="18">
        <v>0</v>
      </c>
      <c r="G76" s="18">
        <v>0.32846715328467202</v>
      </c>
      <c r="H76" s="18">
        <v>0</v>
      </c>
      <c r="I76" s="13"/>
      <c r="J76" s="12" t="s">
        <v>5</v>
      </c>
      <c r="K76" s="17">
        <v>6</v>
      </c>
      <c r="L76" s="18">
        <v>76</v>
      </c>
      <c r="M76" s="18">
        <v>10</v>
      </c>
      <c r="N76" s="18">
        <v>0</v>
      </c>
      <c r="O76" s="18">
        <v>45</v>
      </c>
      <c r="P76" s="18">
        <v>0</v>
      </c>
      <c r="Q76" s="10">
        <f t="shared" si="19"/>
        <v>137</v>
      </c>
      <c r="R76" s="13"/>
      <c r="S76" s="12" t="s">
        <v>5</v>
      </c>
      <c r="T76" s="6">
        <f>M76/Q76</f>
        <v>7.2992700729927001E-2</v>
      </c>
      <c r="U76" s="6">
        <f>M76/M79</f>
        <v>0.55555555555555558</v>
      </c>
    </row>
    <row r="77" spans="2:23" x14ac:dyDescent="0.2">
      <c r="B77" s="2" t="s">
        <v>6</v>
      </c>
      <c r="C77" s="17">
        <v>0.50404312668463602</v>
      </c>
      <c r="D77" s="18">
        <v>0.215633423180593</v>
      </c>
      <c r="E77" s="18">
        <v>5.3908355795148303E-3</v>
      </c>
      <c r="F77" s="18">
        <v>0</v>
      </c>
      <c r="G77" s="18">
        <v>0.27223719676549901</v>
      </c>
      <c r="H77" s="18">
        <v>2.6954177897574099E-3</v>
      </c>
      <c r="I77" s="13"/>
      <c r="J77" s="12" t="s">
        <v>6</v>
      </c>
      <c r="K77" s="17">
        <v>187</v>
      </c>
      <c r="L77" s="18">
        <v>80</v>
      </c>
      <c r="M77" s="18">
        <v>2</v>
      </c>
      <c r="N77" s="18">
        <v>0</v>
      </c>
      <c r="O77" s="18">
        <v>101</v>
      </c>
      <c r="P77" s="18">
        <v>1</v>
      </c>
      <c r="Q77" s="10">
        <f t="shared" si="19"/>
        <v>371</v>
      </c>
      <c r="R77" s="13"/>
      <c r="S77" s="12" t="s">
        <v>6</v>
      </c>
      <c r="T77">
        <f>N77/Q77</f>
        <v>0</v>
      </c>
      <c r="U77">
        <f>N77/N79</f>
        <v>0</v>
      </c>
    </row>
    <row r="78" spans="2:23" x14ac:dyDescent="0.2">
      <c r="B78" s="2" t="s">
        <v>7</v>
      </c>
      <c r="C78" s="17">
        <v>0.102974828375286</v>
      </c>
      <c r="D78" s="18">
        <v>0.107551487414188</v>
      </c>
      <c r="E78" s="18">
        <v>5.7208237986270003E-3</v>
      </c>
      <c r="F78" s="18">
        <v>2.2883295194508001E-3</v>
      </c>
      <c r="G78" s="18">
        <v>0.78146453089244905</v>
      </c>
      <c r="H78" s="18">
        <v>0</v>
      </c>
      <c r="I78" s="13"/>
      <c r="J78" s="12" t="s">
        <v>7</v>
      </c>
      <c r="K78" s="17">
        <v>90</v>
      </c>
      <c r="L78" s="18">
        <v>94</v>
      </c>
      <c r="M78" s="18">
        <v>5</v>
      </c>
      <c r="N78" s="18">
        <v>2</v>
      </c>
      <c r="O78" s="18">
        <v>683</v>
      </c>
      <c r="P78" s="18">
        <v>0</v>
      </c>
      <c r="Q78" s="10">
        <f t="shared" si="19"/>
        <v>874</v>
      </c>
      <c r="R78" s="13"/>
      <c r="S78" s="12" t="s">
        <v>7</v>
      </c>
      <c r="T78">
        <f>O78/Q78</f>
        <v>0.78146453089244849</v>
      </c>
      <c r="U78">
        <f>O78/O79</f>
        <v>0.77701934015927188</v>
      </c>
    </row>
    <row r="79" spans="2:23" x14ac:dyDescent="0.2">
      <c r="C79" s="13"/>
      <c r="D79" s="13"/>
      <c r="E79" s="13"/>
      <c r="F79" s="13"/>
      <c r="G79" s="13"/>
      <c r="H79" s="13"/>
      <c r="I79" s="13"/>
      <c r="J79" s="14" t="s">
        <v>16</v>
      </c>
      <c r="K79" s="11">
        <f>SUM(K74:K78)</f>
        <v>1215</v>
      </c>
      <c r="L79" s="11">
        <f t="shared" ref="L79:O79" si="20">SUM(L74:L78)</f>
        <v>380</v>
      </c>
      <c r="M79" s="11">
        <f t="shared" si="20"/>
        <v>18</v>
      </c>
      <c r="N79" s="11">
        <f t="shared" si="20"/>
        <v>2</v>
      </c>
      <c r="O79" s="11">
        <f t="shared" si="20"/>
        <v>879</v>
      </c>
      <c r="P79" s="13"/>
      <c r="Q79" s="13"/>
      <c r="R79" s="13"/>
      <c r="S79" s="13"/>
      <c r="T79" s="6"/>
      <c r="U79" s="6"/>
      <c r="V79" t="s">
        <v>15</v>
      </c>
    </row>
    <row r="80" spans="2:23" x14ac:dyDescent="0.2"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6">
        <f>AVERAGE(T74:T78)</f>
        <v>0.38487717517258924</v>
      </c>
      <c r="U80" s="6">
        <f>AVERAGE(U74:U78)</f>
        <v>0.42177163931190637</v>
      </c>
      <c r="V80">
        <f>2*(U80*T80)/(U80+T80)</f>
        <v>0.40248066864145576</v>
      </c>
      <c r="W80" s="12" t="s">
        <v>19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5F3D-B542-9B4A-8788-39687A4D389B}">
  <dimension ref="B1:S62"/>
  <sheetViews>
    <sheetView workbookViewId="0">
      <selection activeCell="J72" sqref="J72"/>
    </sheetView>
  </sheetViews>
  <sheetFormatPr baseColWidth="10" defaultRowHeight="16" x14ac:dyDescent="0.2"/>
  <cols>
    <col min="2" max="2" width="20.33203125" bestFit="1" customWidth="1"/>
    <col min="3" max="4" width="6.6640625" bestFit="1" customWidth="1"/>
    <col min="5" max="6" width="11" bestFit="1" customWidth="1"/>
    <col min="8" max="8" width="20.33203125" bestFit="1" customWidth="1"/>
    <col min="15" max="15" width="6.83203125" bestFit="1" customWidth="1"/>
    <col min="16" max="16" width="6.1640625" bestFit="1" customWidth="1"/>
    <col min="17" max="17" width="8.5" bestFit="1" customWidth="1"/>
    <col min="18" max="18" width="12.1640625" bestFit="1" customWidth="1"/>
    <col min="19" max="19" width="20.33203125" bestFit="1" customWidth="1"/>
  </cols>
  <sheetData>
    <row r="1" spans="2:19" x14ac:dyDescent="0.2">
      <c r="B1" s="2" t="s">
        <v>25</v>
      </c>
      <c r="C1" s="2">
        <v>2</v>
      </c>
      <c r="D1" s="2">
        <v>3</v>
      </c>
      <c r="E1" s="2">
        <v>1</v>
      </c>
      <c r="F1" s="2" t="s">
        <v>8</v>
      </c>
      <c r="H1" s="2" t="s">
        <v>25</v>
      </c>
      <c r="I1" s="2">
        <v>2</v>
      </c>
      <c r="J1" s="2">
        <v>3</v>
      </c>
      <c r="K1" s="2">
        <v>1</v>
      </c>
      <c r="L1" s="2" t="s">
        <v>8</v>
      </c>
      <c r="P1" t="s">
        <v>12</v>
      </c>
      <c r="Q1" t="s">
        <v>13</v>
      </c>
    </row>
    <row r="2" spans="2:19" x14ac:dyDescent="0.2">
      <c r="B2" s="2">
        <v>2</v>
      </c>
      <c r="C2" s="4">
        <v>0.25813449023861201</v>
      </c>
      <c r="D2" s="4">
        <v>0.67678958785249499</v>
      </c>
      <c r="E2" s="4">
        <v>3.5574837310195201E-2</v>
      </c>
      <c r="F2" s="4">
        <v>2.9501084598698501E-2</v>
      </c>
      <c r="H2" s="2">
        <v>2</v>
      </c>
      <c r="I2" s="5">
        <v>595</v>
      </c>
      <c r="J2" s="5">
        <v>1560</v>
      </c>
      <c r="K2" s="5">
        <v>82</v>
      </c>
      <c r="L2" s="5">
        <v>68</v>
      </c>
      <c r="M2" s="7">
        <f>SUM(I2:L2)</f>
        <v>2305</v>
      </c>
      <c r="O2" t="s">
        <v>9</v>
      </c>
      <c r="P2" s="6">
        <f>I2/M2</f>
        <v>0.25813449023861174</v>
      </c>
      <c r="Q2" s="6">
        <f>I2/I5</f>
        <v>1</v>
      </c>
    </row>
    <row r="3" spans="2:19" x14ac:dyDescent="0.2">
      <c r="B3" s="2">
        <v>3</v>
      </c>
      <c r="C3" s="4">
        <v>0</v>
      </c>
      <c r="D3" s="4">
        <v>0.770929743374001</v>
      </c>
      <c r="E3" s="4">
        <v>0.227177114009255</v>
      </c>
      <c r="F3" s="4">
        <v>1.8931426167437899E-3</v>
      </c>
      <c r="H3" s="2">
        <v>3</v>
      </c>
      <c r="I3" s="5">
        <v>0</v>
      </c>
      <c r="J3" s="5">
        <v>3665</v>
      </c>
      <c r="K3" s="5">
        <v>1080</v>
      </c>
      <c r="L3" s="5">
        <v>9</v>
      </c>
      <c r="M3" s="7">
        <f t="shared" ref="M3:M4" si="0">SUM(I3:L3)</f>
        <v>4754</v>
      </c>
      <c r="O3" t="s">
        <v>10</v>
      </c>
      <c r="P3" s="6">
        <f>J3/M3</f>
        <v>0.77092974337400089</v>
      </c>
      <c r="Q3" s="6">
        <f>J3/J5</f>
        <v>0.66891768570907095</v>
      </c>
    </row>
    <row r="4" spans="2:19" x14ac:dyDescent="0.2">
      <c r="B4" s="2">
        <v>1</v>
      </c>
      <c r="C4" s="4">
        <v>0</v>
      </c>
      <c r="D4" s="4">
        <v>0.21580288870008499</v>
      </c>
      <c r="E4" s="4">
        <v>0.78419711129991498</v>
      </c>
      <c r="F4" s="4">
        <v>0</v>
      </c>
      <c r="H4" s="2">
        <v>1</v>
      </c>
      <c r="I4" s="5">
        <v>0</v>
      </c>
      <c r="J4" s="5">
        <v>254</v>
      </c>
      <c r="K4" s="5">
        <v>923</v>
      </c>
      <c r="L4" s="5">
        <v>0</v>
      </c>
      <c r="M4" s="7">
        <f t="shared" si="0"/>
        <v>1177</v>
      </c>
      <c r="O4" t="s">
        <v>11</v>
      </c>
      <c r="P4" s="6">
        <f>K4/M4</f>
        <v>0.78419711129991498</v>
      </c>
      <c r="Q4" s="6">
        <f>K4/K5</f>
        <v>0.44268585131894483</v>
      </c>
    </row>
    <row r="5" spans="2:19" x14ac:dyDescent="0.2">
      <c r="I5" s="7">
        <f>SUM(I2:I4)</f>
        <v>595</v>
      </c>
      <c r="J5" s="7">
        <f>SUM(J2:J4)</f>
        <v>5479</v>
      </c>
      <c r="K5" s="7">
        <f>SUM(K2:K4)</f>
        <v>2085</v>
      </c>
      <c r="P5" s="6"/>
      <c r="Q5" s="6"/>
      <c r="R5" t="s">
        <v>15</v>
      </c>
    </row>
    <row r="6" spans="2:19" x14ac:dyDescent="0.2">
      <c r="O6" t="s">
        <v>14</v>
      </c>
      <c r="P6" s="6">
        <f>AVERAGE(P2:P4)</f>
        <v>0.60442044830417585</v>
      </c>
      <c r="Q6" s="6">
        <f>AVERAGE(Q2:Q4)</f>
        <v>0.70386784567600513</v>
      </c>
      <c r="R6">
        <f>2*(Q6*P6)/(Q6+P6)</f>
        <v>0.65036448126597746</v>
      </c>
      <c r="S6" s="2" t="s">
        <v>25</v>
      </c>
    </row>
    <row r="8" spans="2:19" x14ac:dyDescent="0.2">
      <c r="B8" s="2" t="s">
        <v>23</v>
      </c>
      <c r="C8" s="2">
        <v>2</v>
      </c>
      <c r="D8" s="2">
        <v>3</v>
      </c>
      <c r="E8" s="2">
        <v>1</v>
      </c>
      <c r="F8" s="2" t="s">
        <v>8</v>
      </c>
      <c r="H8" s="2" t="s">
        <v>23</v>
      </c>
      <c r="I8" s="2">
        <v>2</v>
      </c>
      <c r="J8" s="2">
        <v>3</v>
      </c>
      <c r="K8" s="2">
        <v>1</v>
      </c>
      <c r="L8" s="2" t="s">
        <v>8</v>
      </c>
      <c r="P8" t="s">
        <v>12</v>
      </c>
      <c r="Q8" t="s">
        <v>13</v>
      </c>
    </row>
    <row r="9" spans="2:19" x14ac:dyDescent="0.2">
      <c r="B9" s="2">
        <v>2</v>
      </c>
      <c r="C9" s="4">
        <v>0.32754880694143201</v>
      </c>
      <c r="D9" s="4">
        <v>0.65336225596529296</v>
      </c>
      <c r="E9" s="4">
        <v>1.1279826464208199E-2</v>
      </c>
      <c r="F9" s="4">
        <v>7.8091106290672499E-3</v>
      </c>
      <c r="H9" s="2">
        <v>2</v>
      </c>
      <c r="I9" s="5">
        <v>755</v>
      </c>
      <c r="J9" s="5">
        <v>1506</v>
      </c>
      <c r="K9" s="5">
        <v>26</v>
      </c>
      <c r="L9" s="5">
        <v>18</v>
      </c>
      <c r="M9" s="7">
        <f>SUM(I9:L9)</f>
        <v>2305</v>
      </c>
      <c r="O9" t="s">
        <v>9</v>
      </c>
      <c r="P9" s="6">
        <f>I9/M9</f>
        <v>0.32754880694143168</v>
      </c>
      <c r="Q9" s="6">
        <f>I9/I12</f>
        <v>1</v>
      </c>
    </row>
    <row r="10" spans="2:19" x14ac:dyDescent="0.2">
      <c r="B10" s="2">
        <v>3</v>
      </c>
      <c r="C10" s="4">
        <v>0</v>
      </c>
      <c r="D10" s="4">
        <v>0.80774084981068595</v>
      </c>
      <c r="E10" s="4">
        <v>0.192259150189314</v>
      </c>
      <c r="F10" s="4">
        <v>0</v>
      </c>
      <c r="H10" s="2">
        <v>3</v>
      </c>
      <c r="I10" s="5">
        <v>0</v>
      </c>
      <c r="J10" s="5">
        <v>3840</v>
      </c>
      <c r="K10" s="5">
        <v>914</v>
      </c>
      <c r="L10" s="5">
        <v>0</v>
      </c>
      <c r="M10" s="7">
        <f t="shared" ref="M10:M11" si="1">SUM(I10:L10)</f>
        <v>4754</v>
      </c>
      <c r="O10" t="s">
        <v>10</v>
      </c>
      <c r="P10" s="6">
        <f>J10/M10</f>
        <v>0.80774084981068572</v>
      </c>
      <c r="Q10" s="6">
        <f>J10/J12</f>
        <v>0.69176724914429832</v>
      </c>
    </row>
    <row r="11" spans="2:19" x14ac:dyDescent="0.2">
      <c r="B11" s="2">
        <v>1</v>
      </c>
      <c r="C11" s="4">
        <v>0</v>
      </c>
      <c r="D11" s="4">
        <v>0.17417162276975401</v>
      </c>
      <c r="E11" s="4">
        <v>0.82582837723024605</v>
      </c>
      <c r="F11" s="4">
        <v>0</v>
      </c>
      <c r="H11" s="2">
        <v>1</v>
      </c>
      <c r="I11" s="5">
        <v>0</v>
      </c>
      <c r="J11" s="5">
        <v>205</v>
      </c>
      <c r="K11" s="5">
        <v>972</v>
      </c>
      <c r="L11" s="5">
        <v>0</v>
      </c>
      <c r="M11" s="7">
        <f t="shared" si="1"/>
        <v>1177</v>
      </c>
      <c r="O11" t="s">
        <v>11</v>
      </c>
      <c r="P11" s="6">
        <f>K11/M11</f>
        <v>0.82582837723024638</v>
      </c>
      <c r="Q11" s="6">
        <f>K11/K12</f>
        <v>0.50836820083682011</v>
      </c>
    </row>
    <row r="12" spans="2:19" x14ac:dyDescent="0.2">
      <c r="I12" s="7">
        <f>SUM(I9:I11)</f>
        <v>755</v>
      </c>
      <c r="J12" s="7">
        <f>SUM(J9:J11)</f>
        <v>5551</v>
      </c>
      <c r="K12" s="7">
        <f>SUM(K9:K11)</f>
        <v>1912</v>
      </c>
      <c r="P12" s="6"/>
      <c r="Q12" s="6"/>
      <c r="R12" t="s">
        <v>15</v>
      </c>
    </row>
    <row r="13" spans="2:19" x14ac:dyDescent="0.2">
      <c r="O13" t="s">
        <v>14</v>
      </c>
      <c r="P13" s="6">
        <f>AVERAGE(P9:P11)</f>
        <v>0.65370601132745454</v>
      </c>
      <c r="Q13" s="6">
        <f>AVERAGE(Q9:Q11)</f>
        <v>0.73337848332703948</v>
      </c>
      <c r="R13">
        <f>2*(Q13*P13)/(Q13+P13)</f>
        <v>0.69125410164506718</v>
      </c>
      <c r="S13" s="2" t="s">
        <v>23</v>
      </c>
    </row>
    <row r="15" spans="2:19" x14ac:dyDescent="0.2">
      <c r="B15" s="2" t="s">
        <v>22</v>
      </c>
      <c r="C15" s="2">
        <v>2</v>
      </c>
      <c r="D15" s="2">
        <v>3</v>
      </c>
      <c r="E15" s="2">
        <v>1</v>
      </c>
      <c r="F15" s="2" t="s">
        <v>8</v>
      </c>
      <c r="H15" s="2" t="s">
        <v>22</v>
      </c>
      <c r="I15" s="2">
        <v>2</v>
      </c>
      <c r="J15" s="2">
        <v>3</v>
      </c>
      <c r="K15" s="2">
        <v>1</v>
      </c>
      <c r="L15" s="2" t="s">
        <v>8</v>
      </c>
      <c r="P15" t="s">
        <v>12</v>
      </c>
      <c r="Q15" t="s">
        <v>13</v>
      </c>
    </row>
    <row r="16" spans="2:19" x14ac:dyDescent="0.2">
      <c r="B16" s="2">
        <v>2</v>
      </c>
      <c r="C16" s="4">
        <v>0.57136659436008697</v>
      </c>
      <c r="D16" s="4">
        <v>0.16312364425162701</v>
      </c>
      <c r="E16" s="4">
        <v>0.13405639913232101</v>
      </c>
      <c r="F16" s="4">
        <v>0.13145336225596499</v>
      </c>
      <c r="H16" s="2">
        <v>2</v>
      </c>
      <c r="I16" s="5">
        <v>1317</v>
      </c>
      <c r="J16" s="5">
        <v>376</v>
      </c>
      <c r="K16" s="5">
        <v>309</v>
      </c>
      <c r="L16" s="5">
        <v>303</v>
      </c>
      <c r="M16" s="7">
        <f>SUM(I16:L16)</f>
        <v>2305</v>
      </c>
      <c r="O16" t="s">
        <v>9</v>
      </c>
      <c r="P16" s="6">
        <f>I16/M16</f>
        <v>0.57136659436008674</v>
      </c>
      <c r="Q16" s="6">
        <f>I16/I19</f>
        <v>1</v>
      </c>
    </row>
    <row r="17" spans="2:19" x14ac:dyDescent="0.2">
      <c r="B17" s="2">
        <v>3</v>
      </c>
      <c r="C17" s="4">
        <v>0</v>
      </c>
      <c r="D17" s="4">
        <v>0.72128733697938596</v>
      </c>
      <c r="E17" s="4">
        <v>0.27555742532604099</v>
      </c>
      <c r="F17" s="4">
        <v>3.1552376945729898E-3</v>
      </c>
      <c r="H17" s="2">
        <v>3</v>
      </c>
      <c r="I17" s="5">
        <v>0</v>
      </c>
      <c r="J17" s="5">
        <v>3429</v>
      </c>
      <c r="K17" s="5">
        <v>1310</v>
      </c>
      <c r="L17" s="5">
        <v>15</v>
      </c>
      <c r="M17" s="7">
        <f t="shared" ref="M17:M18" si="2">SUM(I17:L17)</f>
        <v>4754</v>
      </c>
      <c r="O17" t="s">
        <v>10</v>
      </c>
      <c r="P17" s="6">
        <f>J17/M17</f>
        <v>0.72128733697938574</v>
      </c>
      <c r="Q17" s="6">
        <f>J17/J19</f>
        <v>0.85617977528089884</v>
      </c>
    </row>
    <row r="18" spans="2:19" x14ac:dyDescent="0.2">
      <c r="B18" s="2">
        <v>1</v>
      </c>
      <c r="C18" s="4">
        <v>0</v>
      </c>
      <c r="D18" s="4">
        <v>0.16992353440951599</v>
      </c>
      <c r="E18" s="4">
        <v>0.83007646559048398</v>
      </c>
      <c r="F18" s="4">
        <v>0</v>
      </c>
      <c r="H18" s="2">
        <v>1</v>
      </c>
      <c r="I18" s="5">
        <v>0</v>
      </c>
      <c r="J18" s="5">
        <v>200</v>
      </c>
      <c r="K18" s="5">
        <v>977</v>
      </c>
      <c r="L18" s="5">
        <v>0</v>
      </c>
      <c r="M18" s="7">
        <f t="shared" si="2"/>
        <v>1177</v>
      </c>
      <c r="O18" t="s">
        <v>11</v>
      </c>
      <c r="P18" s="6">
        <f>K18/M18</f>
        <v>0.83007646559048431</v>
      </c>
      <c r="Q18" s="6">
        <f>K18/K19</f>
        <v>0.37634822804314327</v>
      </c>
    </row>
    <row r="19" spans="2:19" x14ac:dyDescent="0.2">
      <c r="I19" s="7">
        <f>SUM(I16:I18)</f>
        <v>1317</v>
      </c>
      <c r="J19" s="7">
        <f>SUM(J16:J18)</f>
        <v>4005</v>
      </c>
      <c r="K19" s="7">
        <f>SUM(K16:K18)</f>
        <v>2596</v>
      </c>
      <c r="P19" s="6"/>
      <c r="Q19" s="6"/>
      <c r="R19" t="s">
        <v>15</v>
      </c>
    </row>
    <row r="20" spans="2:19" x14ac:dyDescent="0.2">
      <c r="O20" t="s">
        <v>14</v>
      </c>
      <c r="P20" s="6">
        <f>AVERAGE(P16:P18)</f>
        <v>0.70757679897665227</v>
      </c>
      <c r="Q20" s="6">
        <f>AVERAGE(Q16:Q18)</f>
        <v>0.74417600110801407</v>
      </c>
      <c r="R20">
        <f>2*(Q20*P20)/(Q20+P20)</f>
        <v>0.7254150606198867</v>
      </c>
      <c r="S20" s="2" t="s">
        <v>22</v>
      </c>
    </row>
    <row r="21" spans="2:19" x14ac:dyDescent="0.2">
      <c r="P21" s="6"/>
      <c r="Q21" s="6"/>
      <c r="S21" s="2"/>
    </row>
    <row r="22" spans="2:19" x14ac:dyDescent="0.2">
      <c r="B22" s="2" t="s">
        <v>21</v>
      </c>
      <c r="C22" s="2">
        <v>2</v>
      </c>
      <c r="D22" s="2">
        <v>3</v>
      </c>
      <c r="E22" s="2">
        <v>1</v>
      </c>
      <c r="F22" s="2" t="s">
        <v>8</v>
      </c>
      <c r="H22" s="2" t="s">
        <v>21</v>
      </c>
      <c r="I22" s="2">
        <v>2</v>
      </c>
      <c r="J22" s="2">
        <v>3</v>
      </c>
      <c r="K22" s="2">
        <v>1</v>
      </c>
      <c r="L22" s="2" t="s">
        <v>8</v>
      </c>
      <c r="P22" t="s">
        <v>12</v>
      </c>
      <c r="Q22" t="s">
        <v>13</v>
      </c>
    </row>
    <row r="23" spans="2:19" x14ac:dyDescent="0.2">
      <c r="B23" s="2">
        <v>2</v>
      </c>
      <c r="C23" s="4">
        <v>0.99696312364425199</v>
      </c>
      <c r="D23" s="4">
        <v>2.6030368763557501E-3</v>
      </c>
      <c r="E23" s="4">
        <v>0</v>
      </c>
      <c r="F23" s="4">
        <v>4.3383947939262498E-4</v>
      </c>
      <c r="H23" s="2">
        <v>2</v>
      </c>
      <c r="I23" s="5">
        <v>2298</v>
      </c>
      <c r="J23" s="5">
        <v>6</v>
      </c>
      <c r="K23" s="5">
        <v>0</v>
      </c>
      <c r="L23" s="5">
        <v>1</v>
      </c>
      <c r="M23" s="7">
        <f>SUM(I23:L23)</f>
        <v>2305</v>
      </c>
      <c r="O23" t="s">
        <v>9</v>
      </c>
      <c r="P23" s="6">
        <f>I23/M23</f>
        <v>0.99696312364425166</v>
      </c>
      <c r="Q23" s="6">
        <f>I23/I26</f>
        <v>0.99696312364425166</v>
      </c>
    </row>
    <row r="24" spans="2:19" x14ac:dyDescent="0.2">
      <c r="B24" s="2">
        <v>3</v>
      </c>
      <c r="C24" s="4">
        <v>8.41396718552798E-4</v>
      </c>
      <c r="D24" s="4">
        <v>0.93605384938998704</v>
      </c>
      <c r="E24" s="4">
        <v>6.3104753891459794E-2</v>
      </c>
      <c r="F24" s="4">
        <v>0</v>
      </c>
      <c r="H24" s="2">
        <v>3</v>
      </c>
      <c r="I24" s="5">
        <v>4</v>
      </c>
      <c r="J24" s="5">
        <v>4450</v>
      </c>
      <c r="K24" s="5">
        <v>300</v>
      </c>
      <c r="L24" s="5">
        <v>0</v>
      </c>
      <c r="M24" s="7">
        <f t="shared" ref="M24:M25" si="3">SUM(I24:L24)</f>
        <v>4754</v>
      </c>
      <c r="O24" t="s">
        <v>10</v>
      </c>
      <c r="P24" s="6">
        <f>J24/M24</f>
        <v>0.93605384938998737</v>
      </c>
      <c r="Q24" s="6">
        <f>J24/J26</f>
        <v>0.90392037375583989</v>
      </c>
    </row>
    <row r="25" spans="2:19" x14ac:dyDescent="0.2">
      <c r="B25" s="2">
        <v>1</v>
      </c>
      <c r="C25" s="4">
        <v>2.5488530161427402E-3</v>
      </c>
      <c r="D25" s="4">
        <v>0.39677145284621901</v>
      </c>
      <c r="E25" s="4">
        <v>0.600679694137638</v>
      </c>
      <c r="F25" s="4">
        <v>0</v>
      </c>
      <c r="H25" s="2">
        <v>1</v>
      </c>
      <c r="I25" s="5">
        <v>3</v>
      </c>
      <c r="J25" s="5">
        <v>467</v>
      </c>
      <c r="K25" s="5">
        <v>707</v>
      </c>
      <c r="L25" s="5">
        <v>0</v>
      </c>
      <c r="M25" s="7">
        <f t="shared" si="3"/>
        <v>1177</v>
      </c>
      <c r="O25" t="s">
        <v>11</v>
      </c>
      <c r="P25" s="6">
        <f>K25/M25</f>
        <v>0.60067969413763811</v>
      </c>
      <c r="Q25" s="6">
        <f>K25/K26</f>
        <v>0.70208540218470705</v>
      </c>
    </row>
    <row r="26" spans="2:19" x14ac:dyDescent="0.2">
      <c r="I26" s="7">
        <f>SUM(I23:I25)</f>
        <v>2305</v>
      </c>
      <c r="J26" s="7">
        <f>SUM(J23:J25)</f>
        <v>4923</v>
      </c>
      <c r="K26" s="7">
        <f>SUM(K23:K25)</f>
        <v>1007</v>
      </c>
      <c r="P26" s="6"/>
      <c r="Q26" s="6"/>
      <c r="R26" t="s">
        <v>15</v>
      </c>
    </row>
    <row r="27" spans="2:19" x14ac:dyDescent="0.2">
      <c r="O27" t="s">
        <v>14</v>
      </c>
      <c r="P27" s="6">
        <f>AVERAGE(P23:P25)</f>
        <v>0.84456555572395908</v>
      </c>
      <c r="Q27" s="6">
        <f>AVERAGE(Q23:Q25)</f>
        <v>0.86765629986159964</v>
      </c>
      <c r="R27">
        <f>2*(Q27*P27)/(Q27+P27)</f>
        <v>0.85595522879177344</v>
      </c>
      <c r="S27" s="2" t="s">
        <v>21</v>
      </c>
    </row>
    <row r="29" spans="2:19" x14ac:dyDescent="0.2">
      <c r="B29" s="2" t="s">
        <v>20</v>
      </c>
      <c r="C29" s="2">
        <v>2</v>
      </c>
      <c r="D29" s="2">
        <v>3</v>
      </c>
      <c r="E29" s="2">
        <v>1</v>
      </c>
      <c r="F29" s="2" t="s">
        <v>8</v>
      </c>
      <c r="H29" s="2" t="s">
        <v>20</v>
      </c>
      <c r="I29" s="2">
        <v>2</v>
      </c>
      <c r="J29" s="2">
        <v>3</v>
      </c>
      <c r="K29" s="2">
        <v>1</v>
      </c>
      <c r="L29" s="2" t="s">
        <v>8</v>
      </c>
      <c r="P29" t="s">
        <v>12</v>
      </c>
      <c r="Q29" t="s">
        <v>13</v>
      </c>
    </row>
    <row r="30" spans="2:19" x14ac:dyDescent="0.2">
      <c r="B30" s="2">
        <v>2</v>
      </c>
      <c r="C30" s="4">
        <v>0.99609544468546596</v>
      </c>
      <c r="D30" s="4">
        <v>3.9045553145336202E-3</v>
      </c>
      <c r="E30" s="4">
        <v>0</v>
      </c>
      <c r="F30" s="4">
        <v>0</v>
      </c>
      <c r="H30" s="2">
        <v>2</v>
      </c>
      <c r="I30" s="5">
        <v>2296</v>
      </c>
      <c r="J30" s="5">
        <v>9</v>
      </c>
      <c r="K30" s="5">
        <v>0</v>
      </c>
      <c r="L30" s="5">
        <v>0</v>
      </c>
      <c r="M30" s="7">
        <f>SUM(I30:L30)</f>
        <v>2305</v>
      </c>
      <c r="O30" t="s">
        <v>9</v>
      </c>
      <c r="P30" s="6">
        <f>I30/M30</f>
        <v>0.9960954446854664</v>
      </c>
      <c r="Q30" s="6">
        <f>I30/I33</f>
        <v>0.98922878069797504</v>
      </c>
    </row>
    <row r="31" spans="2:19" x14ac:dyDescent="0.2">
      <c r="B31" s="2">
        <v>3</v>
      </c>
      <c r="C31" s="4">
        <v>3.5759360538493898E-3</v>
      </c>
      <c r="D31" s="4">
        <v>0.972023559108119</v>
      </c>
      <c r="E31" s="4">
        <v>2.4400504838031099E-2</v>
      </c>
      <c r="F31" s="4">
        <v>0</v>
      </c>
      <c r="H31" s="2">
        <v>3</v>
      </c>
      <c r="I31" s="5">
        <v>17</v>
      </c>
      <c r="J31" s="5">
        <v>4621</v>
      </c>
      <c r="K31" s="5">
        <v>116</v>
      </c>
      <c r="L31" s="5">
        <v>0</v>
      </c>
      <c r="M31" s="7">
        <f t="shared" ref="M31:M32" si="4">SUM(I31:L31)</f>
        <v>4754</v>
      </c>
      <c r="O31" t="s">
        <v>10</v>
      </c>
      <c r="P31" s="6">
        <f>J31/M31</f>
        <v>0.97202355910811944</v>
      </c>
      <c r="Q31" s="6">
        <f>J31/J33</f>
        <v>0.92327672327672328</v>
      </c>
    </row>
    <row r="32" spans="2:19" x14ac:dyDescent="0.2">
      <c r="B32" s="2">
        <v>1</v>
      </c>
      <c r="C32" s="4">
        <v>6.7969413763806297E-3</v>
      </c>
      <c r="D32" s="4">
        <v>0.31860662701784198</v>
      </c>
      <c r="E32" s="4">
        <v>0.67459643160577698</v>
      </c>
      <c r="F32" s="4">
        <v>0</v>
      </c>
      <c r="H32" s="2">
        <v>1</v>
      </c>
      <c r="I32" s="5">
        <v>8</v>
      </c>
      <c r="J32" s="5">
        <v>375</v>
      </c>
      <c r="K32" s="5">
        <v>794</v>
      </c>
      <c r="L32" s="5">
        <v>0</v>
      </c>
      <c r="M32" s="7">
        <f t="shared" si="4"/>
        <v>1177</v>
      </c>
      <c r="O32" t="s">
        <v>11</v>
      </c>
      <c r="P32" s="6">
        <f>K32/M32</f>
        <v>0.67459643160577742</v>
      </c>
      <c r="Q32" s="6">
        <f>K32/K33</f>
        <v>0.87252747252747254</v>
      </c>
    </row>
    <row r="33" spans="2:19" x14ac:dyDescent="0.2">
      <c r="I33" s="7">
        <f>SUM(I30:I32)</f>
        <v>2321</v>
      </c>
      <c r="J33" s="7">
        <f>SUM(J30:J32)</f>
        <v>5005</v>
      </c>
      <c r="K33" s="7">
        <f>SUM(K30:K32)</f>
        <v>910</v>
      </c>
      <c r="P33" s="6"/>
      <c r="Q33" s="6"/>
      <c r="R33" t="s">
        <v>15</v>
      </c>
    </row>
    <row r="34" spans="2:19" x14ac:dyDescent="0.2">
      <c r="O34" t="s">
        <v>14</v>
      </c>
      <c r="P34" s="6">
        <f>AVERAGE(P30:P32)</f>
        <v>0.88090514513312101</v>
      </c>
      <c r="Q34" s="6">
        <f>AVERAGE(Q30:Q32)</f>
        <v>0.92834432550072365</v>
      </c>
      <c r="R34">
        <f>2*(Q34*P34)/(Q34+P34)</f>
        <v>0.90400279901944713</v>
      </c>
      <c r="S34" s="2" t="s">
        <v>20</v>
      </c>
    </row>
    <row r="36" spans="2:19" x14ac:dyDescent="0.2">
      <c r="B36" s="2" t="s">
        <v>24</v>
      </c>
      <c r="C36" s="2">
        <v>2</v>
      </c>
      <c r="D36" s="2">
        <v>3</v>
      </c>
      <c r="E36" s="2">
        <v>1</v>
      </c>
      <c r="F36" s="2" t="s">
        <v>8</v>
      </c>
      <c r="H36" s="2" t="s">
        <v>24</v>
      </c>
      <c r="I36" s="2">
        <v>2</v>
      </c>
      <c r="J36" s="2">
        <v>3</v>
      </c>
      <c r="K36" s="2">
        <v>1</v>
      </c>
      <c r="L36" s="2" t="s">
        <v>8</v>
      </c>
      <c r="P36" t="s">
        <v>12</v>
      </c>
      <c r="Q36" t="s">
        <v>13</v>
      </c>
    </row>
    <row r="37" spans="2:19" x14ac:dyDescent="0.2">
      <c r="B37" s="2">
        <v>2</v>
      </c>
      <c r="C37" s="4">
        <v>0.99783080260303703</v>
      </c>
      <c r="D37" s="4">
        <v>1.3015184381778701E-3</v>
      </c>
      <c r="E37" s="4">
        <v>0</v>
      </c>
      <c r="F37" s="4">
        <v>8.6767895878524898E-4</v>
      </c>
      <c r="H37" s="2">
        <v>2</v>
      </c>
      <c r="I37" s="5">
        <v>2300</v>
      </c>
      <c r="J37" s="5">
        <v>3</v>
      </c>
      <c r="K37" s="5">
        <v>0</v>
      </c>
      <c r="L37" s="5">
        <v>2</v>
      </c>
      <c r="M37" s="7">
        <f>SUM(I37:L37)</f>
        <v>2305</v>
      </c>
      <c r="O37" t="s">
        <v>9</v>
      </c>
      <c r="P37" s="6">
        <f>I37/M37</f>
        <v>0.99783080260303691</v>
      </c>
      <c r="Q37" s="6">
        <f>I37/I40</f>
        <v>0.9943795936013835</v>
      </c>
    </row>
    <row r="38" spans="2:19" x14ac:dyDescent="0.2">
      <c r="B38" s="2">
        <v>3</v>
      </c>
      <c r="C38" s="4">
        <v>2.1034917963819902E-3</v>
      </c>
      <c r="D38" s="4">
        <v>0.972023559108119</v>
      </c>
      <c r="E38" s="4">
        <v>2.5872949095498501E-2</v>
      </c>
      <c r="F38" s="4">
        <v>0</v>
      </c>
      <c r="H38" s="2">
        <v>3</v>
      </c>
      <c r="I38" s="5">
        <v>10</v>
      </c>
      <c r="J38" s="5">
        <v>4621</v>
      </c>
      <c r="K38" s="5">
        <v>123</v>
      </c>
      <c r="L38" s="5">
        <v>0</v>
      </c>
      <c r="M38" s="7">
        <f t="shared" ref="M38:M39" si="5">SUM(I38:L38)</f>
        <v>4754</v>
      </c>
      <c r="O38" t="s">
        <v>10</v>
      </c>
      <c r="P38" s="6">
        <f>J38/M38</f>
        <v>0.97202355910811944</v>
      </c>
      <c r="Q38" s="6">
        <f>J38/J40</f>
        <v>0.91996814652598047</v>
      </c>
    </row>
    <row r="39" spans="2:19" x14ac:dyDescent="0.2">
      <c r="B39" s="2">
        <v>1</v>
      </c>
      <c r="C39" s="4">
        <v>2.5488530161427402E-3</v>
      </c>
      <c r="D39" s="4">
        <v>0.33899745114698399</v>
      </c>
      <c r="E39" s="4">
        <v>0.65845369583687297</v>
      </c>
      <c r="F39" s="4">
        <v>0</v>
      </c>
      <c r="H39" s="2">
        <v>1</v>
      </c>
      <c r="I39" s="5">
        <v>3</v>
      </c>
      <c r="J39" s="5">
        <v>399</v>
      </c>
      <c r="K39" s="5">
        <v>775</v>
      </c>
      <c r="L39" s="5">
        <v>0</v>
      </c>
      <c r="M39" s="7">
        <f t="shared" si="5"/>
        <v>1177</v>
      </c>
      <c r="O39" t="s">
        <v>11</v>
      </c>
      <c r="P39" s="6">
        <f>K39/M39</f>
        <v>0.65845369583687341</v>
      </c>
      <c r="Q39" s="6">
        <f>K39/K40</f>
        <v>0.86302895322939865</v>
      </c>
    </row>
    <row r="40" spans="2:19" x14ac:dyDescent="0.2">
      <c r="I40" s="7">
        <f>SUM(I37:I39)</f>
        <v>2313</v>
      </c>
      <c r="J40" s="7">
        <f>SUM(J37:J39)</f>
        <v>5023</v>
      </c>
      <c r="K40" s="7">
        <f>SUM(K37:K39)</f>
        <v>898</v>
      </c>
      <c r="P40" s="6"/>
      <c r="Q40" s="6"/>
      <c r="R40" t="s">
        <v>15</v>
      </c>
    </row>
    <row r="41" spans="2:19" x14ac:dyDescent="0.2">
      <c r="O41" t="s">
        <v>14</v>
      </c>
      <c r="P41" s="6">
        <f>AVERAGE(P37:P39)</f>
        <v>0.87610268584934337</v>
      </c>
      <c r="Q41" s="6">
        <f>AVERAGE(Q37:Q39)</f>
        <v>0.92579223111892084</v>
      </c>
      <c r="R41">
        <f>2*(Q41*P41)/(Q41+P41)</f>
        <v>0.90026233226343888</v>
      </c>
      <c r="S41" s="2" t="s">
        <v>24</v>
      </c>
    </row>
    <row r="43" spans="2:19" x14ac:dyDescent="0.2">
      <c r="B43" s="2" t="s">
        <v>17</v>
      </c>
      <c r="C43" s="2">
        <v>2</v>
      </c>
      <c r="D43" s="2">
        <v>3</v>
      </c>
      <c r="E43" s="2">
        <v>1</v>
      </c>
      <c r="F43" s="2" t="s">
        <v>8</v>
      </c>
      <c r="H43" s="2" t="s">
        <v>17</v>
      </c>
      <c r="I43" s="2">
        <v>2</v>
      </c>
      <c r="J43" s="2">
        <v>3</v>
      </c>
      <c r="K43" s="2">
        <v>1</v>
      </c>
      <c r="L43" s="2" t="s">
        <v>8</v>
      </c>
      <c r="P43" t="s">
        <v>12</v>
      </c>
      <c r="Q43" t="s">
        <v>13</v>
      </c>
    </row>
    <row r="44" spans="2:19" x14ac:dyDescent="0.2">
      <c r="B44" s="2">
        <v>2</v>
      </c>
      <c r="C44" s="4">
        <v>0.98399999999999999</v>
      </c>
      <c r="D44" s="4">
        <v>1.2E-2</v>
      </c>
      <c r="E44" s="4">
        <v>4.0000000000000001E-3</v>
      </c>
      <c r="F44" s="4">
        <v>0</v>
      </c>
      <c r="H44" s="2">
        <v>2</v>
      </c>
      <c r="I44" s="5">
        <v>2269</v>
      </c>
      <c r="J44" s="5">
        <v>27</v>
      </c>
      <c r="K44" s="5">
        <v>9</v>
      </c>
      <c r="L44" s="5">
        <v>0</v>
      </c>
      <c r="M44" s="7">
        <f>SUM(I44:L44)</f>
        <v>2305</v>
      </c>
      <c r="O44" t="s">
        <v>9</v>
      </c>
      <c r="P44" s="6">
        <f>I44/M44</f>
        <v>0.9843817787418655</v>
      </c>
      <c r="Q44" s="6">
        <f>I44/I47</f>
        <v>0.99039720646006113</v>
      </c>
    </row>
    <row r="45" spans="2:19" x14ac:dyDescent="0.2">
      <c r="B45" s="2">
        <v>3</v>
      </c>
      <c r="C45" s="4">
        <v>3.0000000000000001E-3</v>
      </c>
      <c r="D45" s="4">
        <v>0.77100000000000002</v>
      </c>
      <c r="E45" s="4">
        <v>0.22600000000000001</v>
      </c>
      <c r="F45" s="4">
        <v>0</v>
      </c>
      <c r="H45" s="2">
        <v>3</v>
      </c>
      <c r="I45" s="5">
        <v>16</v>
      </c>
      <c r="J45" s="5">
        <v>3663</v>
      </c>
      <c r="K45" s="5">
        <v>1075</v>
      </c>
      <c r="L45" s="5">
        <v>0</v>
      </c>
      <c r="M45" s="7">
        <f t="shared" ref="M45:M46" si="6">SUM(I45:L45)</f>
        <v>4754</v>
      </c>
      <c r="O45" t="s">
        <v>10</v>
      </c>
      <c r="P45" s="6">
        <f>J45/M45</f>
        <v>0.77050904501472439</v>
      </c>
      <c r="Q45" s="6">
        <f>J45/J47</f>
        <v>0.80825242718446599</v>
      </c>
    </row>
    <row r="46" spans="2:19" x14ac:dyDescent="0.2">
      <c r="B46" s="2">
        <v>1</v>
      </c>
      <c r="C46" s="4">
        <v>5.0000000000000001E-3</v>
      </c>
      <c r="D46" s="4">
        <v>0.71499999999999997</v>
      </c>
      <c r="E46" s="4">
        <v>0.28000000000000003</v>
      </c>
      <c r="F46" s="4">
        <v>0</v>
      </c>
      <c r="H46" s="2">
        <v>1</v>
      </c>
      <c r="I46" s="5">
        <v>6</v>
      </c>
      <c r="J46" s="5">
        <v>842</v>
      </c>
      <c r="K46" s="5">
        <v>329</v>
      </c>
      <c r="L46" s="5">
        <v>0</v>
      </c>
      <c r="M46" s="7">
        <f t="shared" si="6"/>
        <v>1177</v>
      </c>
      <c r="O46" t="s">
        <v>11</v>
      </c>
      <c r="P46" s="6">
        <f>K46/M46</f>
        <v>0.27952421410365336</v>
      </c>
      <c r="Q46" s="6">
        <f>K46/K47</f>
        <v>0.23283793347487616</v>
      </c>
    </row>
    <row r="47" spans="2:19" x14ac:dyDescent="0.2">
      <c r="I47" s="7">
        <f>SUM(I44:I46)</f>
        <v>2291</v>
      </c>
      <c r="J47" s="7">
        <f>SUM(J44:J46)</f>
        <v>4532</v>
      </c>
      <c r="K47" s="7">
        <f>SUM(K44:K46)</f>
        <v>1413</v>
      </c>
      <c r="P47" s="6"/>
      <c r="Q47" s="6"/>
      <c r="R47" t="s">
        <v>15</v>
      </c>
    </row>
    <row r="48" spans="2:19" x14ac:dyDescent="0.2">
      <c r="O48" t="s">
        <v>14</v>
      </c>
      <c r="P48" s="6">
        <f>AVERAGE(P44:P46)</f>
        <v>0.67813834595341438</v>
      </c>
      <c r="Q48" s="6">
        <f>AVERAGE(Q44:Q46)</f>
        <v>0.67716252237313446</v>
      </c>
      <c r="R48">
        <f>2*(Q48*P48)/(Q48+P48)</f>
        <v>0.67765008286428163</v>
      </c>
      <c r="S48" s="2" t="s">
        <v>17</v>
      </c>
    </row>
    <row r="50" spans="2:19" x14ac:dyDescent="0.2">
      <c r="B50" s="2" t="s">
        <v>18</v>
      </c>
      <c r="C50" s="2">
        <v>2</v>
      </c>
      <c r="D50" s="2">
        <v>3</v>
      </c>
      <c r="E50" s="2">
        <v>1</v>
      </c>
      <c r="F50" s="2" t="s">
        <v>8</v>
      </c>
      <c r="H50" s="2" t="s">
        <v>18</v>
      </c>
      <c r="I50" s="2">
        <v>2</v>
      </c>
      <c r="J50" s="2">
        <v>3</v>
      </c>
      <c r="K50" s="2">
        <v>1</v>
      </c>
      <c r="L50" s="2" t="s">
        <v>8</v>
      </c>
      <c r="P50" t="s">
        <v>12</v>
      </c>
      <c r="Q50" t="s">
        <v>13</v>
      </c>
    </row>
    <row r="51" spans="2:19" x14ac:dyDescent="0.2">
      <c r="B51" s="2">
        <v>2</v>
      </c>
      <c r="C51" s="4">
        <v>0.997</v>
      </c>
      <c r="D51" s="4">
        <v>3.0000000000000001E-3</v>
      </c>
      <c r="E51" s="4">
        <v>0</v>
      </c>
      <c r="F51" s="4">
        <v>0</v>
      </c>
      <c r="H51" s="2">
        <v>2</v>
      </c>
      <c r="I51" s="5">
        <v>2297</v>
      </c>
      <c r="J51" s="5">
        <v>8</v>
      </c>
      <c r="K51" s="5">
        <v>0</v>
      </c>
      <c r="L51" s="5">
        <v>0</v>
      </c>
      <c r="M51" s="7">
        <f>SUM(I51:L51)</f>
        <v>2305</v>
      </c>
      <c r="O51" t="s">
        <v>9</v>
      </c>
      <c r="P51" s="6">
        <f>I51/M51</f>
        <v>0.99652928416485898</v>
      </c>
      <c r="Q51" s="6">
        <f>I51/I54</f>
        <v>0.99956483899042647</v>
      </c>
    </row>
    <row r="52" spans="2:19" x14ac:dyDescent="0.2">
      <c r="B52" s="2">
        <v>3</v>
      </c>
      <c r="C52" s="4">
        <v>0</v>
      </c>
      <c r="D52" s="4">
        <v>0.96399999999999997</v>
      </c>
      <c r="E52" s="4">
        <v>3.5999999999999997E-2</v>
      </c>
      <c r="F52" s="4">
        <v>0</v>
      </c>
      <c r="H52" s="2">
        <v>3</v>
      </c>
      <c r="I52" s="5">
        <v>1</v>
      </c>
      <c r="J52" s="5">
        <v>4583</v>
      </c>
      <c r="K52" s="5">
        <v>170</v>
      </c>
      <c r="L52" s="5">
        <v>0</v>
      </c>
      <c r="M52" s="7">
        <f t="shared" ref="M52:M53" si="7">SUM(I52:L52)</f>
        <v>4754</v>
      </c>
      <c r="O52" t="s">
        <v>10</v>
      </c>
      <c r="P52" s="6">
        <f>J52/M52</f>
        <v>0.96403029028186793</v>
      </c>
      <c r="Q52" s="6">
        <f>J52/J54</f>
        <v>0.90555226239873543</v>
      </c>
    </row>
    <row r="53" spans="2:19" x14ac:dyDescent="0.2">
      <c r="B53" s="2">
        <v>1</v>
      </c>
      <c r="C53" s="4">
        <v>0</v>
      </c>
      <c r="D53" s="4">
        <v>0.39900000000000002</v>
      </c>
      <c r="E53" s="4">
        <v>0.60099999999999998</v>
      </c>
      <c r="F53" s="4">
        <v>0</v>
      </c>
      <c r="H53" s="2">
        <v>1</v>
      </c>
      <c r="I53" s="5">
        <v>0</v>
      </c>
      <c r="J53" s="5">
        <v>470</v>
      </c>
      <c r="K53" s="5">
        <v>707</v>
      </c>
      <c r="L53" s="5">
        <v>0</v>
      </c>
      <c r="M53" s="7">
        <f t="shared" si="7"/>
        <v>1177</v>
      </c>
      <c r="O53" t="s">
        <v>11</v>
      </c>
      <c r="P53" s="6">
        <f>K53/M53</f>
        <v>0.60067969413763811</v>
      </c>
      <c r="Q53" s="6">
        <f>K53/K54</f>
        <v>0.80615735461801596</v>
      </c>
    </row>
    <row r="54" spans="2:19" x14ac:dyDescent="0.2">
      <c r="I54" s="7">
        <f>SUM(I51:I53)</f>
        <v>2298</v>
      </c>
      <c r="J54" s="7">
        <f>SUM(J51:J53)</f>
        <v>5061</v>
      </c>
      <c r="K54" s="7">
        <f>SUM(K51:K53)</f>
        <v>877</v>
      </c>
      <c r="P54" s="6"/>
      <c r="Q54" s="6"/>
      <c r="R54" t="s">
        <v>15</v>
      </c>
    </row>
    <row r="55" spans="2:19" x14ac:dyDescent="0.2">
      <c r="O55" t="s">
        <v>14</v>
      </c>
      <c r="P55" s="6">
        <f>AVERAGE(P51:P53)</f>
        <v>0.85374642286145497</v>
      </c>
      <c r="Q55" s="6">
        <f>AVERAGE(Q51:Q53)</f>
        <v>0.90375815200239262</v>
      </c>
      <c r="R55">
        <f>2*(Q55*P55)/(Q55+P55)</f>
        <v>0.87804071800347427</v>
      </c>
      <c r="S55" s="2" t="s">
        <v>18</v>
      </c>
    </row>
    <row r="57" spans="2:19" x14ac:dyDescent="0.2">
      <c r="B57" s="2" t="s">
        <v>19</v>
      </c>
      <c r="C57" s="2">
        <v>2</v>
      </c>
      <c r="D57" s="2">
        <v>3</v>
      </c>
      <c r="E57" s="2">
        <v>1</v>
      </c>
      <c r="F57" s="2" t="s">
        <v>8</v>
      </c>
      <c r="H57" s="2" t="s">
        <v>19</v>
      </c>
      <c r="I57" s="2">
        <v>2</v>
      </c>
      <c r="J57" s="2">
        <v>3</v>
      </c>
      <c r="K57" s="2">
        <v>1</v>
      </c>
      <c r="L57" s="2" t="s">
        <v>8</v>
      </c>
      <c r="P57" t="s">
        <v>12</v>
      </c>
      <c r="Q57" t="s">
        <v>13</v>
      </c>
    </row>
    <row r="58" spans="2:19" x14ac:dyDescent="0.2">
      <c r="B58" s="2">
        <v>2</v>
      </c>
      <c r="C58" s="4">
        <v>0.74</v>
      </c>
      <c r="D58" s="4">
        <v>0.26</v>
      </c>
      <c r="E58" s="4">
        <v>0</v>
      </c>
      <c r="F58" s="4">
        <v>0</v>
      </c>
      <c r="H58" s="2">
        <v>2</v>
      </c>
      <c r="I58" s="5">
        <v>1705</v>
      </c>
      <c r="J58" s="5">
        <v>599</v>
      </c>
      <c r="K58" s="5">
        <v>1</v>
      </c>
      <c r="L58" s="5">
        <v>0</v>
      </c>
      <c r="M58" s="7">
        <f>SUM(I58:L58)</f>
        <v>2305</v>
      </c>
      <c r="O58" t="s">
        <v>9</v>
      </c>
      <c r="P58" s="6">
        <f>I58/M58</f>
        <v>0.73969631236442512</v>
      </c>
      <c r="Q58" s="6">
        <f>I58/I61</f>
        <v>0.99824355971896961</v>
      </c>
    </row>
    <row r="59" spans="2:19" x14ac:dyDescent="0.2">
      <c r="B59" s="2">
        <v>3</v>
      </c>
      <c r="C59" s="4">
        <v>0</v>
      </c>
      <c r="D59" s="4">
        <v>0.996</v>
      </c>
      <c r="E59" s="4">
        <v>4.0000000000000001E-3</v>
      </c>
      <c r="F59" s="4">
        <v>0</v>
      </c>
      <c r="H59" s="2">
        <v>3</v>
      </c>
      <c r="I59" s="5">
        <v>2</v>
      </c>
      <c r="J59" s="5">
        <v>4734</v>
      </c>
      <c r="K59" s="5">
        <v>18</v>
      </c>
      <c r="L59" s="5">
        <v>0</v>
      </c>
      <c r="M59" s="7">
        <f t="shared" ref="M59:M60" si="8">SUM(I59:L59)</f>
        <v>4754</v>
      </c>
      <c r="O59" t="s">
        <v>10</v>
      </c>
      <c r="P59" s="6">
        <f>J59/M59</f>
        <v>0.99579301640723605</v>
      </c>
      <c r="Q59" s="6">
        <f>J59/J61</f>
        <v>0.72976722676121475</v>
      </c>
    </row>
    <row r="60" spans="2:19" x14ac:dyDescent="0.2">
      <c r="B60" s="2">
        <v>1</v>
      </c>
      <c r="C60" s="4">
        <v>0</v>
      </c>
      <c r="D60" s="4">
        <v>0.98</v>
      </c>
      <c r="E60" s="4">
        <v>1.9E-2</v>
      </c>
      <c r="F60" s="4">
        <v>0</v>
      </c>
      <c r="H60" s="2">
        <v>1</v>
      </c>
      <c r="I60" s="5">
        <v>1</v>
      </c>
      <c r="J60" s="5">
        <v>1154</v>
      </c>
      <c r="K60" s="5">
        <v>22</v>
      </c>
      <c r="L60" s="5">
        <v>0</v>
      </c>
      <c r="M60" s="7">
        <f t="shared" si="8"/>
        <v>1177</v>
      </c>
      <c r="O60" t="s">
        <v>11</v>
      </c>
      <c r="P60" s="6">
        <f>K60/M60</f>
        <v>1.8691588785046728E-2</v>
      </c>
      <c r="Q60" s="6">
        <f>K60/K61</f>
        <v>0.53658536585365857</v>
      </c>
    </row>
    <row r="61" spans="2:19" x14ac:dyDescent="0.2">
      <c r="I61" s="7">
        <f>SUM(I58:I60)</f>
        <v>1708</v>
      </c>
      <c r="J61" s="7">
        <f>SUM(J58:J60)</f>
        <v>6487</v>
      </c>
      <c r="K61" s="7">
        <f>SUM(K58:K60)</f>
        <v>41</v>
      </c>
      <c r="P61" s="6"/>
      <c r="Q61" s="6"/>
      <c r="R61" t="s">
        <v>15</v>
      </c>
    </row>
    <row r="62" spans="2:19" x14ac:dyDescent="0.2">
      <c r="O62" t="s">
        <v>14</v>
      </c>
      <c r="P62" s="6">
        <f>AVERAGE(P58:P60)</f>
        <v>0.58472697251890271</v>
      </c>
      <c r="Q62" s="6">
        <f>AVERAGE(Q58:Q60)</f>
        <v>0.75486538411128101</v>
      </c>
      <c r="R62">
        <f>2*(Q62*P62)/(Q62+P62)</f>
        <v>0.6589917425642059</v>
      </c>
      <c r="S62" s="2" t="s">
        <v>19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52C8-1FAD-2448-ADA9-4DD378985E31}">
  <dimension ref="C1:J13"/>
  <sheetViews>
    <sheetView workbookViewId="0">
      <selection activeCell="H35" sqref="H35"/>
    </sheetView>
  </sheetViews>
  <sheetFormatPr baseColWidth="10" defaultRowHeight="16" x14ac:dyDescent="0.2"/>
  <sheetData>
    <row r="1" spans="3:10" x14ac:dyDescent="0.2">
      <c r="D1">
        <v>0.1</v>
      </c>
      <c r="E1">
        <v>0.5</v>
      </c>
      <c r="F1">
        <v>0.5</v>
      </c>
      <c r="G1">
        <v>0.5</v>
      </c>
      <c r="H1">
        <v>0.5</v>
      </c>
      <c r="I1">
        <v>0.5</v>
      </c>
      <c r="J1">
        <v>1</v>
      </c>
    </row>
    <row r="2" spans="3:10" x14ac:dyDescent="0.2">
      <c r="D2">
        <v>0.5</v>
      </c>
      <c r="E2">
        <v>0.1</v>
      </c>
      <c r="F2">
        <v>0.5</v>
      </c>
      <c r="G2">
        <v>0.5</v>
      </c>
      <c r="H2">
        <v>0.5</v>
      </c>
      <c r="I2">
        <v>1</v>
      </c>
      <c r="J2">
        <v>0.5</v>
      </c>
    </row>
    <row r="3" spans="3:10" x14ac:dyDescent="0.2">
      <c r="D3">
        <v>0.5</v>
      </c>
      <c r="E3">
        <v>0.5</v>
      </c>
      <c r="F3">
        <v>0.1</v>
      </c>
      <c r="G3">
        <v>0.5</v>
      </c>
      <c r="H3">
        <v>1</v>
      </c>
      <c r="I3">
        <v>0.5</v>
      </c>
      <c r="J3">
        <v>0.5</v>
      </c>
    </row>
    <row r="4" spans="3:10" x14ac:dyDescent="0.2">
      <c r="C4">
        <v>1</v>
      </c>
      <c r="D4">
        <v>4.9465831990103799E-2</v>
      </c>
      <c r="E4">
        <v>4.8686883832514898E-2</v>
      </c>
      <c r="F4">
        <v>6.3767290175057195E-2</v>
      </c>
      <c r="G4">
        <v>5.2954230235783599E-2</v>
      </c>
      <c r="H4">
        <v>4.7153727930426999E-2</v>
      </c>
      <c r="I4">
        <v>5.4119278779473E-2</v>
      </c>
      <c r="J4">
        <v>5.10102335345054E-2</v>
      </c>
    </row>
    <row r="5" spans="3:10" x14ac:dyDescent="0.2">
      <c r="C5">
        <v>3</v>
      </c>
      <c r="D5">
        <v>4.9465831990103799E-2</v>
      </c>
      <c r="E5">
        <v>4.8686883832514898E-2</v>
      </c>
      <c r="F5">
        <v>6.3767290175057195E-2</v>
      </c>
      <c r="G5">
        <v>5.2954230235783599E-2</v>
      </c>
      <c r="H5">
        <v>4.7153727930426999E-2</v>
      </c>
      <c r="I5">
        <v>5.4119278779473E-2</v>
      </c>
      <c r="J5">
        <v>5.10102335345054E-2</v>
      </c>
    </row>
    <row r="6" spans="3:10" x14ac:dyDescent="0.2">
      <c r="C6">
        <v>5</v>
      </c>
      <c r="D6">
        <v>4.9465831990103799E-2</v>
      </c>
      <c r="E6">
        <v>4.8686883832514898E-2</v>
      </c>
      <c r="F6">
        <v>6.3767290175057195E-2</v>
      </c>
      <c r="G6">
        <v>5.2954230235783599E-2</v>
      </c>
      <c r="H6">
        <v>4.7153727930426999E-2</v>
      </c>
      <c r="I6">
        <v>5.4119278779473E-2</v>
      </c>
      <c r="J6">
        <v>5.10102335345054E-2</v>
      </c>
    </row>
    <row r="7" spans="3:10" x14ac:dyDescent="0.2">
      <c r="C7">
        <v>7</v>
      </c>
      <c r="D7">
        <v>4.4828129099973801E-2</v>
      </c>
      <c r="E7">
        <v>4.4049180942384802E-2</v>
      </c>
      <c r="F7">
        <v>6.1450687858454901E-2</v>
      </c>
      <c r="G7">
        <v>4.5609326386025398E-2</v>
      </c>
      <c r="H7">
        <v>4.0585523109794998E-2</v>
      </c>
      <c r="I7">
        <v>4.6383776286688903E-2</v>
      </c>
      <c r="J7">
        <v>4.5986430258274903E-2</v>
      </c>
    </row>
    <row r="8" spans="3:10" x14ac:dyDescent="0.2">
      <c r="C8">
        <v>9</v>
      </c>
      <c r="D8">
        <v>4.4442028713873399E-2</v>
      </c>
      <c r="E8">
        <v>4.2507028526446E-2</v>
      </c>
      <c r="F8">
        <v>5.8743486898826698E-2</v>
      </c>
      <c r="G8">
        <v>4.4451025227724303E-2</v>
      </c>
      <c r="H8">
        <v>3.98088240806687E-2</v>
      </c>
      <c r="I8">
        <v>4.2129924654196502E-2</v>
      </c>
      <c r="J8">
        <v>4.2507028526446E-2</v>
      </c>
    </row>
    <row r="9" spans="3:10" x14ac:dyDescent="0.2">
      <c r="C9">
        <v>11</v>
      </c>
      <c r="D9">
        <v>4.4828129099973801E-2</v>
      </c>
      <c r="E9">
        <v>4.0964876110507198E-2</v>
      </c>
      <c r="F9">
        <v>5.7196836225962402E-2</v>
      </c>
      <c r="G9">
        <v>4.36810735839862E-2</v>
      </c>
      <c r="H9" s="1">
        <v>3.9420474566105597E-2</v>
      </c>
      <c r="I9">
        <v>4.2518274168759598E-2</v>
      </c>
      <c r="J9">
        <v>4.13464782396821E-2</v>
      </c>
    </row>
    <row r="10" spans="3:10" x14ac:dyDescent="0.2">
      <c r="C10">
        <v>13</v>
      </c>
      <c r="D10">
        <v>4.4830378228436503E-2</v>
      </c>
      <c r="E10">
        <v>4.1739326011170703E-2</v>
      </c>
      <c r="F10">
        <v>5.5652434681560899E-2</v>
      </c>
      <c r="G10">
        <v>4.36810735839862E-2</v>
      </c>
      <c r="H10">
        <v>3.9420474566105597E-2</v>
      </c>
      <c r="I10">
        <v>4.2132173782659203E-2</v>
      </c>
      <c r="J10">
        <v>4.2120928140345598E-2</v>
      </c>
    </row>
    <row r="11" spans="3:10" x14ac:dyDescent="0.2">
      <c r="C11">
        <v>15</v>
      </c>
      <c r="D11">
        <v>4.4830378228436503E-2</v>
      </c>
      <c r="E11">
        <v>4.0578775724406803E-2</v>
      </c>
      <c r="F11">
        <v>5.5268583423923198E-2</v>
      </c>
      <c r="G11">
        <v>4.4067173970086602E-2</v>
      </c>
      <c r="H11">
        <v>4.0192675338306401E-2</v>
      </c>
      <c r="I11">
        <v>4.2518274168759598E-2</v>
      </c>
      <c r="J11">
        <v>4.2507028526446E-2</v>
      </c>
    </row>
    <row r="12" spans="3:10" x14ac:dyDescent="0.2">
      <c r="C12">
        <v>17</v>
      </c>
      <c r="D12">
        <v>4.56025790006373E-2</v>
      </c>
      <c r="E12">
        <v>4.0964876110507198E-2</v>
      </c>
      <c r="F12">
        <v>5.4496382651722498E-2</v>
      </c>
      <c r="G12">
        <v>4.4067173970086602E-2</v>
      </c>
      <c r="H12">
        <v>4.0576526595944101E-2</v>
      </c>
      <c r="I12">
        <v>4.2132173782659203E-2</v>
      </c>
      <c r="J12">
        <v>4.1737076882708002E-2</v>
      </c>
    </row>
    <row r="13" spans="3:10" x14ac:dyDescent="0.2">
      <c r="C13">
        <v>19</v>
      </c>
      <c r="D13">
        <v>4.6760880158938402E-2</v>
      </c>
      <c r="E13">
        <v>4.0578775724406803E-2</v>
      </c>
      <c r="F13">
        <v>5.4882483037822803E-2</v>
      </c>
      <c r="G13">
        <v>4.36810735839862E-2</v>
      </c>
      <c r="H13">
        <v>4.0964876110507198E-2</v>
      </c>
      <c r="I13">
        <v>4.2518274168759598E-2</v>
      </c>
      <c r="J13">
        <v>4.2897627169471798E-2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8C1F-EABF-2D4C-BEA8-1D629D213C13}">
  <dimension ref="C1:J13"/>
  <sheetViews>
    <sheetView workbookViewId="0">
      <selection activeCell="C1" sqref="C1:C1048576"/>
    </sheetView>
  </sheetViews>
  <sheetFormatPr baseColWidth="10" defaultRowHeight="16" x14ac:dyDescent="0.2"/>
  <sheetData>
    <row r="1" spans="3:10" x14ac:dyDescent="0.2">
      <c r="D1">
        <v>0.1</v>
      </c>
      <c r="E1">
        <v>0.5</v>
      </c>
      <c r="F1">
        <v>0.5</v>
      </c>
      <c r="G1">
        <v>0.5</v>
      </c>
      <c r="H1">
        <v>0.5</v>
      </c>
      <c r="I1">
        <v>0.5</v>
      </c>
      <c r="J1">
        <v>1</v>
      </c>
    </row>
    <row r="2" spans="3:10" x14ac:dyDescent="0.2">
      <c r="D2">
        <v>0.5</v>
      </c>
      <c r="E2">
        <v>0.1</v>
      </c>
      <c r="F2">
        <v>0.5</v>
      </c>
      <c r="G2">
        <v>0.5</v>
      </c>
      <c r="H2">
        <v>0.5</v>
      </c>
      <c r="I2">
        <v>1</v>
      </c>
      <c r="J2">
        <v>0.5</v>
      </c>
    </row>
    <row r="3" spans="3:10" x14ac:dyDescent="0.2">
      <c r="D3">
        <v>0.5</v>
      </c>
      <c r="E3">
        <v>0.5</v>
      </c>
      <c r="F3">
        <v>0.1</v>
      </c>
      <c r="G3">
        <v>0.5</v>
      </c>
      <c r="H3">
        <v>1</v>
      </c>
      <c r="I3">
        <v>0.5</v>
      </c>
      <c r="J3">
        <v>0.5</v>
      </c>
    </row>
    <row r="4" spans="3:10" x14ac:dyDescent="0.2">
      <c r="C4">
        <v>1</v>
      </c>
      <c r="D4">
        <v>0.108838460757437</v>
      </c>
      <c r="E4">
        <v>0.10689917758148</v>
      </c>
      <c r="F4">
        <v>0.145755914306021</v>
      </c>
      <c r="G4">
        <v>0.10998578535891999</v>
      </c>
      <c r="H4">
        <v>0.180043659254747</v>
      </c>
      <c r="I4">
        <v>0.13090669103462299</v>
      </c>
      <c r="J4">
        <v>0.102842928216063</v>
      </c>
    </row>
    <row r="5" spans="3:10" x14ac:dyDescent="0.2">
      <c r="C5">
        <v>3</v>
      </c>
      <c r="D5">
        <v>0.108838460757437</v>
      </c>
      <c r="E5">
        <v>0.10689917758148</v>
      </c>
      <c r="F5">
        <v>0.145755914306021</v>
      </c>
      <c r="G5">
        <v>0.10998578535891999</v>
      </c>
      <c r="H5">
        <v>0.180043659254747</v>
      </c>
      <c r="I5">
        <v>0.13090669103462299</v>
      </c>
      <c r="J5">
        <v>0.102842928216063</v>
      </c>
    </row>
    <row r="6" spans="3:10" x14ac:dyDescent="0.2">
      <c r="C6">
        <v>5</v>
      </c>
      <c r="D6">
        <v>0.108838460757437</v>
      </c>
      <c r="E6">
        <v>0.10689917758148</v>
      </c>
      <c r="F6">
        <v>0.145755914306021</v>
      </c>
      <c r="G6">
        <v>0.10998578535891999</v>
      </c>
      <c r="H6">
        <v>0.180043659254747</v>
      </c>
      <c r="I6">
        <v>0.13090669103462299</v>
      </c>
      <c r="J6">
        <v>0.102842928216063</v>
      </c>
    </row>
    <row r="7" spans="3:10" x14ac:dyDescent="0.2">
      <c r="C7">
        <v>7</v>
      </c>
      <c r="D7">
        <v>9.3887704335465505E-2</v>
      </c>
      <c r="E7">
        <v>9.09026297085999E-2</v>
      </c>
      <c r="F7">
        <v>0.13384099908620201</v>
      </c>
      <c r="G7">
        <v>9.2918062747486999E-2</v>
      </c>
      <c r="H7">
        <v>0.15800081226520499</v>
      </c>
      <c r="I7">
        <v>0.112894710122855</v>
      </c>
      <c r="J7">
        <v>9.0826479845669605E-2</v>
      </c>
    </row>
    <row r="8" spans="3:10" x14ac:dyDescent="0.2">
      <c r="C8">
        <v>9</v>
      </c>
      <c r="D8">
        <v>8.7917555081734197E-2</v>
      </c>
      <c r="E8">
        <v>8.7917555081734197E-2</v>
      </c>
      <c r="F8">
        <v>0.12583003350593999</v>
      </c>
      <c r="G8">
        <v>9.0928012996243299E-2</v>
      </c>
      <c r="H8">
        <v>0.14805056350898599</v>
      </c>
      <c r="I8">
        <v>0.10888922733272401</v>
      </c>
      <c r="J8">
        <v>8.4932480454868495E-2</v>
      </c>
    </row>
    <row r="9" spans="3:10" x14ac:dyDescent="0.2">
      <c r="C9">
        <v>11</v>
      </c>
      <c r="D9">
        <v>8.8912579957356103E-2</v>
      </c>
      <c r="E9">
        <v>8.1922022540359393E-2</v>
      </c>
      <c r="F9">
        <v>0.120804142552543</v>
      </c>
      <c r="G9">
        <v>8.7942938369377596E-2</v>
      </c>
      <c r="H9">
        <v>0.150984871560565</v>
      </c>
      <c r="I9">
        <v>0.105878769418215</v>
      </c>
      <c r="J9">
        <v>8.4932480454868495E-2</v>
      </c>
    </row>
    <row r="10" spans="3:10" x14ac:dyDescent="0.2">
      <c r="C10">
        <v>13</v>
      </c>
      <c r="D10">
        <v>8.6922530206112306E-2</v>
      </c>
      <c r="E10" s="1">
        <v>8.0926997664737502E-2</v>
      </c>
      <c r="F10">
        <v>0.118763326226013</v>
      </c>
      <c r="G10">
        <v>8.9932988120621393E-2</v>
      </c>
      <c r="H10">
        <v>0.15093410498527801</v>
      </c>
      <c r="I10">
        <v>0.10888922733272401</v>
      </c>
      <c r="J10">
        <v>8.2967813991268194E-2</v>
      </c>
    </row>
    <row r="11" spans="3:10" x14ac:dyDescent="0.2">
      <c r="C11">
        <v>15</v>
      </c>
      <c r="D11">
        <v>8.7942938369377596E-2</v>
      </c>
      <c r="E11">
        <v>8.1947405828002903E-2</v>
      </c>
      <c r="F11">
        <v>0.118788709513656</v>
      </c>
      <c r="G11">
        <v>9.0928012996243299E-2</v>
      </c>
      <c r="H11">
        <v>0.149913696822012</v>
      </c>
      <c r="I11">
        <v>0.10689917758148</v>
      </c>
      <c r="J11">
        <v>8.4983247030155404E-2</v>
      </c>
    </row>
    <row r="12" spans="3:10" x14ac:dyDescent="0.2">
      <c r="C12">
        <v>17</v>
      </c>
      <c r="D12">
        <v>8.5952888618133799E-2</v>
      </c>
      <c r="E12">
        <v>8.2942430703624698E-2</v>
      </c>
      <c r="F12">
        <v>0.118788709513656</v>
      </c>
      <c r="G12">
        <v>9.2994212610417307E-2</v>
      </c>
      <c r="H12">
        <v>0.14491318915626</v>
      </c>
      <c r="I12">
        <v>0.10888922733272401</v>
      </c>
      <c r="J12">
        <v>8.5952888618133799E-2</v>
      </c>
    </row>
    <row r="13" spans="3:10" x14ac:dyDescent="0.2">
      <c r="C13">
        <v>19</v>
      </c>
      <c r="D13">
        <v>8.6973296781399104E-2</v>
      </c>
      <c r="E13">
        <v>8.5978271905777198E-2</v>
      </c>
      <c r="F13">
        <v>0.119809117676922</v>
      </c>
      <c r="G13">
        <v>9.1999187734795401E-2</v>
      </c>
      <c r="H13">
        <v>0.14289775611737199</v>
      </c>
      <c r="I13">
        <v>0.104909127830237</v>
      </c>
      <c r="J13">
        <v>8.3962838866890002E-2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Vector Linear</vt:lpstr>
      <vt:lpstr>Vector UCR</vt:lpstr>
      <vt:lpstr>LINEAR</vt:lpstr>
      <vt:lpstr>UCR</vt:lpstr>
      <vt:lpstr>Matrix Linear</vt:lpstr>
      <vt:lpstr>Matrix UCR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Johnston</dc:creator>
  <cp:lastModifiedBy>Kyle Johnston</cp:lastModifiedBy>
  <dcterms:created xsi:type="dcterms:W3CDTF">2018-12-13T18:29:32Z</dcterms:created>
  <dcterms:modified xsi:type="dcterms:W3CDTF">2019-02-26T02:14:04Z</dcterms:modified>
</cp:coreProperties>
</file>