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635" windowHeight="7905" activeTab="2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D4" i="4"/>
  <c r="D25" i="4"/>
  <c r="D18" i="4"/>
  <c r="D11" i="4"/>
  <c r="D31" i="4"/>
  <c r="D30" i="4"/>
  <c r="D29" i="4"/>
  <c r="D28" i="4"/>
  <c r="D27" i="4"/>
  <c r="D26" i="4"/>
  <c r="D24" i="4"/>
  <c r="D23" i="4"/>
  <c r="D22" i="4"/>
  <c r="D21" i="4"/>
  <c r="D20" i="4"/>
  <c r="D19" i="4"/>
  <c r="D17" i="4"/>
  <c r="D16" i="4"/>
  <c r="D15" i="4"/>
  <c r="D14" i="4"/>
  <c r="D13" i="4"/>
  <c r="D12" i="4"/>
  <c r="D10" i="4"/>
  <c r="D9" i="4"/>
  <c r="D8" i="4"/>
  <c r="D7" i="4"/>
  <c r="D6" i="4"/>
  <c r="D5" i="4"/>
  <c r="I97" i="1" l="1"/>
  <c r="I96" i="1"/>
  <c r="I95" i="1"/>
  <c r="I94" i="1"/>
  <c r="I81" i="1"/>
  <c r="I80" i="1"/>
  <c r="I79" i="1"/>
  <c r="I78" i="1"/>
  <c r="I65" i="1"/>
  <c r="I64" i="1"/>
  <c r="I63" i="1"/>
  <c r="I62" i="1"/>
  <c r="I49" i="1"/>
  <c r="I48" i="1"/>
  <c r="I47" i="1"/>
  <c r="I46" i="1"/>
  <c r="I33" i="1"/>
  <c r="I32" i="1"/>
  <c r="I31" i="1"/>
  <c r="I30" i="1"/>
  <c r="I17" i="1"/>
  <c r="I16" i="1"/>
  <c r="I15" i="1"/>
  <c r="I14" i="1"/>
  <c r="K14" i="1" l="1"/>
  <c r="K15" i="1"/>
  <c r="K16" i="1"/>
  <c r="K17" i="1"/>
  <c r="K30" i="1"/>
  <c r="K31" i="1"/>
  <c r="K32" i="1"/>
  <c r="K33" i="1"/>
  <c r="K46" i="1"/>
  <c r="K47" i="1"/>
  <c r="K48" i="1"/>
  <c r="K49" i="1"/>
  <c r="K62" i="1"/>
  <c r="K63" i="1"/>
  <c r="K64" i="1"/>
  <c r="K65" i="1"/>
  <c r="K78" i="1"/>
  <c r="K79" i="1"/>
  <c r="K80" i="1"/>
  <c r="K81" i="1"/>
  <c r="K94" i="1"/>
  <c r="K95" i="1"/>
  <c r="K96" i="1"/>
  <c r="K97" i="1"/>
  <c r="I35" i="1" l="1"/>
  <c r="K35" i="1" s="1"/>
  <c r="I36" i="1"/>
  <c r="K36" i="1" s="1"/>
  <c r="I37" i="1"/>
  <c r="K37" i="1" s="1"/>
  <c r="I2" i="1"/>
  <c r="K2" i="1" s="1"/>
  <c r="I3" i="1"/>
  <c r="K3" i="1" s="1"/>
  <c r="I4" i="1"/>
  <c r="K4" i="1" s="1"/>
  <c r="I5" i="1"/>
  <c r="K5" i="1" s="1"/>
  <c r="I66" i="1"/>
  <c r="K66" i="1" s="1"/>
  <c r="I67" i="1"/>
  <c r="K67" i="1" s="1"/>
  <c r="I68" i="1"/>
  <c r="K68" i="1" s="1"/>
  <c r="I69" i="1"/>
  <c r="K69" i="1" s="1"/>
  <c r="I50" i="1"/>
  <c r="K50" i="1" s="1"/>
  <c r="I51" i="1"/>
  <c r="K51" i="1" s="1"/>
  <c r="I52" i="1"/>
  <c r="K52" i="1" s="1"/>
  <c r="I53" i="1"/>
  <c r="K53" i="1" s="1"/>
  <c r="I18" i="1"/>
  <c r="K18" i="1" s="1"/>
  <c r="I19" i="1"/>
  <c r="K19" i="1" s="1"/>
  <c r="I20" i="1"/>
  <c r="K20" i="1" s="1"/>
  <c r="I21" i="1"/>
  <c r="K21" i="1" s="1"/>
  <c r="I82" i="1"/>
  <c r="K82" i="1" s="1"/>
  <c r="I83" i="1"/>
  <c r="K83" i="1" s="1"/>
  <c r="I84" i="1"/>
  <c r="K84" i="1" s="1"/>
  <c r="I85" i="1"/>
  <c r="K85" i="1" s="1"/>
  <c r="I42" i="1"/>
  <c r="K42" i="1" s="1"/>
  <c r="I43" i="1"/>
  <c r="K43" i="1" s="1"/>
  <c r="I44" i="1"/>
  <c r="K44" i="1" s="1"/>
  <c r="I45" i="1"/>
  <c r="K45" i="1" s="1"/>
  <c r="I10" i="1"/>
  <c r="K10" i="1" s="1"/>
  <c r="I11" i="1"/>
  <c r="K11" i="1" s="1"/>
  <c r="I12" i="1"/>
  <c r="K12" i="1" s="1"/>
  <c r="I13" i="1"/>
  <c r="K13" i="1" s="1"/>
  <c r="I74" i="1"/>
  <c r="K74" i="1" s="1"/>
  <c r="I75" i="1"/>
  <c r="K75" i="1" s="1"/>
  <c r="I76" i="1"/>
  <c r="K76" i="1" s="1"/>
  <c r="I77" i="1"/>
  <c r="K77" i="1" s="1"/>
  <c r="I58" i="1"/>
  <c r="K58" i="1" s="1"/>
  <c r="I59" i="1"/>
  <c r="K59" i="1" s="1"/>
  <c r="I60" i="1"/>
  <c r="K60" i="1" s="1"/>
  <c r="I61" i="1"/>
  <c r="K61" i="1" s="1"/>
  <c r="I26" i="1"/>
  <c r="K26" i="1" s="1"/>
  <c r="I27" i="1"/>
  <c r="K27" i="1" s="1"/>
  <c r="I28" i="1"/>
  <c r="K28" i="1" s="1"/>
  <c r="I29" i="1"/>
  <c r="K29" i="1" s="1"/>
  <c r="I90" i="1"/>
  <c r="K90" i="1" s="1"/>
  <c r="I91" i="1"/>
  <c r="K91" i="1" s="1"/>
  <c r="I92" i="1"/>
  <c r="K92" i="1" s="1"/>
  <c r="I93" i="1"/>
  <c r="K93" i="1" s="1"/>
  <c r="I38" i="1"/>
  <c r="K38" i="1" s="1"/>
  <c r="I39" i="1"/>
  <c r="K39" i="1" s="1"/>
  <c r="I40" i="1"/>
  <c r="K40" i="1" s="1"/>
  <c r="I41" i="1"/>
  <c r="K41" i="1" s="1"/>
  <c r="I6" i="1"/>
  <c r="K6" i="1" s="1"/>
  <c r="I7" i="1"/>
  <c r="K7" i="1" s="1"/>
  <c r="I8" i="1"/>
  <c r="K8" i="1" s="1"/>
  <c r="I9" i="1"/>
  <c r="K9" i="1" s="1"/>
  <c r="I70" i="1"/>
  <c r="K70" i="1" s="1"/>
  <c r="I71" i="1"/>
  <c r="K71" i="1" s="1"/>
  <c r="I72" i="1"/>
  <c r="K72" i="1" s="1"/>
  <c r="I73" i="1"/>
  <c r="K73" i="1" s="1"/>
  <c r="I54" i="1"/>
  <c r="K54" i="1" s="1"/>
  <c r="I55" i="1"/>
  <c r="K55" i="1" s="1"/>
  <c r="I56" i="1"/>
  <c r="K56" i="1" s="1"/>
  <c r="I57" i="1"/>
  <c r="K57" i="1" s="1"/>
  <c r="I22" i="1"/>
  <c r="K22" i="1" s="1"/>
  <c r="I23" i="1"/>
  <c r="K23" i="1" s="1"/>
  <c r="I24" i="1"/>
  <c r="K24" i="1" s="1"/>
  <c r="I25" i="1"/>
  <c r="K25" i="1" s="1"/>
  <c r="I86" i="1"/>
  <c r="K86" i="1" s="1"/>
  <c r="I87" i="1"/>
  <c r="K87" i="1" s="1"/>
  <c r="I88" i="1"/>
  <c r="K88" i="1" s="1"/>
  <c r="I89" i="1"/>
  <c r="K89" i="1" s="1"/>
  <c r="I34" i="1"/>
  <c r="K34" i="1" s="1"/>
  <c r="E35" i="1"/>
  <c r="E36" i="1"/>
  <c r="E37" i="1"/>
  <c r="E2" i="1"/>
  <c r="E3" i="1"/>
  <c r="E4" i="1"/>
  <c r="E5" i="1"/>
  <c r="E66" i="1"/>
  <c r="E67" i="1"/>
  <c r="E68" i="1"/>
  <c r="E69" i="1"/>
  <c r="E50" i="1"/>
  <c r="E51" i="1"/>
  <c r="E52" i="1"/>
  <c r="E53" i="1"/>
  <c r="E18" i="1"/>
  <c r="E19" i="1"/>
  <c r="E20" i="1"/>
  <c r="E21" i="1"/>
  <c r="E82" i="1"/>
  <c r="E83" i="1"/>
  <c r="E84" i="1"/>
  <c r="E85" i="1"/>
  <c r="E42" i="1"/>
  <c r="E43" i="1"/>
  <c r="E44" i="1"/>
  <c r="E45" i="1"/>
  <c r="E10" i="1"/>
  <c r="E11" i="1"/>
  <c r="E12" i="1"/>
  <c r="E13" i="1"/>
  <c r="E74" i="1"/>
  <c r="E75" i="1"/>
  <c r="E76" i="1"/>
  <c r="E77" i="1"/>
  <c r="E58" i="1"/>
  <c r="E59" i="1"/>
  <c r="E60" i="1"/>
  <c r="E61" i="1"/>
  <c r="E26" i="1"/>
  <c r="E27" i="1"/>
  <c r="E28" i="1"/>
  <c r="E29" i="1"/>
  <c r="E90" i="1"/>
  <c r="E91" i="1"/>
  <c r="E92" i="1"/>
  <c r="E93" i="1"/>
  <c r="E38" i="1"/>
  <c r="E39" i="1"/>
  <c r="E40" i="1"/>
  <c r="E41" i="1"/>
  <c r="E6" i="1"/>
  <c r="E7" i="1"/>
  <c r="E8" i="1"/>
  <c r="E9" i="1"/>
  <c r="E70" i="1"/>
  <c r="E71" i="1"/>
  <c r="E72" i="1"/>
  <c r="E73" i="1"/>
  <c r="E54" i="1"/>
  <c r="E55" i="1"/>
  <c r="E56" i="1"/>
  <c r="E57" i="1"/>
  <c r="E22" i="1"/>
  <c r="E23" i="1"/>
  <c r="E24" i="1"/>
  <c r="E25" i="1"/>
  <c r="E86" i="1"/>
  <c r="E87" i="1"/>
  <c r="E88" i="1"/>
  <c r="E89" i="1"/>
  <c r="E46" i="1"/>
  <c r="E47" i="1"/>
  <c r="E48" i="1"/>
  <c r="E49" i="1"/>
  <c r="E14" i="1"/>
  <c r="E15" i="1"/>
  <c r="E16" i="1"/>
  <c r="E17" i="1"/>
  <c r="E78" i="1"/>
  <c r="E79" i="1"/>
  <c r="E80" i="1"/>
  <c r="E81" i="1"/>
  <c r="E62" i="1"/>
  <c r="E63" i="1"/>
  <c r="E64" i="1"/>
  <c r="E65" i="1"/>
  <c r="E30" i="1"/>
  <c r="E31" i="1"/>
  <c r="E32" i="1"/>
  <c r="E33" i="1"/>
  <c r="E94" i="1"/>
  <c r="E95" i="1"/>
  <c r="E96" i="1"/>
  <c r="E97" i="1"/>
  <c r="E34" i="1"/>
</calcChain>
</file>

<file path=xl/sharedStrings.xml><?xml version="1.0" encoding="utf-8"?>
<sst xmlns="http://schemas.openxmlformats.org/spreadsheetml/2006/main" count="191" uniqueCount="29">
  <si>
    <t>Date</t>
  </si>
  <si>
    <t>weeks warm</t>
  </si>
  <si>
    <t>weeks cold</t>
  </si>
  <si>
    <t>seeds</t>
  </si>
  <si>
    <t>Germinated</t>
  </si>
  <si>
    <t>prop</t>
  </si>
  <si>
    <t>notes</t>
  </si>
  <si>
    <t>treatment</t>
  </si>
  <si>
    <t>rep</t>
  </si>
  <si>
    <t>Mehema</t>
  </si>
  <si>
    <t>Coast Range</t>
  </si>
  <si>
    <t>Santiam</t>
  </si>
  <si>
    <t>Pigeon Butte</t>
  </si>
  <si>
    <t>Heritage</t>
  </si>
  <si>
    <t>Silver Falls</t>
  </si>
  <si>
    <t>Row Labels</t>
  </si>
  <si>
    <t>1-4</t>
  </si>
  <si>
    <t>1-8</t>
  </si>
  <si>
    <t>4-4</t>
  </si>
  <si>
    <t>Grand Total</t>
  </si>
  <si>
    <t>Average of prop</t>
  </si>
  <si>
    <t>StdDev of prop</t>
  </si>
  <si>
    <t>Viability</t>
  </si>
  <si>
    <t>adj.prop</t>
  </si>
  <si>
    <t>Source</t>
  </si>
  <si>
    <t>4-8</t>
  </si>
  <si>
    <t>st.error</t>
  </si>
  <si>
    <t>stdev</t>
  </si>
  <si>
    <t>prop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</si>
</sst>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1" xfId="0" applyNumberFormat="1" applyFont="1" applyBorder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week warm - 4 weeks cold</c:v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Sheet2!$G$2:$G$7</c:f>
                <c:numCache>
                  <c:formatCode>General</c:formatCode>
                  <c:ptCount val="6"/>
                  <c:pt idx="0">
                    <c:v>0.81649658092772615</c:v>
                  </c:pt>
                  <c:pt idx="1">
                    <c:v>1.1547005383792517</c:v>
                  </c:pt>
                  <c:pt idx="2">
                    <c:v>0</c:v>
                  </c:pt>
                  <c:pt idx="3">
                    <c:v>1.2909944487358054</c:v>
                  </c:pt>
                  <c:pt idx="4">
                    <c:v>0.5</c:v>
                  </c:pt>
                  <c:pt idx="5">
                    <c:v>0</c:v>
                  </c:pt>
                </c:numCache>
              </c:numRef>
            </c:plus>
            <c:minus>
              <c:numRef>
                <c:f>Sheet2!$G$2:$G$7</c:f>
                <c:numCache>
                  <c:formatCode>General</c:formatCode>
                  <c:ptCount val="6"/>
                  <c:pt idx="0">
                    <c:v>0.81649658092772615</c:v>
                  </c:pt>
                  <c:pt idx="1">
                    <c:v>1.1547005383792517</c:v>
                  </c:pt>
                  <c:pt idx="2">
                    <c:v>0</c:v>
                  </c:pt>
                  <c:pt idx="3">
                    <c:v>1.2909944487358054</c:v>
                  </c:pt>
                  <c:pt idx="4">
                    <c:v>0.5</c:v>
                  </c:pt>
                  <c:pt idx="5">
                    <c:v>0</c:v>
                  </c:pt>
                </c:numCache>
              </c:numRef>
            </c:minus>
          </c:errBars>
          <c:cat>
            <c:strRef>
              <c:f>Sheet2!$A$2:$A$7</c:f>
              <c:strCache>
                <c:ptCount val="6"/>
                <c:pt idx="0">
                  <c:v>Coast Range</c:v>
                </c:pt>
                <c:pt idx="1">
                  <c:v>Heritage</c:v>
                </c:pt>
                <c:pt idx="2">
                  <c:v>Mehema</c:v>
                </c:pt>
                <c:pt idx="3">
                  <c:v>Pigeon Butte</c:v>
                </c:pt>
                <c:pt idx="4">
                  <c:v>Santiam</c:v>
                </c:pt>
                <c:pt idx="5">
                  <c:v>Silver Falls</c:v>
                </c:pt>
              </c:strCache>
            </c:strRef>
          </c:cat>
          <c:val>
            <c:numRef>
              <c:f>Sheet2!$D$2:$D$7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3.0000000000000004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</c:ser>
        <c:ser>
          <c:idx val="2"/>
          <c:order val="1"/>
          <c:tx>
            <c:v>1 week warm - 8 weeks cold</c:v>
          </c:tx>
          <c:spPr>
            <a:pattFill prst="wdDnDiag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Sheet2!$G$8:$G$13</c:f>
                <c:numCache>
                  <c:formatCode>General</c:formatCode>
                  <c:ptCount val="6"/>
                  <c:pt idx="0">
                    <c:v>0.95742710775633744</c:v>
                  </c:pt>
                  <c:pt idx="1">
                    <c:v>2.8867513459481282</c:v>
                  </c:pt>
                  <c:pt idx="2">
                    <c:v>1.732050807568877</c:v>
                  </c:pt>
                  <c:pt idx="3">
                    <c:v>1.2909944487358063</c:v>
                  </c:pt>
                  <c:pt idx="4">
                    <c:v>1.8257418583505536</c:v>
                  </c:pt>
                  <c:pt idx="5">
                    <c:v>0</c:v>
                  </c:pt>
                </c:numCache>
              </c:numRef>
            </c:plus>
            <c:minus>
              <c:numRef>
                <c:f>Sheet2!$G$8:$G$13</c:f>
                <c:numCache>
                  <c:formatCode>General</c:formatCode>
                  <c:ptCount val="6"/>
                  <c:pt idx="0">
                    <c:v>0.95742710775633744</c:v>
                  </c:pt>
                  <c:pt idx="1">
                    <c:v>2.8867513459481282</c:v>
                  </c:pt>
                  <c:pt idx="2">
                    <c:v>1.732050807568877</c:v>
                  </c:pt>
                  <c:pt idx="3">
                    <c:v>1.2909944487358063</c:v>
                  </c:pt>
                  <c:pt idx="4">
                    <c:v>1.8257418583505536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Sheet2!$D$8:$D$13</c:f>
              <c:numCache>
                <c:formatCode>General</c:formatCode>
                <c:ptCount val="6"/>
                <c:pt idx="0">
                  <c:v>5.5000000000000009</c:v>
                </c:pt>
                <c:pt idx="1">
                  <c:v>17</c:v>
                </c:pt>
                <c:pt idx="2">
                  <c:v>5</c:v>
                </c:pt>
                <c:pt idx="3">
                  <c:v>19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v>4 weeks warm - 4 weeks cold</c:v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Sheet2!$G$14:$G$19</c:f>
                <c:numCache>
                  <c:formatCode>General</c:formatCode>
                  <c:ptCount val="6"/>
                  <c:pt idx="0">
                    <c:v>0.95742710775633799</c:v>
                  </c:pt>
                  <c:pt idx="1">
                    <c:v>1.2909944487358052</c:v>
                  </c:pt>
                  <c:pt idx="2">
                    <c:v>0</c:v>
                  </c:pt>
                  <c:pt idx="3">
                    <c:v>0.50000000000000011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plus>
            <c:minus>
              <c:numRef>
                <c:f>Sheet2!$G$14:$G$19</c:f>
                <c:numCache>
                  <c:formatCode>General</c:formatCode>
                  <c:ptCount val="6"/>
                  <c:pt idx="0">
                    <c:v>0.95742710775633799</c:v>
                  </c:pt>
                  <c:pt idx="1">
                    <c:v>1.2909944487358052</c:v>
                  </c:pt>
                  <c:pt idx="2">
                    <c:v>0</c:v>
                  </c:pt>
                  <c:pt idx="3">
                    <c:v>0.50000000000000011</c:v>
                  </c:pt>
                  <c:pt idx="4">
                    <c:v>0.5</c:v>
                  </c:pt>
                  <c:pt idx="5">
                    <c:v>0.5</c:v>
                  </c:pt>
                </c:numCache>
              </c:numRef>
            </c:minus>
          </c:errBars>
          <c:val>
            <c:numRef>
              <c:f>Sheet2!$D$14:$D$19</c:f>
              <c:numCache>
                <c:formatCode>General</c:formatCode>
                <c:ptCount val="6"/>
                <c:pt idx="0">
                  <c:v>2.5</c:v>
                </c:pt>
                <c:pt idx="1">
                  <c:v>5</c:v>
                </c:pt>
                <c:pt idx="2">
                  <c:v>0</c:v>
                </c:pt>
                <c:pt idx="3">
                  <c:v>1.5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</c:ser>
        <c:ser>
          <c:idx val="3"/>
          <c:order val="3"/>
          <c:tx>
            <c:v>4 weeks warm - 8 weeks cold</c:v>
          </c:tx>
          <c:spPr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Sheet2!$G$20:$G$25</c:f>
                <c:numCache>
                  <c:formatCode>General</c:formatCode>
                  <c:ptCount val="6"/>
                  <c:pt idx="0">
                    <c:v>9.0691785736085215</c:v>
                  </c:pt>
                  <c:pt idx="1">
                    <c:v>4.9244289008980635</c:v>
                  </c:pt>
                  <c:pt idx="2">
                    <c:v>3.9475730941090208</c:v>
                  </c:pt>
                  <c:pt idx="3">
                    <c:v>0.49999999999978739</c:v>
                  </c:pt>
                  <c:pt idx="4">
                    <c:v>6.9522178715380702</c:v>
                  </c:pt>
                  <c:pt idx="5">
                    <c:v>1</c:v>
                  </c:pt>
                </c:numCache>
              </c:numRef>
            </c:plus>
            <c:minus>
              <c:numRef>
                <c:f>Sheet2!$G$20:$G$25</c:f>
                <c:numCache>
                  <c:formatCode>General</c:formatCode>
                  <c:ptCount val="6"/>
                  <c:pt idx="0">
                    <c:v>9.0691785736085215</c:v>
                  </c:pt>
                  <c:pt idx="1">
                    <c:v>4.9244289008980635</c:v>
                  </c:pt>
                  <c:pt idx="2">
                    <c:v>3.9475730941090208</c:v>
                  </c:pt>
                  <c:pt idx="3">
                    <c:v>0.49999999999978739</c:v>
                  </c:pt>
                  <c:pt idx="4">
                    <c:v>6.9522178715380702</c:v>
                  </c:pt>
                  <c:pt idx="5">
                    <c:v>1</c:v>
                  </c:pt>
                </c:numCache>
              </c:numRef>
            </c:minus>
          </c:errBars>
          <c:val>
            <c:numRef>
              <c:f>Sheet2!$D$20:$D$25</c:f>
              <c:numCache>
                <c:formatCode>General</c:formatCode>
                <c:ptCount val="6"/>
                <c:pt idx="0">
                  <c:v>40.5</c:v>
                </c:pt>
                <c:pt idx="1">
                  <c:v>51.5</c:v>
                </c:pt>
                <c:pt idx="2">
                  <c:v>46.5</c:v>
                </c:pt>
                <c:pt idx="3">
                  <c:v>81.5</c:v>
                </c:pt>
                <c:pt idx="4">
                  <c:v>15.000000000000002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785216"/>
        <c:axId val="125786752"/>
      </c:barChart>
      <c:catAx>
        <c:axId val="12578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5786752"/>
        <c:crosses val="autoZero"/>
        <c:auto val="1"/>
        <c:lblAlgn val="ctr"/>
        <c:lblOffset val="100"/>
        <c:noMultiLvlLbl val="0"/>
      </c:catAx>
      <c:valAx>
        <c:axId val="125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785216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3114754098360656"/>
          <c:y val="9.2731938966603839E-2"/>
          <c:w val="0.31297155888300854"/>
          <c:h val="0.1782095827049833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3</xdr:row>
      <xdr:rowOff>71436</xdr:rowOff>
    </xdr:from>
    <xdr:to>
      <xdr:col>19</xdr:col>
      <xdr:colOff>66675</xdr:colOff>
      <xdr:row>23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ie Jones" refreshedDate="40977.439633912036" createdVersion="4" refreshedVersion="4" minRefreshableVersion="3" recordCount="96">
  <cacheSource type="worksheet">
    <worksheetSource ref="A1:K97" sheet="Sheet1"/>
  </cacheSource>
  <cacheFields count="11">
    <cacheField name="Date" numFmtId="16">
      <sharedItems containsSemiMixedTypes="0" containsNonDate="0" containsDate="1" containsString="0" minDate="2012-01-23T00:00:00" maxDate="2012-03-09T00:00:00"/>
    </cacheField>
    <cacheField name="Source" numFmtId="0">
      <sharedItems count="6">
        <s v="Coast Range"/>
        <s v="Heritage"/>
        <s v="Mehema"/>
        <s v="Pigeon Butte"/>
        <s v="Santiam"/>
        <s v="Silver Falls"/>
      </sharedItems>
    </cacheField>
    <cacheField name="weeks warm" numFmtId="0">
      <sharedItems containsSemiMixedTypes="0" containsString="0" containsNumber="1" containsInteger="1" minValue="1" maxValue="4"/>
    </cacheField>
    <cacheField name="weeks cold" numFmtId="0">
      <sharedItems containsSemiMixedTypes="0" containsString="0" containsNumber="1" containsInteger="1" minValue="4" maxValue="8"/>
    </cacheField>
    <cacheField name="treatment" numFmtId="0">
      <sharedItems count="4">
        <s v="1-4"/>
        <s v="1-8"/>
        <s v="4-4"/>
        <s v="4-8"/>
      </sharedItems>
    </cacheField>
    <cacheField name="rep" numFmtId="0">
      <sharedItems containsSemiMixedTypes="0" containsString="0" containsNumber="1" containsInteger="1" minValue="1" maxValue="4"/>
    </cacheField>
    <cacheField name="seeds" numFmtId="0">
      <sharedItems containsSemiMixedTypes="0" containsString="0" containsNumber="1" containsInteger="1" minValue="50" maxValue="50"/>
    </cacheField>
    <cacheField name="Germinated" numFmtId="0">
      <sharedItems containsSemiMixedTypes="0" containsString="0" containsNumber="1" containsInteger="1" minValue="0" maxValue="41"/>
    </cacheField>
    <cacheField name="prop" numFmtId="0">
      <sharedItems containsSemiMixedTypes="0" containsString="0" containsNumber="1" minValue="0" maxValue="0.82"/>
    </cacheField>
    <cacheField name="Viability" numFmtId="0">
      <sharedItems containsSemiMixedTypes="0" containsString="0" containsNumber="1" minValue="0.4" maxValue="0.66"/>
    </cacheField>
    <cacheField name="adj.prop" numFmtId="2">
      <sharedItems containsSemiMixedTypes="0" containsString="0" containsNumber="1" minValue="0" maxValue="2.0499999999999998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d v="2012-01-23T00:00:00"/>
    <x v="0"/>
    <n v="1"/>
    <n v="4"/>
    <x v="0"/>
    <n v="1"/>
    <n v="50"/>
    <n v="1"/>
    <n v="0.02"/>
    <n v="0.6"/>
    <n v="3.3333333333333333E-2"/>
  </r>
  <r>
    <d v="2012-01-23T00:00:00"/>
    <x v="0"/>
    <n v="1"/>
    <n v="4"/>
    <x v="0"/>
    <n v="2"/>
    <n v="50"/>
    <n v="0"/>
    <n v="0"/>
    <n v="0.6"/>
    <n v="0"/>
  </r>
  <r>
    <d v="2012-01-23T00:00:00"/>
    <x v="0"/>
    <n v="1"/>
    <n v="4"/>
    <x v="0"/>
    <n v="3"/>
    <n v="50"/>
    <n v="2"/>
    <n v="0.04"/>
    <n v="0.6"/>
    <n v="6.6666666666666666E-2"/>
  </r>
  <r>
    <d v="2012-01-23T00:00:00"/>
    <x v="0"/>
    <n v="1"/>
    <n v="4"/>
    <x v="0"/>
    <n v="4"/>
    <n v="50"/>
    <n v="1"/>
    <n v="0.02"/>
    <n v="0.6"/>
    <n v="3.3333333333333333E-2"/>
  </r>
  <r>
    <d v="2012-02-17T00:00:00"/>
    <x v="0"/>
    <n v="1"/>
    <n v="8"/>
    <x v="1"/>
    <n v="1"/>
    <n v="50"/>
    <n v="4"/>
    <n v="0.08"/>
    <n v="0.6"/>
    <n v="0.13333333333333333"/>
  </r>
  <r>
    <d v="2012-02-17T00:00:00"/>
    <x v="0"/>
    <n v="1"/>
    <n v="8"/>
    <x v="1"/>
    <n v="2"/>
    <n v="50"/>
    <n v="3"/>
    <n v="0.06"/>
    <n v="0.6"/>
    <n v="0.1"/>
  </r>
  <r>
    <d v="2012-02-17T00:00:00"/>
    <x v="0"/>
    <n v="1"/>
    <n v="8"/>
    <x v="1"/>
    <n v="3"/>
    <n v="50"/>
    <n v="2"/>
    <n v="0.04"/>
    <n v="0.6"/>
    <n v="6.6666666666666666E-2"/>
  </r>
  <r>
    <d v="2012-02-17T00:00:00"/>
    <x v="0"/>
    <n v="1"/>
    <n v="8"/>
    <x v="1"/>
    <n v="4"/>
    <n v="50"/>
    <n v="2"/>
    <n v="0.04"/>
    <n v="0.6"/>
    <n v="6.6666666666666666E-2"/>
  </r>
  <r>
    <d v="2012-02-10T00:00:00"/>
    <x v="0"/>
    <n v="4"/>
    <n v="4"/>
    <x v="2"/>
    <n v="1"/>
    <n v="50"/>
    <n v="2"/>
    <n v="0.04"/>
    <n v="0.6"/>
    <n v="6.6666666666666666E-2"/>
  </r>
  <r>
    <d v="2012-02-10T00:00:00"/>
    <x v="0"/>
    <n v="4"/>
    <n v="4"/>
    <x v="2"/>
    <n v="2"/>
    <n v="50"/>
    <n v="2"/>
    <n v="0.04"/>
    <n v="0.6"/>
    <n v="6.6666666666666666E-2"/>
  </r>
  <r>
    <d v="2012-02-10T00:00:00"/>
    <x v="0"/>
    <n v="4"/>
    <n v="4"/>
    <x v="2"/>
    <n v="3"/>
    <n v="50"/>
    <n v="0"/>
    <n v="0"/>
    <n v="0.6"/>
    <n v="0"/>
  </r>
  <r>
    <d v="2012-02-10T00:00:00"/>
    <x v="0"/>
    <n v="4"/>
    <n v="4"/>
    <x v="2"/>
    <n v="4"/>
    <n v="50"/>
    <n v="1"/>
    <n v="0.02"/>
    <n v="0.6"/>
    <n v="3.3333333333333333E-2"/>
  </r>
  <r>
    <d v="2012-03-08T00:00:00"/>
    <x v="0"/>
    <n v="4"/>
    <n v="8"/>
    <x v="3"/>
    <n v="1"/>
    <n v="50"/>
    <n v="26"/>
    <n v="0.52"/>
    <n v="0.6"/>
    <n v="0.8666666666666667"/>
  </r>
  <r>
    <d v="2012-03-08T00:00:00"/>
    <x v="0"/>
    <n v="4"/>
    <n v="8"/>
    <x v="3"/>
    <n v="2"/>
    <n v="50"/>
    <n v="9"/>
    <n v="0.18"/>
    <n v="0.6"/>
    <n v="0.3"/>
  </r>
  <r>
    <d v="2012-03-08T00:00:00"/>
    <x v="0"/>
    <n v="4"/>
    <n v="8"/>
    <x v="3"/>
    <n v="3"/>
    <n v="50"/>
    <n v="17"/>
    <n v="0.34"/>
    <n v="0.6"/>
    <n v="0.56666666666666676"/>
  </r>
  <r>
    <d v="2012-03-08T00:00:00"/>
    <x v="0"/>
    <n v="4"/>
    <n v="8"/>
    <x v="3"/>
    <n v="4"/>
    <n v="50"/>
    <n v="29"/>
    <n v="0.57999999999999996"/>
    <n v="0.6"/>
    <n v="0.96666666666666667"/>
  </r>
  <r>
    <d v="2012-01-23T00:00:00"/>
    <x v="1"/>
    <n v="1"/>
    <n v="4"/>
    <x v="0"/>
    <n v="1"/>
    <n v="50"/>
    <n v="0"/>
    <n v="0"/>
    <n v="0.66"/>
    <n v="0"/>
  </r>
  <r>
    <d v="2012-01-23T00:00:00"/>
    <x v="1"/>
    <n v="1"/>
    <n v="4"/>
    <x v="0"/>
    <n v="2"/>
    <n v="50"/>
    <n v="2"/>
    <n v="0.04"/>
    <n v="0.66"/>
    <n v="6.0606060606060608E-2"/>
  </r>
  <r>
    <d v="2012-01-23T00:00:00"/>
    <x v="1"/>
    <n v="1"/>
    <n v="4"/>
    <x v="0"/>
    <n v="3"/>
    <n v="50"/>
    <n v="0"/>
    <n v="0"/>
    <n v="0.66"/>
    <n v="0"/>
  </r>
  <r>
    <d v="2012-01-23T00:00:00"/>
    <x v="1"/>
    <n v="1"/>
    <n v="4"/>
    <x v="0"/>
    <n v="4"/>
    <n v="50"/>
    <n v="2"/>
    <n v="0.04"/>
    <n v="0.66"/>
    <n v="6.0606060606060608E-2"/>
  </r>
  <r>
    <d v="2012-02-17T00:00:00"/>
    <x v="1"/>
    <n v="1"/>
    <n v="8"/>
    <x v="1"/>
    <n v="1"/>
    <n v="50"/>
    <n v="5"/>
    <n v="0.1"/>
    <n v="0.66"/>
    <n v="0.15151515151515152"/>
  </r>
  <r>
    <d v="2012-02-17T00:00:00"/>
    <x v="1"/>
    <n v="1"/>
    <n v="8"/>
    <x v="1"/>
    <n v="2"/>
    <n v="50"/>
    <n v="9"/>
    <n v="0.18"/>
    <n v="0.66"/>
    <n v="0.27272727272727271"/>
  </r>
  <r>
    <d v="2012-02-17T00:00:00"/>
    <x v="1"/>
    <n v="1"/>
    <n v="8"/>
    <x v="1"/>
    <n v="3"/>
    <n v="50"/>
    <n v="12"/>
    <n v="0.24"/>
    <n v="0.66"/>
    <n v="0.36363636363636359"/>
  </r>
  <r>
    <d v="2012-02-17T00:00:00"/>
    <x v="1"/>
    <n v="1"/>
    <n v="8"/>
    <x v="1"/>
    <n v="4"/>
    <n v="50"/>
    <n v="8"/>
    <n v="0.16"/>
    <n v="0.66"/>
    <n v="0.24242424242424243"/>
  </r>
  <r>
    <d v="2012-02-10T00:00:00"/>
    <x v="1"/>
    <n v="4"/>
    <n v="4"/>
    <x v="2"/>
    <n v="1"/>
    <n v="50"/>
    <n v="2"/>
    <n v="0.04"/>
    <n v="0.66"/>
    <n v="6.0606060606060608E-2"/>
  </r>
  <r>
    <d v="2012-02-10T00:00:00"/>
    <x v="1"/>
    <n v="4"/>
    <n v="4"/>
    <x v="2"/>
    <n v="2"/>
    <n v="50"/>
    <n v="1"/>
    <n v="0.02"/>
    <n v="0.66"/>
    <n v="3.0303030303030304E-2"/>
  </r>
  <r>
    <d v="2012-02-10T00:00:00"/>
    <x v="1"/>
    <n v="4"/>
    <n v="4"/>
    <x v="2"/>
    <n v="3"/>
    <n v="50"/>
    <n v="3"/>
    <n v="0.06"/>
    <n v="0.66"/>
    <n v="9.0909090909090898E-2"/>
  </r>
  <r>
    <d v="2012-02-10T00:00:00"/>
    <x v="1"/>
    <n v="4"/>
    <n v="4"/>
    <x v="2"/>
    <n v="4"/>
    <n v="50"/>
    <n v="4"/>
    <n v="0.08"/>
    <n v="0.66"/>
    <n v="0.12121212121212122"/>
  </r>
  <r>
    <d v="2012-03-08T00:00:00"/>
    <x v="1"/>
    <n v="4"/>
    <n v="8"/>
    <x v="3"/>
    <n v="1"/>
    <n v="50"/>
    <n v="26"/>
    <n v="0.52"/>
    <n v="0.66"/>
    <n v="0.78787878787878785"/>
  </r>
  <r>
    <d v="2012-03-08T00:00:00"/>
    <x v="1"/>
    <n v="4"/>
    <n v="8"/>
    <x v="3"/>
    <n v="2"/>
    <n v="50"/>
    <n v="20"/>
    <n v="0.4"/>
    <n v="0.66"/>
    <n v="0.60606060606060608"/>
  </r>
  <r>
    <d v="2012-03-08T00:00:00"/>
    <x v="1"/>
    <n v="4"/>
    <n v="8"/>
    <x v="3"/>
    <n v="3"/>
    <n v="50"/>
    <n v="32"/>
    <n v="0.64"/>
    <n v="0.66"/>
    <n v="0.96969696969696972"/>
  </r>
  <r>
    <d v="2012-03-08T00:00:00"/>
    <x v="1"/>
    <n v="4"/>
    <n v="8"/>
    <x v="3"/>
    <n v="4"/>
    <n v="50"/>
    <n v="25"/>
    <n v="0.5"/>
    <n v="0.66"/>
    <n v="0.75757575757575757"/>
  </r>
  <r>
    <d v="2012-01-23T00:00:00"/>
    <x v="2"/>
    <n v="1"/>
    <n v="4"/>
    <x v="0"/>
    <n v="1"/>
    <n v="50"/>
    <n v="0"/>
    <n v="0"/>
    <n v="0.62"/>
    <n v="0"/>
  </r>
  <r>
    <d v="2012-01-23T00:00:00"/>
    <x v="2"/>
    <n v="1"/>
    <n v="4"/>
    <x v="0"/>
    <n v="2"/>
    <n v="50"/>
    <n v="0"/>
    <n v="0"/>
    <n v="0.62"/>
    <n v="0"/>
  </r>
  <r>
    <d v="2012-01-23T00:00:00"/>
    <x v="2"/>
    <n v="1"/>
    <n v="4"/>
    <x v="0"/>
    <n v="3"/>
    <n v="50"/>
    <n v="0"/>
    <n v="0"/>
    <n v="0.62"/>
    <n v="0"/>
  </r>
  <r>
    <d v="2012-01-23T00:00:00"/>
    <x v="2"/>
    <n v="1"/>
    <n v="4"/>
    <x v="0"/>
    <n v="4"/>
    <n v="50"/>
    <n v="0"/>
    <n v="0"/>
    <n v="0.62"/>
    <n v="0"/>
  </r>
  <r>
    <d v="2012-02-17T00:00:00"/>
    <x v="2"/>
    <n v="1"/>
    <n v="8"/>
    <x v="1"/>
    <n v="1"/>
    <n v="50"/>
    <n v="1"/>
    <n v="0.02"/>
    <n v="0.62"/>
    <n v="3.2258064516129031E-2"/>
  </r>
  <r>
    <d v="2012-02-17T00:00:00"/>
    <x v="2"/>
    <n v="1"/>
    <n v="8"/>
    <x v="1"/>
    <n v="2"/>
    <n v="50"/>
    <n v="1"/>
    <n v="0.02"/>
    <n v="0.62"/>
    <n v="3.2258064516129031E-2"/>
  </r>
  <r>
    <d v="2012-02-17T00:00:00"/>
    <x v="2"/>
    <n v="1"/>
    <n v="8"/>
    <x v="1"/>
    <n v="3"/>
    <n v="50"/>
    <n v="4"/>
    <n v="0.08"/>
    <n v="0.62"/>
    <n v="0.12903225806451613"/>
  </r>
  <r>
    <d v="2012-02-17T00:00:00"/>
    <x v="2"/>
    <n v="1"/>
    <n v="8"/>
    <x v="1"/>
    <n v="4"/>
    <n v="50"/>
    <n v="4"/>
    <n v="0.08"/>
    <n v="0.62"/>
    <n v="0.12903225806451613"/>
  </r>
  <r>
    <d v="2012-02-10T00:00:00"/>
    <x v="2"/>
    <n v="4"/>
    <n v="4"/>
    <x v="2"/>
    <n v="1"/>
    <n v="50"/>
    <n v="0"/>
    <n v="0"/>
    <n v="0.62"/>
    <n v="0"/>
  </r>
  <r>
    <d v="2012-02-10T00:00:00"/>
    <x v="2"/>
    <n v="4"/>
    <n v="4"/>
    <x v="2"/>
    <n v="2"/>
    <n v="50"/>
    <n v="0"/>
    <n v="0"/>
    <n v="0.62"/>
    <n v="0"/>
  </r>
  <r>
    <d v="2012-02-10T00:00:00"/>
    <x v="2"/>
    <n v="4"/>
    <n v="4"/>
    <x v="2"/>
    <n v="3"/>
    <n v="50"/>
    <n v="0"/>
    <n v="0"/>
    <n v="0.62"/>
    <n v="0"/>
  </r>
  <r>
    <d v="2012-02-10T00:00:00"/>
    <x v="2"/>
    <n v="4"/>
    <n v="4"/>
    <x v="2"/>
    <n v="4"/>
    <n v="50"/>
    <n v="0"/>
    <n v="0"/>
    <n v="0.62"/>
    <n v="0"/>
  </r>
  <r>
    <d v="2012-03-08T00:00:00"/>
    <x v="2"/>
    <n v="4"/>
    <n v="8"/>
    <x v="3"/>
    <n v="1"/>
    <n v="50"/>
    <n v="29"/>
    <n v="0.57999999999999996"/>
    <n v="0.62"/>
    <n v="0.93548387096774188"/>
  </r>
  <r>
    <d v="2012-03-08T00:00:00"/>
    <x v="2"/>
    <n v="4"/>
    <n v="8"/>
    <x v="3"/>
    <n v="2"/>
    <n v="50"/>
    <n v="22"/>
    <n v="0.44"/>
    <n v="0.62"/>
    <n v="0.70967741935483875"/>
  </r>
  <r>
    <d v="2012-03-08T00:00:00"/>
    <x v="2"/>
    <n v="4"/>
    <n v="8"/>
    <x v="3"/>
    <n v="3"/>
    <n v="50"/>
    <n v="20"/>
    <n v="0.4"/>
    <n v="0.62"/>
    <n v="0.64516129032258074"/>
  </r>
  <r>
    <d v="2012-03-08T00:00:00"/>
    <x v="2"/>
    <n v="4"/>
    <n v="8"/>
    <x v="3"/>
    <n v="4"/>
    <n v="50"/>
    <n v="22"/>
    <n v="0.44"/>
    <n v="0.62"/>
    <n v="0.70967741935483875"/>
  </r>
  <r>
    <d v="2012-01-23T00:00:00"/>
    <x v="3"/>
    <n v="1"/>
    <n v="4"/>
    <x v="0"/>
    <n v="1"/>
    <n v="50"/>
    <n v="3"/>
    <n v="0.06"/>
    <n v="0.4"/>
    <n v="0.15"/>
  </r>
  <r>
    <d v="2012-01-23T00:00:00"/>
    <x v="3"/>
    <n v="1"/>
    <n v="4"/>
    <x v="0"/>
    <n v="2"/>
    <n v="50"/>
    <n v="2"/>
    <n v="0.04"/>
    <n v="0.4"/>
    <n v="9.9999999999999992E-2"/>
  </r>
  <r>
    <d v="2012-01-23T00:00:00"/>
    <x v="3"/>
    <n v="1"/>
    <n v="4"/>
    <x v="0"/>
    <n v="3"/>
    <n v="50"/>
    <n v="0"/>
    <n v="0"/>
    <n v="0.4"/>
    <n v="0"/>
  </r>
  <r>
    <d v="2012-01-23T00:00:00"/>
    <x v="3"/>
    <n v="1"/>
    <n v="4"/>
    <x v="0"/>
    <n v="4"/>
    <n v="50"/>
    <n v="1"/>
    <n v="0.02"/>
    <n v="0.4"/>
    <n v="4.9999999999999996E-2"/>
  </r>
  <r>
    <d v="2012-02-17T00:00:00"/>
    <x v="3"/>
    <n v="1"/>
    <n v="8"/>
    <x v="1"/>
    <n v="1"/>
    <n v="50"/>
    <n v="8"/>
    <n v="0.16"/>
    <n v="0.4"/>
    <n v="0.39999999999999997"/>
  </r>
  <r>
    <d v="2012-02-17T00:00:00"/>
    <x v="3"/>
    <n v="1"/>
    <n v="8"/>
    <x v="1"/>
    <n v="2"/>
    <n v="50"/>
    <n v="11"/>
    <n v="0.22"/>
    <n v="0.4"/>
    <n v="0.54999999999999993"/>
  </r>
  <r>
    <d v="2012-02-17T00:00:00"/>
    <x v="3"/>
    <n v="1"/>
    <n v="8"/>
    <x v="1"/>
    <n v="3"/>
    <n v="50"/>
    <n v="10"/>
    <n v="0.2"/>
    <n v="0.4"/>
    <n v="0.5"/>
  </r>
  <r>
    <d v="2012-02-17T00:00:00"/>
    <x v="3"/>
    <n v="1"/>
    <n v="8"/>
    <x v="1"/>
    <n v="4"/>
    <n v="50"/>
    <n v="9"/>
    <n v="0.18"/>
    <n v="0.4"/>
    <n v="0.44999999999999996"/>
  </r>
  <r>
    <d v="2012-02-10T00:00:00"/>
    <x v="3"/>
    <n v="4"/>
    <n v="4"/>
    <x v="2"/>
    <n v="1"/>
    <n v="50"/>
    <n v="1"/>
    <n v="0.02"/>
    <n v="0.4"/>
    <n v="4.9999999999999996E-2"/>
  </r>
  <r>
    <d v="2012-02-10T00:00:00"/>
    <x v="3"/>
    <n v="4"/>
    <n v="4"/>
    <x v="2"/>
    <n v="2"/>
    <n v="50"/>
    <n v="1"/>
    <n v="0.02"/>
    <n v="0.4"/>
    <n v="4.9999999999999996E-2"/>
  </r>
  <r>
    <d v="2012-02-10T00:00:00"/>
    <x v="3"/>
    <n v="4"/>
    <n v="4"/>
    <x v="2"/>
    <n v="3"/>
    <n v="50"/>
    <n v="1"/>
    <n v="0.02"/>
    <n v="0.4"/>
    <n v="4.9999999999999996E-2"/>
  </r>
  <r>
    <d v="2012-02-10T00:00:00"/>
    <x v="3"/>
    <n v="4"/>
    <n v="4"/>
    <x v="2"/>
    <n v="4"/>
    <n v="50"/>
    <n v="0"/>
    <n v="0"/>
    <n v="0.4"/>
    <n v="0"/>
  </r>
  <r>
    <d v="2012-03-08T00:00:00"/>
    <x v="3"/>
    <n v="4"/>
    <n v="8"/>
    <x v="3"/>
    <n v="1"/>
    <n v="50"/>
    <n v="40"/>
    <n v="0.8"/>
    <n v="0.4"/>
    <n v="2"/>
  </r>
  <r>
    <d v="2012-03-08T00:00:00"/>
    <x v="3"/>
    <n v="4"/>
    <n v="8"/>
    <x v="3"/>
    <n v="2"/>
    <n v="50"/>
    <n v="41"/>
    <n v="0.82"/>
    <n v="0.4"/>
    <n v="2.0499999999999998"/>
  </r>
  <r>
    <d v="2012-03-08T00:00:00"/>
    <x v="3"/>
    <n v="4"/>
    <n v="8"/>
    <x v="3"/>
    <n v="3"/>
    <n v="50"/>
    <n v="41"/>
    <n v="0.82"/>
    <n v="0.4"/>
    <n v="2.0499999999999998"/>
  </r>
  <r>
    <d v="2012-03-08T00:00:00"/>
    <x v="3"/>
    <n v="4"/>
    <n v="8"/>
    <x v="3"/>
    <n v="4"/>
    <n v="50"/>
    <n v="41"/>
    <n v="0.82"/>
    <n v="0.4"/>
    <n v="2.0499999999999998"/>
  </r>
  <r>
    <d v="2012-01-23T00:00:00"/>
    <x v="4"/>
    <n v="1"/>
    <n v="4"/>
    <x v="0"/>
    <n v="1"/>
    <n v="50"/>
    <n v="1"/>
    <n v="0.02"/>
    <n v="0.45500000000000002"/>
    <n v="4.3956043956043953E-2"/>
  </r>
  <r>
    <d v="2012-01-23T00:00:00"/>
    <x v="4"/>
    <n v="1"/>
    <n v="4"/>
    <x v="0"/>
    <n v="2"/>
    <n v="50"/>
    <n v="0"/>
    <n v="0"/>
    <n v="0.45500000000000002"/>
    <n v="0"/>
  </r>
  <r>
    <d v="2012-01-23T00:00:00"/>
    <x v="4"/>
    <n v="1"/>
    <n v="4"/>
    <x v="0"/>
    <n v="3"/>
    <n v="50"/>
    <n v="0"/>
    <n v="0"/>
    <n v="0.45500000000000002"/>
    <n v="0"/>
  </r>
  <r>
    <d v="2012-01-23T00:00:00"/>
    <x v="4"/>
    <n v="1"/>
    <n v="4"/>
    <x v="0"/>
    <n v="4"/>
    <n v="50"/>
    <n v="0"/>
    <n v="0"/>
    <n v="0.45500000000000002"/>
    <n v="0"/>
  </r>
  <r>
    <d v="2012-02-17T00:00:00"/>
    <x v="4"/>
    <n v="1"/>
    <n v="8"/>
    <x v="1"/>
    <n v="1"/>
    <n v="50"/>
    <n v="4"/>
    <n v="0.08"/>
    <n v="0.45500000000000002"/>
    <n v="0.17582417582417581"/>
  </r>
  <r>
    <d v="2012-02-17T00:00:00"/>
    <x v="4"/>
    <n v="1"/>
    <n v="8"/>
    <x v="1"/>
    <n v="2"/>
    <n v="50"/>
    <n v="0"/>
    <n v="0"/>
    <n v="0.45500000000000002"/>
    <n v="0"/>
  </r>
  <r>
    <d v="2012-02-17T00:00:00"/>
    <x v="4"/>
    <n v="1"/>
    <n v="8"/>
    <x v="1"/>
    <n v="3"/>
    <n v="50"/>
    <n v="3"/>
    <n v="0.06"/>
    <n v="0.45500000000000002"/>
    <n v="0.13186813186813187"/>
  </r>
  <r>
    <d v="2012-02-17T00:00:00"/>
    <x v="4"/>
    <n v="1"/>
    <n v="8"/>
    <x v="1"/>
    <n v="4"/>
    <n v="50"/>
    <n v="1"/>
    <n v="0.02"/>
    <n v="0.45500000000000002"/>
    <n v="4.3956043956043953E-2"/>
  </r>
  <r>
    <d v="2012-02-10T00:00:00"/>
    <x v="4"/>
    <n v="4"/>
    <n v="4"/>
    <x v="2"/>
    <n v="1"/>
    <n v="50"/>
    <n v="0"/>
    <n v="0"/>
    <n v="0.45500000000000002"/>
    <n v="0"/>
  </r>
  <r>
    <d v="2012-02-10T00:00:00"/>
    <x v="4"/>
    <n v="4"/>
    <n v="4"/>
    <x v="2"/>
    <n v="2"/>
    <n v="50"/>
    <n v="0"/>
    <n v="0"/>
    <n v="0.45500000000000002"/>
    <n v="0"/>
  </r>
  <r>
    <d v="2012-02-10T00:00:00"/>
    <x v="4"/>
    <n v="4"/>
    <n v="4"/>
    <x v="2"/>
    <n v="3"/>
    <n v="50"/>
    <n v="1"/>
    <n v="0.02"/>
    <n v="0.45500000000000002"/>
    <n v="4.3956043956043953E-2"/>
  </r>
  <r>
    <d v="2012-02-10T00:00:00"/>
    <x v="4"/>
    <n v="4"/>
    <n v="4"/>
    <x v="2"/>
    <n v="4"/>
    <n v="50"/>
    <n v="0"/>
    <n v="0"/>
    <n v="0.45500000000000002"/>
    <n v="0"/>
  </r>
  <r>
    <d v="2012-03-08T00:00:00"/>
    <x v="4"/>
    <n v="4"/>
    <n v="8"/>
    <x v="3"/>
    <n v="1"/>
    <n v="50"/>
    <n v="8"/>
    <n v="0.16"/>
    <n v="0.45500000000000002"/>
    <n v="0.35164835164835162"/>
  </r>
  <r>
    <d v="2012-03-08T00:00:00"/>
    <x v="4"/>
    <n v="4"/>
    <n v="8"/>
    <x v="3"/>
    <n v="2"/>
    <n v="50"/>
    <n v="1"/>
    <n v="0.02"/>
    <n v="0.45500000000000002"/>
    <n v="4.3956043956043953E-2"/>
  </r>
  <r>
    <d v="2012-03-08T00:00:00"/>
    <x v="4"/>
    <n v="4"/>
    <n v="8"/>
    <x v="3"/>
    <n v="3"/>
    <n v="50"/>
    <n v="4"/>
    <n v="0.08"/>
    <n v="0.45500000000000002"/>
    <n v="0.17582417582417581"/>
  </r>
  <r>
    <d v="2012-03-08T00:00:00"/>
    <x v="4"/>
    <n v="4"/>
    <n v="8"/>
    <x v="3"/>
    <n v="4"/>
    <n v="50"/>
    <n v="17"/>
    <n v="0.34"/>
    <n v="0.45500000000000002"/>
    <n v="0.74725274725274726"/>
  </r>
  <r>
    <d v="2012-01-23T00:00:00"/>
    <x v="5"/>
    <n v="1"/>
    <n v="4"/>
    <x v="0"/>
    <n v="1"/>
    <n v="50"/>
    <n v="0"/>
    <n v="0"/>
    <n v="0.41"/>
    <n v="0"/>
  </r>
  <r>
    <d v="2012-01-23T00:00:00"/>
    <x v="5"/>
    <n v="1"/>
    <n v="4"/>
    <x v="0"/>
    <n v="2"/>
    <n v="50"/>
    <n v="0"/>
    <n v="0"/>
    <n v="0.41"/>
    <n v="0"/>
  </r>
  <r>
    <d v="2012-01-23T00:00:00"/>
    <x v="5"/>
    <n v="1"/>
    <n v="4"/>
    <x v="0"/>
    <n v="3"/>
    <n v="50"/>
    <n v="0"/>
    <n v="0"/>
    <n v="0.41"/>
    <n v="0"/>
  </r>
  <r>
    <d v="2012-01-23T00:00:00"/>
    <x v="5"/>
    <n v="1"/>
    <n v="4"/>
    <x v="0"/>
    <n v="4"/>
    <n v="50"/>
    <n v="0"/>
    <n v="0"/>
    <n v="0.41"/>
    <n v="0"/>
  </r>
  <r>
    <d v="2012-02-17T00:00:00"/>
    <x v="5"/>
    <n v="1"/>
    <n v="8"/>
    <x v="1"/>
    <n v="1"/>
    <n v="50"/>
    <n v="0"/>
    <n v="0"/>
    <n v="0.41"/>
    <n v="0"/>
  </r>
  <r>
    <d v="2012-02-17T00:00:00"/>
    <x v="5"/>
    <n v="1"/>
    <n v="8"/>
    <x v="1"/>
    <n v="2"/>
    <n v="50"/>
    <n v="0"/>
    <n v="0"/>
    <n v="0.41"/>
    <n v="0"/>
  </r>
  <r>
    <d v="2012-02-17T00:00:00"/>
    <x v="5"/>
    <n v="1"/>
    <n v="8"/>
    <x v="1"/>
    <n v="3"/>
    <n v="50"/>
    <n v="0"/>
    <n v="0"/>
    <n v="0.41"/>
    <n v="0"/>
  </r>
  <r>
    <d v="2012-02-17T00:00:00"/>
    <x v="5"/>
    <n v="1"/>
    <n v="8"/>
    <x v="1"/>
    <n v="4"/>
    <n v="50"/>
    <n v="0"/>
    <n v="0"/>
    <n v="0.41"/>
    <n v="0"/>
  </r>
  <r>
    <d v="2012-02-10T00:00:00"/>
    <x v="5"/>
    <n v="4"/>
    <n v="4"/>
    <x v="2"/>
    <n v="1"/>
    <n v="50"/>
    <n v="0"/>
    <n v="0"/>
    <n v="0.41"/>
    <n v="0"/>
  </r>
  <r>
    <d v="2012-02-10T00:00:00"/>
    <x v="5"/>
    <n v="4"/>
    <n v="4"/>
    <x v="2"/>
    <n v="2"/>
    <n v="50"/>
    <n v="0"/>
    <n v="0"/>
    <n v="0.41"/>
    <n v="0"/>
  </r>
  <r>
    <d v="2012-02-10T00:00:00"/>
    <x v="5"/>
    <n v="4"/>
    <n v="4"/>
    <x v="2"/>
    <n v="3"/>
    <n v="50"/>
    <n v="0"/>
    <n v="0"/>
    <n v="0.41"/>
    <n v="0"/>
  </r>
  <r>
    <d v="2012-02-10T00:00:00"/>
    <x v="5"/>
    <n v="4"/>
    <n v="4"/>
    <x v="2"/>
    <n v="4"/>
    <n v="50"/>
    <n v="1"/>
    <n v="0.02"/>
    <n v="0.41"/>
    <n v="4.878048780487805E-2"/>
  </r>
  <r>
    <d v="2012-03-08T00:00:00"/>
    <x v="5"/>
    <n v="4"/>
    <n v="8"/>
    <x v="3"/>
    <n v="1"/>
    <n v="50"/>
    <n v="0"/>
    <n v="0"/>
    <n v="0.41"/>
    <n v="0"/>
  </r>
  <r>
    <d v="2012-03-08T00:00:00"/>
    <x v="5"/>
    <n v="4"/>
    <n v="8"/>
    <x v="3"/>
    <n v="2"/>
    <n v="50"/>
    <n v="0"/>
    <n v="0"/>
    <n v="0.41"/>
    <n v="0"/>
  </r>
  <r>
    <d v="2012-03-08T00:00:00"/>
    <x v="5"/>
    <n v="4"/>
    <n v="8"/>
    <x v="3"/>
    <n v="3"/>
    <n v="50"/>
    <n v="2"/>
    <n v="0.04"/>
    <n v="0.41"/>
    <n v="9.7560975609756101E-2"/>
  </r>
  <r>
    <d v="2012-03-08T00:00:00"/>
    <x v="5"/>
    <n v="4"/>
    <n v="8"/>
    <x v="3"/>
    <n v="4"/>
    <n v="50"/>
    <n v="0"/>
    <n v="0"/>
    <n v="0.4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C32" firstHeaderRow="0" firstDataRow="1" firstDataCol="1"/>
  <pivotFields count="11">
    <pivotField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showAll="0"/>
    <pivotField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1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op" fld="8" subtotal="average" baseField="1" baseItem="0"/>
    <dataField name="StdDev of prop" fld="8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opLeftCell="A2" workbookViewId="0">
      <selection activeCell="D11" sqref="D11"/>
    </sheetView>
  </sheetViews>
  <sheetFormatPr defaultRowHeight="15" x14ac:dyDescent="0.25"/>
  <cols>
    <col min="1" max="1" width="16.28515625" customWidth="1"/>
    <col min="2" max="2" width="15.28515625" customWidth="1"/>
    <col min="3" max="3" width="14.28515625" customWidth="1"/>
    <col min="4" max="4" width="18.7109375" bestFit="1" customWidth="1"/>
    <col min="5" max="5" width="12" bestFit="1" customWidth="1"/>
    <col min="6" max="6" width="10.42578125" customWidth="1"/>
    <col min="7" max="8" width="5" customWidth="1"/>
    <col min="9" max="9" width="6" customWidth="1"/>
    <col min="10" max="10" width="10.85546875" customWidth="1"/>
    <col min="11" max="11" width="5" customWidth="1"/>
    <col min="12" max="12" width="3.7109375" customWidth="1"/>
    <col min="13" max="13" width="6" customWidth="1"/>
    <col min="14" max="14" width="14.28515625" customWidth="1"/>
    <col min="15" max="15" width="5" customWidth="1"/>
    <col min="16" max="17" width="6" customWidth="1"/>
    <col min="18" max="18" width="10" customWidth="1"/>
    <col min="19" max="19" width="5" customWidth="1"/>
    <col min="20" max="20" width="6" customWidth="1"/>
    <col min="21" max="21" width="5" customWidth="1"/>
    <col min="22" max="22" width="12.28515625" bestFit="1" customWidth="1"/>
    <col min="23" max="23" width="3.7109375" customWidth="1"/>
    <col min="24" max="24" width="6" customWidth="1"/>
    <col min="25" max="25" width="5" customWidth="1"/>
    <col min="26" max="26" width="12" customWidth="1"/>
    <col min="27" max="27" width="19.28515625" bestFit="1" customWidth="1"/>
    <col min="28" max="28" width="23.7109375" bestFit="1" customWidth="1"/>
    <col min="29" max="29" width="22.7109375" bestFit="1" customWidth="1"/>
  </cols>
  <sheetData>
    <row r="3" spans="1:4" x14ac:dyDescent="0.25">
      <c r="A3" s="5" t="s">
        <v>15</v>
      </c>
      <c r="B3" t="s">
        <v>20</v>
      </c>
      <c r="C3" t="s">
        <v>21</v>
      </c>
    </row>
    <row r="4" spans="1:4" x14ac:dyDescent="0.25">
      <c r="A4" s="6" t="s">
        <v>16</v>
      </c>
      <c r="B4" s="1">
        <v>1.2500000000000002E-2</v>
      </c>
      <c r="C4" s="1">
        <v>1.8474424154113354E-2</v>
      </c>
      <c r="D4" s="12">
        <f>C4/2</f>
        <v>9.2372120770566769E-3</v>
      </c>
    </row>
    <row r="5" spans="1:4" x14ac:dyDescent="0.25">
      <c r="A5" s="7" t="s">
        <v>10</v>
      </c>
      <c r="B5" s="1">
        <v>0.02</v>
      </c>
      <c r="C5" s="1">
        <v>1.6329931618554522E-2</v>
      </c>
      <c r="D5" s="11">
        <f>C5/2</f>
        <v>8.1649658092772612E-3</v>
      </c>
    </row>
    <row r="6" spans="1:4" x14ac:dyDescent="0.25">
      <c r="A6" s="7" t="s">
        <v>13</v>
      </c>
      <c r="B6" s="1">
        <v>0.02</v>
      </c>
      <c r="C6" s="1">
        <v>2.3094010767585032E-2</v>
      </c>
      <c r="D6" s="11">
        <f t="shared" ref="D6:D10" si="0">C6/2</f>
        <v>1.1547005383792516E-2</v>
      </c>
    </row>
    <row r="7" spans="1:4" x14ac:dyDescent="0.25">
      <c r="A7" s="7" t="s">
        <v>9</v>
      </c>
      <c r="B7" s="1">
        <v>0</v>
      </c>
      <c r="C7" s="1">
        <v>0</v>
      </c>
      <c r="D7" s="11">
        <f t="shared" si="0"/>
        <v>0</v>
      </c>
    </row>
    <row r="8" spans="1:4" x14ac:dyDescent="0.25">
      <c r="A8" s="7" t="s">
        <v>12</v>
      </c>
      <c r="B8" s="1">
        <v>3.0000000000000002E-2</v>
      </c>
      <c r="C8" s="1">
        <v>2.5819888974716109E-2</v>
      </c>
      <c r="D8" s="11">
        <f t="shared" si="0"/>
        <v>1.2909944487358055E-2</v>
      </c>
    </row>
    <row r="9" spans="1:4" x14ac:dyDescent="0.25">
      <c r="A9" s="7" t="s">
        <v>11</v>
      </c>
      <c r="B9" s="1">
        <v>5.0000000000000001E-3</v>
      </c>
      <c r="C9" s="1">
        <v>0.01</v>
      </c>
      <c r="D9" s="11">
        <f t="shared" si="0"/>
        <v>5.0000000000000001E-3</v>
      </c>
    </row>
    <row r="10" spans="1:4" x14ac:dyDescent="0.25">
      <c r="A10" s="7" t="s">
        <v>14</v>
      </c>
      <c r="B10" s="1">
        <v>0</v>
      </c>
      <c r="C10" s="1">
        <v>0</v>
      </c>
      <c r="D10" s="11">
        <f t="shared" si="0"/>
        <v>0</v>
      </c>
    </row>
    <row r="11" spans="1:4" x14ac:dyDescent="0.25">
      <c r="A11" s="6" t="s">
        <v>17</v>
      </c>
      <c r="B11" s="1">
        <v>8.4166666666666667E-2</v>
      </c>
      <c r="C11" s="1">
        <v>7.7791061667535549E-2</v>
      </c>
      <c r="D11" s="13">
        <f>C11/2</f>
        <v>3.8895530833767775E-2</v>
      </c>
    </row>
    <row r="12" spans="1:4" x14ac:dyDescent="0.25">
      <c r="A12" s="7" t="s">
        <v>10</v>
      </c>
      <c r="B12" s="1">
        <v>5.5000000000000007E-2</v>
      </c>
      <c r="C12" s="1">
        <v>1.9148542155126749E-2</v>
      </c>
      <c r="D12" s="11">
        <f t="shared" ref="D12:D17" si="1">C11/2</f>
        <v>3.8895530833767775E-2</v>
      </c>
    </row>
    <row r="13" spans="1:4" x14ac:dyDescent="0.25">
      <c r="A13" s="7" t="s">
        <v>13</v>
      </c>
      <c r="B13" s="1">
        <v>0.17</v>
      </c>
      <c r="C13" s="1">
        <v>5.7735026918962561E-2</v>
      </c>
      <c r="D13" s="11">
        <f t="shared" si="1"/>
        <v>9.5742710775633746E-3</v>
      </c>
    </row>
    <row r="14" spans="1:4" x14ac:dyDescent="0.25">
      <c r="A14" s="7" t="s">
        <v>9</v>
      </c>
      <c r="B14" s="1">
        <v>0.05</v>
      </c>
      <c r="C14" s="1">
        <v>3.4641016151377539E-2</v>
      </c>
      <c r="D14" s="11">
        <f t="shared" si="1"/>
        <v>2.886751345948128E-2</v>
      </c>
    </row>
    <row r="15" spans="1:4" x14ac:dyDescent="0.25">
      <c r="A15" s="7" t="s">
        <v>12</v>
      </c>
      <c r="B15" s="1">
        <v>0.19</v>
      </c>
      <c r="C15" s="1">
        <v>2.5819888974716126E-2</v>
      </c>
      <c r="D15" s="11">
        <f t="shared" si="1"/>
        <v>1.732050807568877E-2</v>
      </c>
    </row>
    <row r="16" spans="1:4" x14ac:dyDescent="0.25">
      <c r="A16" s="7" t="s">
        <v>11</v>
      </c>
      <c r="B16" s="1">
        <v>0.04</v>
      </c>
      <c r="C16" s="1">
        <v>3.6514837167011073E-2</v>
      </c>
      <c r="D16" s="11">
        <f t="shared" si="1"/>
        <v>1.2909944487358063E-2</v>
      </c>
    </row>
    <row r="17" spans="1:4" x14ac:dyDescent="0.25">
      <c r="A17" s="7" t="s">
        <v>14</v>
      </c>
      <c r="B17" s="1">
        <v>0</v>
      </c>
      <c r="C17" s="1">
        <v>0</v>
      </c>
      <c r="D17" s="11">
        <f t="shared" si="1"/>
        <v>1.8257418583505537E-2</v>
      </c>
    </row>
    <row r="18" spans="1:4" x14ac:dyDescent="0.25">
      <c r="A18" s="6" t="s">
        <v>18</v>
      </c>
      <c r="B18" s="1">
        <v>1.666666666666667E-2</v>
      </c>
      <c r="C18" s="1">
        <v>2.1802805297497382E-2</v>
      </c>
      <c r="D18" s="13">
        <f>C18/2</f>
        <v>1.0901402648748691E-2</v>
      </c>
    </row>
    <row r="19" spans="1:4" x14ac:dyDescent="0.25">
      <c r="A19" s="7" t="s">
        <v>10</v>
      </c>
      <c r="B19" s="1">
        <v>2.5000000000000001E-2</v>
      </c>
      <c r="C19" s="1">
        <v>1.914854215512676E-2</v>
      </c>
      <c r="D19" s="11">
        <f t="shared" ref="D19:D24" si="2">C17/2</f>
        <v>0</v>
      </c>
    </row>
    <row r="20" spans="1:4" x14ac:dyDescent="0.25">
      <c r="A20" s="7" t="s">
        <v>13</v>
      </c>
      <c r="B20" s="1">
        <v>0.05</v>
      </c>
      <c r="C20" s="1">
        <v>2.5819888974716102E-2</v>
      </c>
      <c r="D20" s="11">
        <f t="shared" si="2"/>
        <v>1.0901402648748691E-2</v>
      </c>
    </row>
    <row r="21" spans="1:4" x14ac:dyDescent="0.25">
      <c r="A21" s="7" t="s">
        <v>9</v>
      </c>
      <c r="B21" s="1">
        <v>0</v>
      </c>
      <c r="C21" s="1">
        <v>0</v>
      </c>
      <c r="D21" s="11">
        <f t="shared" si="2"/>
        <v>9.5742710775633798E-3</v>
      </c>
    </row>
    <row r="22" spans="1:4" x14ac:dyDescent="0.25">
      <c r="A22" s="7" t="s">
        <v>12</v>
      </c>
      <c r="B22" s="1">
        <v>1.4999999999999999E-2</v>
      </c>
      <c r="C22" s="1">
        <v>1.0000000000000002E-2</v>
      </c>
      <c r="D22" s="11">
        <f t="shared" si="2"/>
        <v>1.2909944487358051E-2</v>
      </c>
    </row>
    <row r="23" spans="1:4" x14ac:dyDescent="0.25">
      <c r="A23" s="7" t="s">
        <v>11</v>
      </c>
      <c r="B23" s="1">
        <v>5.0000000000000001E-3</v>
      </c>
      <c r="C23" s="1">
        <v>0.01</v>
      </c>
      <c r="D23" s="11">
        <f t="shared" si="2"/>
        <v>0</v>
      </c>
    </row>
    <row r="24" spans="1:4" x14ac:dyDescent="0.25">
      <c r="A24" s="7" t="s">
        <v>14</v>
      </c>
      <c r="B24" s="1">
        <v>5.0000000000000001E-3</v>
      </c>
      <c r="C24" s="1">
        <v>0.01</v>
      </c>
      <c r="D24" s="11">
        <f t="shared" si="2"/>
        <v>5.000000000000001E-3</v>
      </c>
    </row>
    <row r="25" spans="1:4" x14ac:dyDescent="0.25">
      <c r="A25" s="6" t="s">
        <v>25</v>
      </c>
      <c r="B25" s="1">
        <v>0.39333333333333331</v>
      </c>
      <c r="C25" s="1">
        <v>0.28146614078037357</v>
      </c>
      <c r="D25" s="13">
        <f>C25/2</f>
        <v>0.14073307039018679</v>
      </c>
    </row>
    <row r="26" spans="1:4" x14ac:dyDescent="0.25">
      <c r="A26" s="7" t="s">
        <v>10</v>
      </c>
      <c r="B26" s="1">
        <v>0.40500000000000003</v>
      </c>
      <c r="C26" s="1">
        <v>0.18138357147217044</v>
      </c>
      <c r="D26" s="11">
        <f t="shared" ref="D26:D31" si="3">C23/2</f>
        <v>5.0000000000000001E-3</v>
      </c>
    </row>
    <row r="27" spans="1:4" x14ac:dyDescent="0.25">
      <c r="A27" s="7" t="s">
        <v>13</v>
      </c>
      <c r="B27" s="1">
        <v>0.51500000000000001</v>
      </c>
      <c r="C27" s="1">
        <v>9.8488578017961265E-2</v>
      </c>
      <c r="D27" s="11">
        <f t="shared" si="3"/>
        <v>5.0000000000000001E-3</v>
      </c>
    </row>
    <row r="28" spans="1:4" x14ac:dyDescent="0.25">
      <c r="A28" s="7" t="s">
        <v>9</v>
      </c>
      <c r="B28" s="1">
        <v>0.46499999999999997</v>
      </c>
      <c r="C28" s="1">
        <v>7.8951461882180413E-2</v>
      </c>
      <c r="D28" s="11">
        <f t="shared" si="3"/>
        <v>0.14073307039018679</v>
      </c>
    </row>
    <row r="29" spans="1:4" x14ac:dyDescent="0.25">
      <c r="A29" s="7" t="s">
        <v>12</v>
      </c>
      <c r="B29" s="1">
        <v>0.81499999999999995</v>
      </c>
      <c r="C29" s="1">
        <v>9.9999999999957484E-3</v>
      </c>
      <c r="D29" s="11">
        <f t="shared" si="3"/>
        <v>9.0691785736085218E-2</v>
      </c>
    </row>
    <row r="30" spans="1:4" x14ac:dyDescent="0.25">
      <c r="A30" s="7" t="s">
        <v>11</v>
      </c>
      <c r="B30" s="1">
        <v>0.15000000000000002</v>
      </c>
      <c r="C30" s="1">
        <v>0.13904435743076141</v>
      </c>
      <c r="D30" s="11">
        <f t="shared" si="3"/>
        <v>4.9244289008980632E-2</v>
      </c>
    </row>
    <row r="31" spans="1:4" x14ac:dyDescent="0.25">
      <c r="A31" s="7" t="s">
        <v>14</v>
      </c>
      <c r="B31" s="1">
        <v>0.01</v>
      </c>
      <c r="C31" s="1">
        <v>0.02</v>
      </c>
      <c r="D31" s="11">
        <f t="shared" si="3"/>
        <v>3.9475730941090206E-2</v>
      </c>
    </row>
    <row r="32" spans="1:4" x14ac:dyDescent="0.25">
      <c r="A32" s="6" t="s">
        <v>19</v>
      </c>
      <c r="B32" s="1">
        <v>0.12666666666666668</v>
      </c>
      <c r="C32" s="1">
        <v>0.21357442517239575</v>
      </c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R43" sqref="R43"/>
    </sheetView>
  </sheetViews>
  <sheetFormatPr defaultRowHeight="15" x14ac:dyDescent="0.25"/>
  <cols>
    <col min="1" max="1" width="7" style="2" bestFit="1" customWidth="1"/>
    <col min="2" max="2" width="12.42578125" style="2" bestFit="1" customWidth="1"/>
    <col min="3" max="3" width="12.140625" style="2" bestFit="1" customWidth="1"/>
    <col min="4" max="4" width="10.85546875" style="2" bestFit="1" customWidth="1"/>
    <col min="5" max="6" width="10.85546875" style="2" customWidth="1"/>
    <col min="7" max="7" width="9.140625" style="2"/>
    <col min="8" max="8" width="11.5703125" style="2" bestFit="1" customWidth="1"/>
    <col min="9" max="9" width="9.140625" style="2"/>
    <col min="10" max="10" width="11.42578125" style="2" bestFit="1" customWidth="1"/>
    <col min="11" max="11" width="11.42578125" style="2" customWidth="1"/>
    <col min="12" max="12" width="9.140625" style="2"/>
  </cols>
  <sheetData>
    <row r="1" spans="1:12" x14ac:dyDescent="0.25">
      <c r="A1" s="2" t="s">
        <v>0</v>
      </c>
      <c r="B1" s="2" t="s">
        <v>24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22</v>
      </c>
      <c r="K1" s="2" t="s">
        <v>23</v>
      </c>
      <c r="L1" s="2" t="s">
        <v>6</v>
      </c>
    </row>
    <row r="2" spans="1:12" x14ac:dyDescent="0.25">
      <c r="A2" s="3">
        <v>40931</v>
      </c>
      <c r="B2" s="2" t="s">
        <v>10</v>
      </c>
      <c r="C2" s="2">
        <v>1</v>
      </c>
      <c r="D2" s="2">
        <v>4</v>
      </c>
      <c r="E2" s="2" t="str">
        <f t="shared" ref="E2:E33" si="0">CONCATENATE(C2,"-",D2)</f>
        <v>1-4</v>
      </c>
      <c r="F2" s="2">
        <v>1</v>
      </c>
      <c r="G2" s="2">
        <v>50</v>
      </c>
      <c r="H2" s="2">
        <v>1</v>
      </c>
      <c r="I2" s="2">
        <f t="shared" ref="I2:I33" si="1">H2/G2</f>
        <v>0.02</v>
      </c>
      <c r="J2" s="2">
        <v>0.6</v>
      </c>
      <c r="K2" s="8">
        <f t="shared" ref="K2:K33" si="2">I2/J2</f>
        <v>3.3333333333333333E-2</v>
      </c>
    </row>
    <row r="3" spans="1:12" x14ac:dyDescent="0.25">
      <c r="A3" s="3">
        <v>40931</v>
      </c>
      <c r="B3" s="2" t="s">
        <v>10</v>
      </c>
      <c r="C3" s="2">
        <v>1</v>
      </c>
      <c r="D3" s="2">
        <v>4</v>
      </c>
      <c r="E3" s="2" t="str">
        <f t="shared" si="0"/>
        <v>1-4</v>
      </c>
      <c r="F3" s="2">
        <v>2</v>
      </c>
      <c r="G3" s="2">
        <v>50</v>
      </c>
      <c r="H3" s="2">
        <v>0</v>
      </c>
      <c r="I3" s="2">
        <f t="shared" si="1"/>
        <v>0</v>
      </c>
      <c r="J3" s="2">
        <v>0.6</v>
      </c>
      <c r="K3" s="8">
        <f t="shared" si="2"/>
        <v>0</v>
      </c>
    </row>
    <row r="4" spans="1:12" x14ac:dyDescent="0.25">
      <c r="A4" s="3">
        <v>40931</v>
      </c>
      <c r="B4" s="2" t="s">
        <v>10</v>
      </c>
      <c r="C4" s="2">
        <v>1</v>
      </c>
      <c r="D4" s="2">
        <v>4</v>
      </c>
      <c r="E4" s="2" t="str">
        <f t="shared" si="0"/>
        <v>1-4</v>
      </c>
      <c r="F4" s="2">
        <v>3</v>
      </c>
      <c r="G4" s="2">
        <v>50</v>
      </c>
      <c r="H4" s="2">
        <v>2</v>
      </c>
      <c r="I4" s="2">
        <f t="shared" si="1"/>
        <v>0.04</v>
      </c>
      <c r="J4" s="2">
        <v>0.6</v>
      </c>
      <c r="K4" s="8">
        <f t="shared" si="2"/>
        <v>6.6666666666666666E-2</v>
      </c>
    </row>
    <row r="5" spans="1:12" x14ac:dyDescent="0.25">
      <c r="A5" s="3">
        <v>40931</v>
      </c>
      <c r="B5" s="2" t="s">
        <v>10</v>
      </c>
      <c r="C5" s="2">
        <v>1</v>
      </c>
      <c r="D5" s="2">
        <v>4</v>
      </c>
      <c r="E5" s="2" t="str">
        <f t="shared" si="0"/>
        <v>1-4</v>
      </c>
      <c r="F5" s="2">
        <v>4</v>
      </c>
      <c r="G5" s="2">
        <v>50</v>
      </c>
      <c r="H5" s="2">
        <v>1</v>
      </c>
      <c r="I5" s="2">
        <f t="shared" si="1"/>
        <v>0.02</v>
      </c>
      <c r="J5" s="2">
        <v>0.6</v>
      </c>
      <c r="K5" s="8">
        <f t="shared" si="2"/>
        <v>3.3333333333333333E-2</v>
      </c>
    </row>
    <row r="6" spans="1:12" x14ac:dyDescent="0.25">
      <c r="A6" s="3">
        <v>40956</v>
      </c>
      <c r="B6" s="2" t="s">
        <v>10</v>
      </c>
      <c r="C6" s="4">
        <v>1</v>
      </c>
      <c r="D6" s="2">
        <v>8</v>
      </c>
      <c r="E6" s="2" t="str">
        <f t="shared" si="0"/>
        <v>1-8</v>
      </c>
      <c r="F6" s="2">
        <v>1</v>
      </c>
      <c r="G6" s="2">
        <v>50</v>
      </c>
      <c r="H6" s="2">
        <v>4</v>
      </c>
      <c r="I6" s="2">
        <f t="shared" si="1"/>
        <v>0.08</v>
      </c>
      <c r="J6" s="2">
        <v>0.6</v>
      </c>
      <c r="K6" s="8">
        <f t="shared" si="2"/>
        <v>0.13333333333333333</v>
      </c>
    </row>
    <row r="7" spans="1:12" x14ac:dyDescent="0.25">
      <c r="A7" s="3">
        <v>40956</v>
      </c>
      <c r="B7" s="2" t="s">
        <v>10</v>
      </c>
      <c r="C7" s="4">
        <v>1</v>
      </c>
      <c r="D7" s="2">
        <v>8</v>
      </c>
      <c r="E7" s="2" t="str">
        <f t="shared" si="0"/>
        <v>1-8</v>
      </c>
      <c r="F7" s="2">
        <v>2</v>
      </c>
      <c r="G7" s="2">
        <v>50</v>
      </c>
      <c r="H7" s="2">
        <v>3</v>
      </c>
      <c r="I7" s="2">
        <f t="shared" si="1"/>
        <v>0.06</v>
      </c>
      <c r="J7" s="2">
        <v>0.6</v>
      </c>
      <c r="K7" s="8">
        <f t="shared" si="2"/>
        <v>0.1</v>
      </c>
    </row>
    <row r="8" spans="1:12" x14ac:dyDescent="0.25">
      <c r="A8" s="3">
        <v>40956</v>
      </c>
      <c r="B8" s="2" t="s">
        <v>10</v>
      </c>
      <c r="C8" s="2">
        <v>1</v>
      </c>
      <c r="D8" s="2">
        <v>8</v>
      </c>
      <c r="E8" s="2" t="str">
        <f t="shared" si="0"/>
        <v>1-8</v>
      </c>
      <c r="F8" s="2">
        <v>3</v>
      </c>
      <c r="G8" s="2">
        <v>50</v>
      </c>
      <c r="H8" s="2">
        <v>2</v>
      </c>
      <c r="I8" s="2">
        <f t="shared" si="1"/>
        <v>0.04</v>
      </c>
      <c r="J8" s="2">
        <v>0.6</v>
      </c>
      <c r="K8" s="8">
        <f t="shared" si="2"/>
        <v>6.6666666666666666E-2</v>
      </c>
    </row>
    <row r="9" spans="1:12" x14ac:dyDescent="0.25">
      <c r="A9" s="3">
        <v>40956</v>
      </c>
      <c r="B9" s="2" t="s">
        <v>10</v>
      </c>
      <c r="C9" s="4">
        <v>1</v>
      </c>
      <c r="D9" s="2">
        <v>8</v>
      </c>
      <c r="E9" s="2" t="str">
        <f t="shared" si="0"/>
        <v>1-8</v>
      </c>
      <c r="F9" s="2">
        <v>4</v>
      </c>
      <c r="G9" s="2">
        <v>50</v>
      </c>
      <c r="H9" s="2">
        <v>2</v>
      </c>
      <c r="I9" s="2">
        <f t="shared" si="1"/>
        <v>0.04</v>
      </c>
      <c r="J9" s="2">
        <v>0.6</v>
      </c>
      <c r="K9" s="8">
        <f t="shared" si="2"/>
        <v>6.6666666666666666E-2</v>
      </c>
    </row>
    <row r="10" spans="1:12" x14ac:dyDescent="0.25">
      <c r="A10" s="3">
        <v>40949</v>
      </c>
      <c r="B10" s="2" t="s">
        <v>10</v>
      </c>
      <c r="C10" s="2">
        <v>4</v>
      </c>
      <c r="D10" s="2">
        <v>4</v>
      </c>
      <c r="E10" s="2" t="str">
        <f t="shared" si="0"/>
        <v>4-4</v>
      </c>
      <c r="F10" s="2">
        <v>1</v>
      </c>
      <c r="G10" s="2">
        <v>50</v>
      </c>
      <c r="H10" s="2">
        <v>2</v>
      </c>
      <c r="I10" s="2">
        <f t="shared" si="1"/>
        <v>0.04</v>
      </c>
      <c r="J10" s="2">
        <v>0.6</v>
      </c>
      <c r="K10" s="8">
        <f t="shared" si="2"/>
        <v>6.6666666666666666E-2</v>
      </c>
    </row>
    <row r="11" spans="1:12" x14ac:dyDescent="0.25">
      <c r="A11" s="3">
        <v>40949</v>
      </c>
      <c r="B11" s="2" t="s">
        <v>10</v>
      </c>
      <c r="C11" s="2">
        <v>4</v>
      </c>
      <c r="D11" s="2">
        <v>4</v>
      </c>
      <c r="E11" s="2" t="str">
        <f t="shared" si="0"/>
        <v>4-4</v>
      </c>
      <c r="F11" s="2">
        <v>2</v>
      </c>
      <c r="G11" s="2">
        <v>50</v>
      </c>
      <c r="H11" s="2">
        <v>2</v>
      </c>
      <c r="I11" s="2">
        <f t="shared" si="1"/>
        <v>0.04</v>
      </c>
      <c r="J11" s="2">
        <v>0.6</v>
      </c>
      <c r="K11" s="8">
        <f t="shared" si="2"/>
        <v>6.6666666666666666E-2</v>
      </c>
    </row>
    <row r="12" spans="1:12" x14ac:dyDescent="0.25">
      <c r="A12" s="3">
        <v>40949</v>
      </c>
      <c r="B12" s="2" t="s">
        <v>10</v>
      </c>
      <c r="C12" s="2">
        <v>4</v>
      </c>
      <c r="D12" s="2">
        <v>4</v>
      </c>
      <c r="E12" s="2" t="str">
        <f t="shared" si="0"/>
        <v>4-4</v>
      </c>
      <c r="F12" s="2">
        <v>3</v>
      </c>
      <c r="G12" s="2">
        <v>50</v>
      </c>
      <c r="H12" s="2">
        <v>0</v>
      </c>
      <c r="I12" s="2">
        <f t="shared" si="1"/>
        <v>0</v>
      </c>
      <c r="J12" s="2">
        <v>0.6</v>
      </c>
      <c r="K12" s="8">
        <f t="shared" si="2"/>
        <v>0</v>
      </c>
    </row>
    <row r="13" spans="1:12" x14ac:dyDescent="0.25">
      <c r="A13" s="3">
        <v>40949</v>
      </c>
      <c r="B13" s="2" t="s">
        <v>10</v>
      </c>
      <c r="C13" s="2">
        <v>4</v>
      </c>
      <c r="D13" s="2">
        <v>4</v>
      </c>
      <c r="E13" s="2" t="str">
        <f t="shared" si="0"/>
        <v>4-4</v>
      </c>
      <c r="F13" s="2">
        <v>4</v>
      </c>
      <c r="G13" s="2">
        <v>50</v>
      </c>
      <c r="H13" s="2">
        <v>1</v>
      </c>
      <c r="I13" s="2">
        <f t="shared" si="1"/>
        <v>0.02</v>
      </c>
      <c r="J13" s="2">
        <v>0.6</v>
      </c>
      <c r="K13" s="8">
        <f t="shared" si="2"/>
        <v>3.3333333333333333E-2</v>
      </c>
    </row>
    <row r="14" spans="1:12" x14ac:dyDescent="0.25">
      <c r="A14" s="3">
        <v>40976</v>
      </c>
      <c r="B14" s="2" t="s">
        <v>10</v>
      </c>
      <c r="C14" s="4">
        <v>4</v>
      </c>
      <c r="D14" s="2">
        <v>8</v>
      </c>
      <c r="E14" s="2" t="str">
        <f t="shared" si="0"/>
        <v>4-8</v>
      </c>
      <c r="F14" s="2">
        <v>1</v>
      </c>
      <c r="G14" s="2">
        <v>50</v>
      </c>
      <c r="H14" s="2">
        <v>26</v>
      </c>
      <c r="I14" s="2">
        <f t="shared" si="1"/>
        <v>0.52</v>
      </c>
      <c r="J14" s="2">
        <v>0.6</v>
      </c>
      <c r="K14" s="8">
        <f t="shared" si="2"/>
        <v>0.8666666666666667</v>
      </c>
    </row>
    <row r="15" spans="1:12" x14ac:dyDescent="0.25">
      <c r="A15" s="3">
        <v>40976</v>
      </c>
      <c r="B15" s="2" t="s">
        <v>10</v>
      </c>
      <c r="C15" s="4">
        <v>4</v>
      </c>
      <c r="D15" s="2">
        <v>8</v>
      </c>
      <c r="E15" s="2" t="str">
        <f t="shared" si="0"/>
        <v>4-8</v>
      </c>
      <c r="F15" s="2">
        <v>2</v>
      </c>
      <c r="G15" s="2">
        <v>50</v>
      </c>
      <c r="H15" s="2">
        <v>9</v>
      </c>
      <c r="I15" s="2">
        <f t="shared" si="1"/>
        <v>0.18</v>
      </c>
      <c r="J15" s="2">
        <v>0.6</v>
      </c>
      <c r="K15" s="8">
        <f t="shared" si="2"/>
        <v>0.3</v>
      </c>
    </row>
    <row r="16" spans="1:12" x14ac:dyDescent="0.25">
      <c r="A16" s="3">
        <v>40976</v>
      </c>
      <c r="B16" s="2" t="s">
        <v>10</v>
      </c>
      <c r="C16" s="4">
        <v>4</v>
      </c>
      <c r="D16" s="2">
        <v>8</v>
      </c>
      <c r="E16" s="2" t="str">
        <f t="shared" si="0"/>
        <v>4-8</v>
      </c>
      <c r="F16" s="2">
        <v>3</v>
      </c>
      <c r="G16" s="2">
        <v>50</v>
      </c>
      <c r="H16" s="2">
        <v>17</v>
      </c>
      <c r="I16" s="2">
        <f t="shared" si="1"/>
        <v>0.34</v>
      </c>
      <c r="J16" s="2">
        <v>0.6</v>
      </c>
      <c r="K16" s="8">
        <f t="shared" si="2"/>
        <v>0.56666666666666676</v>
      </c>
    </row>
    <row r="17" spans="1:11" x14ac:dyDescent="0.25">
      <c r="A17" s="3">
        <v>40976</v>
      </c>
      <c r="B17" s="2" t="s">
        <v>10</v>
      </c>
      <c r="C17" s="4">
        <v>4</v>
      </c>
      <c r="D17" s="2">
        <v>8</v>
      </c>
      <c r="E17" s="2" t="str">
        <f t="shared" si="0"/>
        <v>4-8</v>
      </c>
      <c r="F17" s="2">
        <v>4</v>
      </c>
      <c r="G17" s="2">
        <v>50</v>
      </c>
      <c r="H17" s="2">
        <v>29</v>
      </c>
      <c r="I17" s="2">
        <f t="shared" si="1"/>
        <v>0.57999999999999996</v>
      </c>
      <c r="J17" s="2">
        <v>0.6</v>
      </c>
      <c r="K17" s="8">
        <f t="shared" si="2"/>
        <v>0.96666666666666667</v>
      </c>
    </row>
    <row r="18" spans="1:11" x14ac:dyDescent="0.25">
      <c r="A18" s="3">
        <v>40931</v>
      </c>
      <c r="B18" s="2" t="s">
        <v>13</v>
      </c>
      <c r="C18" s="2">
        <v>1</v>
      </c>
      <c r="D18" s="2">
        <v>4</v>
      </c>
      <c r="E18" s="2" t="str">
        <f t="shared" si="0"/>
        <v>1-4</v>
      </c>
      <c r="F18" s="2">
        <v>1</v>
      </c>
      <c r="G18" s="2">
        <v>50</v>
      </c>
      <c r="H18" s="2">
        <v>0</v>
      </c>
      <c r="I18" s="2">
        <f t="shared" si="1"/>
        <v>0</v>
      </c>
      <c r="J18" s="2">
        <v>0.66</v>
      </c>
      <c r="K18" s="8">
        <f t="shared" si="2"/>
        <v>0</v>
      </c>
    </row>
    <row r="19" spans="1:11" x14ac:dyDescent="0.25">
      <c r="A19" s="3">
        <v>40931</v>
      </c>
      <c r="B19" s="2" t="s">
        <v>13</v>
      </c>
      <c r="C19" s="2">
        <v>1</v>
      </c>
      <c r="D19" s="2">
        <v>4</v>
      </c>
      <c r="E19" s="2" t="str">
        <f t="shared" si="0"/>
        <v>1-4</v>
      </c>
      <c r="F19" s="2">
        <v>2</v>
      </c>
      <c r="G19" s="2">
        <v>50</v>
      </c>
      <c r="H19" s="2">
        <v>2</v>
      </c>
      <c r="I19" s="2">
        <f t="shared" si="1"/>
        <v>0.04</v>
      </c>
      <c r="J19" s="2">
        <v>0.66</v>
      </c>
      <c r="K19" s="8">
        <f t="shared" si="2"/>
        <v>6.0606060606060608E-2</v>
      </c>
    </row>
    <row r="20" spans="1:11" x14ac:dyDescent="0.25">
      <c r="A20" s="3">
        <v>40931</v>
      </c>
      <c r="B20" s="2" t="s">
        <v>13</v>
      </c>
      <c r="C20" s="2">
        <v>1</v>
      </c>
      <c r="D20" s="2">
        <v>4</v>
      </c>
      <c r="E20" s="2" t="str">
        <f t="shared" si="0"/>
        <v>1-4</v>
      </c>
      <c r="F20" s="2">
        <v>3</v>
      </c>
      <c r="G20" s="2">
        <v>50</v>
      </c>
      <c r="H20" s="2">
        <v>0</v>
      </c>
      <c r="I20" s="2">
        <f t="shared" si="1"/>
        <v>0</v>
      </c>
      <c r="J20" s="2">
        <v>0.66</v>
      </c>
      <c r="K20" s="8">
        <f t="shared" si="2"/>
        <v>0</v>
      </c>
    </row>
    <row r="21" spans="1:11" x14ac:dyDescent="0.25">
      <c r="A21" s="3">
        <v>40931</v>
      </c>
      <c r="B21" s="2" t="s">
        <v>13</v>
      </c>
      <c r="C21" s="2">
        <v>1</v>
      </c>
      <c r="D21" s="2">
        <v>4</v>
      </c>
      <c r="E21" s="2" t="str">
        <f t="shared" si="0"/>
        <v>1-4</v>
      </c>
      <c r="F21" s="2">
        <v>4</v>
      </c>
      <c r="G21" s="2">
        <v>50</v>
      </c>
      <c r="H21" s="2">
        <v>2</v>
      </c>
      <c r="I21" s="2">
        <f t="shared" si="1"/>
        <v>0.04</v>
      </c>
      <c r="J21" s="2">
        <v>0.66</v>
      </c>
      <c r="K21" s="8">
        <f t="shared" si="2"/>
        <v>6.0606060606060608E-2</v>
      </c>
    </row>
    <row r="22" spans="1:11" x14ac:dyDescent="0.25">
      <c r="A22" s="3">
        <v>40956</v>
      </c>
      <c r="B22" s="2" t="s">
        <v>13</v>
      </c>
      <c r="C22" s="4">
        <v>1</v>
      </c>
      <c r="D22" s="2">
        <v>8</v>
      </c>
      <c r="E22" s="2" t="str">
        <f t="shared" si="0"/>
        <v>1-8</v>
      </c>
      <c r="F22" s="2">
        <v>1</v>
      </c>
      <c r="G22" s="2">
        <v>50</v>
      </c>
      <c r="H22" s="2">
        <v>5</v>
      </c>
      <c r="I22" s="2">
        <f t="shared" si="1"/>
        <v>0.1</v>
      </c>
      <c r="J22" s="2">
        <v>0.66</v>
      </c>
      <c r="K22" s="8">
        <f t="shared" si="2"/>
        <v>0.15151515151515152</v>
      </c>
    </row>
    <row r="23" spans="1:11" x14ac:dyDescent="0.25">
      <c r="A23" s="3">
        <v>40956</v>
      </c>
      <c r="B23" s="2" t="s">
        <v>13</v>
      </c>
      <c r="C23" s="4">
        <v>1</v>
      </c>
      <c r="D23" s="2">
        <v>8</v>
      </c>
      <c r="E23" s="2" t="str">
        <f t="shared" si="0"/>
        <v>1-8</v>
      </c>
      <c r="F23" s="2">
        <v>2</v>
      </c>
      <c r="G23" s="2">
        <v>50</v>
      </c>
      <c r="H23" s="2">
        <v>9</v>
      </c>
      <c r="I23" s="2">
        <f t="shared" si="1"/>
        <v>0.18</v>
      </c>
      <c r="J23" s="2">
        <v>0.66</v>
      </c>
      <c r="K23" s="8">
        <f t="shared" si="2"/>
        <v>0.27272727272727271</v>
      </c>
    </row>
    <row r="24" spans="1:11" x14ac:dyDescent="0.25">
      <c r="A24" s="3">
        <v>40956</v>
      </c>
      <c r="B24" s="2" t="s">
        <v>13</v>
      </c>
      <c r="C24" s="2">
        <v>1</v>
      </c>
      <c r="D24" s="2">
        <v>8</v>
      </c>
      <c r="E24" s="2" t="str">
        <f t="shared" si="0"/>
        <v>1-8</v>
      </c>
      <c r="F24" s="2">
        <v>3</v>
      </c>
      <c r="G24" s="2">
        <v>50</v>
      </c>
      <c r="H24" s="2">
        <v>12</v>
      </c>
      <c r="I24" s="2">
        <f t="shared" si="1"/>
        <v>0.24</v>
      </c>
      <c r="J24" s="2">
        <v>0.66</v>
      </c>
      <c r="K24" s="8">
        <f t="shared" si="2"/>
        <v>0.36363636363636359</v>
      </c>
    </row>
    <row r="25" spans="1:11" x14ac:dyDescent="0.25">
      <c r="A25" s="3">
        <v>40956</v>
      </c>
      <c r="B25" s="2" t="s">
        <v>13</v>
      </c>
      <c r="C25" s="4">
        <v>1</v>
      </c>
      <c r="D25" s="2">
        <v>8</v>
      </c>
      <c r="E25" s="2" t="str">
        <f t="shared" si="0"/>
        <v>1-8</v>
      </c>
      <c r="F25" s="2">
        <v>4</v>
      </c>
      <c r="G25" s="2">
        <v>50</v>
      </c>
      <c r="H25" s="2">
        <v>8</v>
      </c>
      <c r="I25" s="2">
        <f t="shared" si="1"/>
        <v>0.16</v>
      </c>
      <c r="J25" s="2">
        <v>0.66</v>
      </c>
      <c r="K25" s="8">
        <f t="shared" si="2"/>
        <v>0.24242424242424243</v>
      </c>
    </row>
    <row r="26" spans="1:11" x14ac:dyDescent="0.25">
      <c r="A26" s="3">
        <v>40949</v>
      </c>
      <c r="B26" s="2" t="s">
        <v>13</v>
      </c>
      <c r="C26" s="2">
        <v>4</v>
      </c>
      <c r="D26" s="2">
        <v>4</v>
      </c>
      <c r="E26" s="2" t="str">
        <f t="shared" si="0"/>
        <v>4-4</v>
      </c>
      <c r="F26" s="2">
        <v>1</v>
      </c>
      <c r="G26" s="2">
        <v>50</v>
      </c>
      <c r="H26" s="2">
        <v>2</v>
      </c>
      <c r="I26" s="2">
        <f t="shared" si="1"/>
        <v>0.04</v>
      </c>
      <c r="J26" s="2">
        <v>0.66</v>
      </c>
      <c r="K26" s="8">
        <f t="shared" si="2"/>
        <v>6.0606060606060608E-2</v>
      </c>
    </row>
    <row r="27" spans="1:11" x14ac:dyDescent="0.25">
      <c r="A27" s="3">
        <v>40949</v>
      </c>
      <c r="B27" s="2" t="s">
        <v>13</v>
      </c>
      <c r="C27" s="2">
        <v>4</v>
      </c>
      <c r="D27" s="2">
        <v>4</v>
      </c>
      <c r="E27" s="2" t="str">
        <f t="shared" si="0"/>
        <v>4-4</v>
      </c>
      <c r="F27" s="2">
        <v>2</v>
      </c>
      <c r="G27" s="2">
        <v>50</v>
      </c>
      <c r="H27" s="2">
        <v>1</v>
      </c>
      <c r="I27" s="2">
        <f t="shared" si="1"/>
        <v>0.02</v>
      </c>
      <c r="J27" s="2">
        <v>0.66</v>
      </c>
      <c r="K27" s="8">
        <f t="shared" si="2"/>
        <v>3.0303030303030304E-2</v>
      </c>
    </row>
    <row r="28" spans="1:11" x14ac:dyDescent="0.25">
      <c r="A28" s="3">
        <v>40949</v>
      </c>
      <c r="B28" s="2" t="s">
        <v>13</v>
      </c>
      <c r="C28" s="2">
        <v>4</v>
      </c>
      <c r="D28" s="2">
        <v>4</v>
      </c>
      <c r="E28" s="2" t="str">
        <f t="shared" si="0"/>
        <v>4-4</v>
      </c>
      <c r="F28" s="2">
        <v>3</v>
      </c>
      <c r="G28" s="2">
        <v>50</v>
      </c>
      <c r="H28" s="2">
        <v>3</v>
      </c>
      <c r="I28" s="2">
        <f t="shared" si="1"/>
        <v>0.06</v>
      </c>
      <c r="J28" s="2">
        <v>0.66</v>
      </c>
      <c r="K28" s="8">
        <f t="shared" si="2"/>
        <v>9.0909090909090898E-2</v>
      </c>
    </row>
    <row r="29" spans="1:11" x14ac:dyDescent="0.25">
      <c r="A29" s="3">
        <v>40949</v>
      </c>
      <c r="B29" s="2" t="s">
        <v>13</v>
      </c>
      <c r="C29" s="2">
        <v>4</v>
      </c>
      <c r="D29" s="2">
        <v>4</v>
      </c>
      <c r="E29" s="2" t="str">
        <f t="shared" si="0"/>
        <v>4-4</v>
      </c>
      <c r="F29" s="2">
        <v>4</v>
      </c>
      <c r="G29" s="2">
        <v>50</v>
      </c>
      <c r="H29" s="2">
        <v>4</v>
      </c>
      <c r="I29" s="2">
        <f t="shared" si="1"/>
        <v>0.08</v>
      </c>
      <c r="J29" s="2">
        <v>0.66</v>
      </c>
      <c r="K29" s="8">
        <f t="shared" si="2"/>
        <v>0.12121212121212122</v>
      </c>
    </row>
    <row r="30" spans="1:11" x14ac:dyDescent="0.25">
      <c r="A30" s="3">
        <v>40976</v>
      </c>
      <c r="B30" s="2" t="s">
        <v>13</v>
      </c>
      <c r="C30" s="4">
        <v>4</v>
      </c>
      <c r="D30" s="2">
        <v>8</v>
      </c>
      <c r="E30" s="2" t="str">
        <f t="shared" si="0"/>
        <v>4-8</v>
      </c>
      <c r="F30" s="2">
        <v>1</v>
      </c>
      <c r="G30" s="2">
        <v>50</v>
      </c>
      <c r="H30" s="2">
        <v>26</v>
      </c>
      <c r="I30" s="2">
        <f t="shared" si="1"/>
        <v>0.52</v>
      </c>
      <c r="J30" s="2">
        <v>0.66</v>
      </c>
      <c r="K30" s="8">
        <f t="shared" si="2"/>
        <v>0.78787878787878785</v>
      </c>
    </row>
    <row r="31" spans="1:11" x14ac:dyDescent="0.25">
      <c r="A31" s="3">
        <v>40976</v>
      </c>
      <c r="B31" s="2" t="s">
        <v>13</v>
      </c>
      <c r="C31" s="4">
        <v>4</v>
      </c>
      <c r="D31" s="2">
        <v>8</v>
      </c>
      <c r="E31" s="2" t="str">
        <f t="shared" si="0"/>
        <v>4-8</v>
      </c>
      <c r="F31" s="2">
        <v>2</v>
      </c>
      <c r="G31" s="2">
        <v>50</v>
      </c>
      <c r="H31" s="2">
        <v>20</v>
      </c>
      <c r="I31" s="2">
        <f t="shared" si="1"/>
        <v>0.4</v>
      </c>
      <c r="J31" s="2">
        <v>0.66</v>
      </c>
      <c r="K31" s="8">
        <f t="shared" si="2"/>
        <v>0.60606060606060608</v>
      </c>
    </row>
    <row r="32" spans="1:11" x14ac:dyDescent="0.25">
      <c r="A32" s="3">
        <v>40976</v>
      </c>
      <c r="B32" s="2" t="s">
        <v>13</v>
      </c>
      <c r="C32" s="4">
        <v>4</v>
      </c>
      <c r="D32" s="2">
        <v>8</v>
      </c>
      <c r="E32" s="2" t="str">
        <f t="shared" si="0"/>
        <v>4-8</v>
      </c>
      <c r="F32" s="2">
        <v>3</v>
      </c>
      <c r="G32" s="2">
        <v>50</v>
      </c>
      <c r="H32" s="2">
        <v>32</v>
      </c>
      <c r="I32" s="2">
        <f t="shared" si="1"/>
        <v>0.64</v>
      </c>
      <c r="J32" s="2">
        <v>0.66</v>
      </c>
      <c r="K32" s="8">
        <f t="shared" si="2"/>
        <v>0.96969696969696972</v>
      </c>
    </row>
    <row r="33" spans="1:11" x14ac:dyDescent="0.25">
      <c r="A33" s="3">
        <v>40976</v>
      </c>
      <c r="B33" s="2" t="s">
        <v>13</v>
      </c>
      <c r="C33" s="4">
        <v>4</v>
      </c>
      <c r="D33" s="2">
        <v>8</v>
      </c>
      <c r="E33" s="2" t="str">
        <f t="shared" si="0"/>
        <v>4-8</v>
      </c>
      <c r="F33" s="2">
        <v>4</v>
      </c>
      <c r="G33" s="2">
        <v>50</v>
      </c>
      <c r="H33" s="2">
        <v>25</v>
      </c>
      <c r="I33" s="2">
        <f t="shared" si="1"/>
        <v>0.5</v>
      </c>
      <c r="J33" s="2">
        <v>0.66</v>
      </c>
      <c r="K33" s="8">
        <f t="shared" si="2"/>
        <v>0.75757575757575757</v>
      </c>
    </row>
    <row r="34" spans="1:11" x14ac:dyDescent="0.25">
      <c r="A34" s="3">
        <v>40931</v>
      </c>
      <c r="B34" s="2" t="s">
        <v>9</v>
      </c>
      <c r="C34" s="2">
        <v>1</v>
      </c>
      <c r="D34" s="2">
        <v>4</v>
      </c>
      <c r="E34" s="2" t="str">
        <f t="shared" ref="E34:E65" si="3">CONCATENATE(C34,"-",D34)</f>
        <v>1-4</v>
      </c>
      <c r="F34" s="2">
        <v>1</v>
      </c>
      <c r="G34" s="2">
        <v>50</v>
      </c>
      <c r="H34" s="2">
        <v>0</v>
      </c>
      <c r="I34" s="2">
        <f t="shared" ref="I34:I65" si="4">H34/G34</f>
        <v>0</v>
      </c>
      <c r="J34" s="2">
        <v>0.62</v>
      </c>
      <c r="K34" s="8">
        <f t="shared" ref="K34:K65" si="5">I34/J34</f>
        <v>0</v>
      </c>
    </row>
    <row r="35" spans="1:11" x14ac:dyDescent="0.25">
      <c r="A35" s="3">
        <v>40931</v>
      </c>
      <c r="B35" s="2" t="s">
        <v>9</v>
      </c>
      <c r="C35" s="2">
        <v>1</v>
      </c>
      <c r="D35" s="2">
        <v>4</v>
      </c>
      <c r="E35" s="2" t="str">
        <f t="shared" si="3"/>
        <v>1-4</v>
      </c>
      <c r="F35" s="2">
        <v>2</v>
      </c>
      <c r="G35" s="2">
        <v>50</v>
      </c>
      <c r="H35" s="2">
        <v>0</v>
      </c>
      <c r="I35" s="2">
        <f t="shared" si="4"/>
        <v>0</v>
      </c>
      <c r="J35" s="2">
        <v>0.62</v>
      </c>
      <c r="K35" s="8">
        <f t="shared" si="5"/>
        <v>0</v>
      </c>
    </row>
    <row r="36" spans="1:11" x14ac:dyDescent="0.25">
      <c r="A36" s="3">
        <v>40931</v>
      </c>
      <c r="B36" s="2" t="s">
        <v>9</v>
      </c>
      <c r="C36" s="2">
        <v>1</v>
      </c>
      <c r="D36" s="2">
        <v>4</v>
      </c>
      <c r="E36" s="2" t="str">
        <f t="shared" si="3"/>
        <v>1-4</v>
      </c>
      <c r="F36" s="2">
        <v>3</v>
      </c>
      <c r="G36" s="2">
        <v>50</v>
      </c>
      <c r="H36" s="2">
        <v>0</v>
      </c>
      <c r="I36" s="2">
        <f t="shared" si="4"/>
        <v>0</v>
      </c>
      <c r="J36" s="2">
        <v>0.62</v>
      </c>
      <c r="K36" s="8">
        <f t="shared" si="5"/>
        <v>0</v>
      </c>
    </row>
    <row r="37" spans="1:11" x14ac:dyDescent="0.25">
      <c r="A37" s="3">
        <v>40931</v>
      </c>
      <c r="B37" s="2" t="s">
        <v>9</v>
      </c>
      <c r="C37" s="2">
        <v>1</v>
      </c>
      <c r="D37" s="2">
        <v>4</v>
      </c>
      <c r="E37" s="2" t="str">
        <f t="shared" si="3"/>
        <v>1-4</v>
      </c>
      <c r="F37" s="2">
        <v>4</v>
      </c>
      <c r="G37" s="2">
        <v>50</v>
      </c>
      <c r="H37" s="2">
        <v>0</v>
      </c>
      <c r="I37" s="2">
        <f t="shared" si="4"/>
        <v>0</v>
      </c>
      <c r="J37" s="2">
        <v>0.62</v>
      </c>
      <c r="K37" s="8">
        <f t="shared" si="5"/>
        <v>0</v>
      </c>
    </row>
    <row r="38" spans="1:11" x14ac:dyDescent="0.25">
      <c r="A38" s="3">
        <v>40956</v>
      </c>
      <c r="B38" s="2" t="s">
        <v>9</v>
      </c>
      <c r="C38" s="2">
        <v>1</v>
      </c>
      <c r="D38" s="2">
        <v>8</v>
      </c>
      <c r="E38" s="2" t="str">
        <f t="shared" si="3"/>
        <v>1-8</v>
      </c>
      <c r="F38" s="2">
        <v>1</v>
      </c>
      <c r="G38" s="2">
        <v>50</v>
      </c>
      <c r="H38" s="2">
        <v>1</v>
      </c>
      <c r="I38" s="2">
        <f t="shared" si="4"/>
        <v>0.02</v>
      </c>
      <c r="J38" s="2">
        <v>0.62</v>
      </c>
      <c r="K38" s="8">
        <f t="shared" si="5"/>
        <v>3.2258064516129031E-2</v>
      </c>
    </row>
    <row r="39" spans="1:11" x14ac:dyDescent="0.25">
      <c r="A39" s="3">
        <v>40956</v>
      </c>
      <c r="B39" s="2" t="s">
        <v>9</v>
      </c>
      <c r="C39" s="4">
        <v>1</v>
      </c>
      <c r="D39" s="2">
        <v>8</v>
      </c>
      <c r="E39" s="2" t="str">
        <f t="shared" si="3"/>
        <v>1-8</v>
      </c>
      <c r="F39" s="2">
        <v>2</v>
      </c>
      <c r="G39" s="2">
        <v>50</v>
      </c>
      <c r="H39" s="2">
        <v>1</v>
      </c>
      <c r="I39" s="2">
        <f t="shared" si="4"/>
        <v>0.02</v>
      </c>
      <c r="J39" s="2">
        <v>0.62</v>
      </c>
      <c r="K39" s="8">
        <f t="shared" si="5"/>
        <v>3.2258064516129031E-2</v>
      </c>
    </row>
    <row r="40" spans="1:11" x14ac:dyDescent="0.25">
      <c r="A40" s="3">
        <v>40956</v>
      </c>
      <c r="B40" s="2" t="s">
        <v>9</v>
      </c>
      <c r="C40" s="4">
        <v>1</v>
      </c>
      <c r="D40" s="2">
        <v>8</v>
      </c>
      <c r="E40" s="2" t="str">
        <f t="shared" si="3"/>
        <v>1-8</v>
      </c>
      <c r="F40" s="2">
        <v>3</v>
      </c>
      <c r="G40" s="2">
        <v>50</v>
      </c>
      <c r="H40" s="2">
        <v>4</v>
      </c>
      <c r="I40" s="2">
        <f t="shared" si="4"/>
        <v>0.08</v>
      </c>
      <c r="J40" s="2">
        <v>0.62</v>
      </c>
      <c r="K40" s="8">
        <f t="shared" si="5"/>
        <v>0.12903225806451613</v>
      </c>
    </row>
    <row r="41" spans="1:11" x14ac:dyDescent="0.25">
      <c r="A41" s="3">
        <v>40956</v>
      </c>
      <c r="B41" s="2" t="s">
        <v>9</v>
      </c>
      <c r="C41" s="2">
        <v>1</v>
      </c>
      <c r="D41" s="2">
        <v>8</v>
      </c>
      <c r="E41" s="2" t="str">
        <f t="shared" si="3"/>
        <v>1-8</v>
      </c>
      <c r="F41" s="2">
        <v>4</v>
      </c>
      <c r="G41" s="2">
        <v>50</v>
      </c>
      <c r="H41" s="2">
        <v>4</v>
      </c>
      <c r="I41" s="2">
        <f t="shared" si="4"/>
        <v>0.08</v>
      </c>
      <c r="J41" s="2">
        <v>0.62</v>
      </c>
      <c r="K41" s="8">
        <f t="shared" si="5"/>
        <v>0.12903225806451613</v>
      </c>
    </row>
    <row r="42" spans="1:11" x14ac:dyDescent="0.25">
      <c r="A42" s="3">
        <v>40949</v>
      </c>
      <c r="B42" s="2" t="s">
        <v>9</v>
      </c>
      <c r="C42" s="2">
        <v>4</v>
      </c>
      <c r="D42" s="2">
        <v>4</v>
      </c>
      <c r="E42" s="2" t="str">
        <f t="shared" si="3"/>
        <v>4-4</v>
      </c>
      <c r="F42" s="2">
        <v>1</v>
      </c>
      <c r="G42" s="2">
        <v>50</v>
      </c>
      <c r="H42" s="2">
        <v>0</v>
      </c>
      <c r="I42" s="2">
        <f t="shared" si="4"/>
        <v>0</v>
      </c>
      <c r="J42" s="2">
        <v>0.62</v>
      </c>
      <c r="K42" s="8">
        <f t="shared" si="5"/>
        <v>0</v>
      </c>
    </row>
    <row r="43" spans="1:11" x14ac:dyDescent="0.25">
      <c r="A43" s="3">
        <v>40949</v>
      </c>
      <c r="B43" s="2" t="s">
        <v>9</v>
      </c>
      <c r="C43" s="2">
        <v>4</v>
      </c>
      <c r="D43" s="2">
        <v>4</v>
      </c>
      <c r="E43" s="2" t="str">
        <f t="shared" si="3"/>
        <v>4-4</v>
      </c>
      <c r="F43" s="2">
        <v>2</v>
      </c>
      <c r="G43" s="2">
        <v>50</v>
      </c>
      <c r="H43" s="2">
        <v>0</v>
      </c>
      <c r="I43" s="2">
        <f t="shared" si="4"/>
        <v>0</v>
      </c>
      <c r="J43" s="2">
        <v>0.62</v>
      </c>
      <c r="K43" s="8">
        <f t="shared" si="5"/>
        <v>0</v>
      </c>
    </row>
    <row r="44" spans="1:11" x14ac:dyDescent="0.25">
      <c r="A44" s="3">
        <v>40949</v>
      </c>
      <c r="B44" s="2" t="s">
        <v>9</v>
      </c>
      <c r="C44" s="2">
        <v>4</v>
      </c>
      <c r="D44" s="2">
        <v>4</v>
      </c>
      <c r="E44" s="2" t="str">
        <f t="shared" si="3"/>
        <v>4-4</v>
      </c>
      <c r="F44" s="2">
        <v>3</v>
      </c>
      <c r="G44" s="2">
        <v>50</v>
      </c>
      <c r="H44" s="2">
        <v>0</v>
      </c>
      <c r="I44" s="2">
        <f t="shared" si="4"/>
        <v>0</v>
      </c>
      <c r="J44" s="2">
        <v>0.62</v>
      </c>
      <c r="K44" s="8">
        <f t="shared" si="5"/>
        <v>0</v>
      </c>
    </row>
    <row r="45" spans="1:11" x14ac:dyDescent="0.25">
      <c r="A45" s="3">
        <v>40949</v>
      </c>
      <c r="B45" s="2" t="s">
        <v>9</v>
      </c>
      <c r="C45" s="2">
        <v>4</v>
      </c>
      <c r="D45" s="2">
        <v>4</v>
      </c>
      <c r="E45" s="2" t="str">
        <f t="shared" si="3"/>
        <v>4-4</v>
      </c>
      <c r="F45" s="2">
        <v>4</v>
      </c>
      <c r="G45" s="2">
        <v>50</v>
      </c>
      <c r="H45" s="2">
        <v>0</v>
      </c>
      <c r="I45" s="2">
        <f t="shared" si="4"/>
        <v>0</v>
      </c>
      <c r="J45" s="2">
        <v>0.62</v>
      </c>
      <c r="K45" s="8">
        <f t="shared" si="5"/>
        <v>0</v>
      </c>
    </row>
    <row r="46" spans="1:11" x14ac:dyDescent="0.25">
      <c r="A46" s="3">
        <v>40976</v>
      </c>
      <c r="B46" s="2" t="s">
        <v>9</v>
      </c>
      <c r="C46" s="4">
        <v>4</v>
      </c>
      <c r="D46" s="2">
        <v>8</v>
      </c>
      <c r="E46" s="2" t="str">
        <f t="shared" si="3"/>
        <v>4-8</v>
      </c>
      <c r="F46" s="2">
        <v>1</v>
      </c>
      <c r="G46" s="2">
        <v>50</v>
      </c>
      <c r="H46" s="2">
        <v>29</v>
      </c>
      <c r="I46" s="2">
        <f t="shared" si="4"/>
        <v>0.57999999999999996</v>
      </c>
      <c r="J46" s="2">
        <v>0.62</v>
      </c>
      <c r="K46" s="8">
        <f t="shared" si="5"/>
        <v>0.93548387096774188</v>
      </c>
    </row>
    <row r="47" spans="1:11" x14ac:dyDescent="0.25">
      <c r="A47" s="3">
        <v>40976</v>
      </c>
      <c r="B47" s="2" t="s">
        <v>9</v>
      </c>
      <c r="C47" s="4">
        <v>4</v>
      </c>
      <c r="D47" s="2">
        <v>8</v>
      </c>
      <c r="E47" s="2" t="str">
        <f t="shared" si="3"/>
        <v>4-8</v>
      </c>
      <c r="F47" s="2">
        <v>2</v>
      </c>
      <c r="G47" s="2">
        <v>50</v>
      </c>
      <c r="H47" s="2">
        <v>22</v>
      </c>
      <c r="I47" s="2">
        <f t="shared" si="4"/>
        <v>0.44</v>
      </c>
      <c r="J47" s="2">
        <v>0.62</v>
      </c>
      <c r="K47" s="8">
        <f t="shared" si="5"/>
        <v>0.70967741935483875</v>
      </c>
    </row>
    <row r="48" spans="1:11" x14ac:dyDescent="0.25">
      <c r="A48" s="3">
        <v>40976</v>
      </c>
      <c r="B48" s="2" t="s">
        <v>9</v>
      </c>
      <c r="C48" s="4">
        <v>4</v>
      </c>
      <c r="D48" s="2">
        <v>8</v>
      </c>
      <c r="E48" s="2" t="str">
        <f t="shared" si="3"/>
        <v>4-8</v>
      </c>
      <c r="F48" s="2">
        <v>3</v>
      </c>
      <c r="G48" s="2">
        <v>50</v>
      </c>
      <c r="H48" s="2">
        <v>20</v>
      </c>
      <c r="I48" s="2">
        <f t="shared" si="4"/>
        <v>0.4</v>
      </c>
      <c r="J48" s="2">
        <v>0.62</v>
      </c>
      <c r="K48" s="8">
        <f t="shared" si="5"/>
        <v>0.64516129032258074</v>
      </c>
    </row>
    <row r="49" spans="1:11" x14ac:dyDescent="0.25">
      <c r="A49" s="3">
        <v>40976</v>
      </c>
      <c r="B49" s="2" t="s">
        <v>9</v>
      </c>
      <c r="C49" s="4">
        <v>4</v>
      </c>
      <c r="D49" s="2">
        <v>8</v>
      </c>
      <c r="E49" s="2" t="str">
        <f t="shared" si="3"/>
        <v>4-8</v>
      </c>
      <c r="F49" s="2">
        <v>4</v>
      </c>
      <c r="G49" s="2">
        <v>50</v>
      </c>
      <c r="H49" s="2">
        <v>22</v>
      </c>
      <c r="I49" s="2">
        <f t="shared" si="4"/>
        <v>0.44</v>
      </c>
      <c r="J49" s="2">
        <v>0.62</v>
      </c>
      <c r="K49" s="8">
        <f t="shared" si="5"/>
        <v>0.70967741935483875</v>
      </c>
    </row>
    <row r="50" spans="1:11" x14ac:dyDescent="0.25">
      <c r="A50" s="3">
        <v>40931</v>
      </c>
      <c r="B50" s="2" t="s">
        <v>12</v>
      </c>
      <c r="C50" s="2">
        <v>1</v>
      </c>
      <c r="D50" s="2">
        <v>4</v>
      </c>
      <c r="E50" s="2" t="str">
        <f t="shared" si="3"/>
        <v>1-4</v>
      </c>
      <c r="F50" s="2">
        <v>1</v>
      </c>
      <c r="G50" s="2">
        <v>50</v>
      </c>
      <c r="H50" s="2">
        <v>3</v>
      </c>
      <c r="I50" s="2">
        <f t="shared" si="4"/>
        <v>0.06</v>
      </c>
      <c r="J50" s="2">
        <v>0.4</v>
      </c>
      <c r="K50" s="8">
        <f t="shared" si="5"/>
        <v>0.15</v>
      </c>
    </row>
    <row r="51" spans="1:11" x14ac:dyDescent="0.25">
      <c r="A51" s="3">
        <v>40931</v>
      </c>
      <c r="B51" s="2" t="s">
        <v>12</v>
      </c>
      <c r="C51" s="2">
        <v>1</v>
      </c>
      <c r="D51" s="2">
        <v>4</v>
      </c>
      <c r="E51" s="2" t="str">
        <f t="shared" si="3"/>
        <v>1-4</v>
      </c>
      <c r="F51" s="2">
        <v>2</v>
      </c>
      <c r="G51" s="2">
        <v>50</v>
      </c>
      <c r="H51" s="2">
        <v>2</v>
      </c>
      <c r="I51" s="2">
        <f t="shared" si="4"/>
        <v>0.04</v>
      </c>
      <c r="J51" s="2">
        <v>0.4</v>
      </c>
      <c r="K51" s="8">
        <f t="shared" si="5"/>
        <v>9.9999999999999992E-2</v>
      </c>
    </row>
    <row r="52" spans="1:11" x14ac:dyDescent="0.25">
      <c r="A52" s="3">
        <v>40931</v>
      </c>
      <c r="B52" s="2" t="s">
        <v>12</v>
      </c>
      <c r="C52" s="2">
        <v>1</v>
      </c>
      <c r="D52" s="2">
        <v>4</v>
      </c>
      <c r="E52" s="2" t="str">
        <f t="shared" si="3"/>
        <v>1-4</v>
      </c>
      <c r="F52" s="2">
        <v>3</v>
      </c>
      <c r="G52" s="2">
        <v>50</v>
      </c>
      <c r="H52" s="2">
        <v>0</v>
      </c>
      <c r="I52" s="2">
        <f t="shared" si="4"/>
        <v>0</v>
      </c>
      <c r="J52" s="2">
        <v>0.4</v>
      </c>
      <c r="K52" s="8">
        <f t="shared" si="5"/>
        <v>0</v>
      </c>
    </row>
    <row r="53" spans="1:11" x14ac:dyDescent="0.25">
      <c r="A53" s="3">
        <v>40931</v>
      </c>
      <c r="B53" s="2" t="s">
        <v>12</v>
      </c>
      <c r="C53" s="2">
        <v>1</v>
      </c>
      <c r="D53" s="2">
        <v>4</v>
      </c>
      <c r="E53" s="2" t="str">
        <f t="shared" si="3"/>
        <v>1-4</v>
      </c>
      <c r="F53" s="2">
        <v>4</v>
      </c>
      <c r="G53" s="2">
        <v>50</v>
      </c>
      <c r="H53" s="2">
        <v>1</v>
      </c>
      <c r="I53" s="2">
        <f t="shared" si="4"/>
        <v>0.02</v>
      </c>
      <c r="J53" s="2">
        <v>0.4</v>
      </c>
      <c r="K53" s="8">
        <f t="shared" si="5"/>
        <v>4.9999999999999996E-2</v>
      </c>
    </row>
    <row r="54" spans="1:11" x14ac:dyDescent="0.25">
      <c r="A54" s="3">
        <v>40956</v>
      </c>
      <c r="B54" s="2" t="s">
        <v>12</v>
      </c>
      <c r="C54" s="2">
        <v>1</v>
      </c>
      <c r="D54" s="2">
        <v>8</v>
      </c>
      <c r="E54" s="2" t="str">
        <f t="shared" si="3"/>
        <v>1-8</v>
      </c>
      <c r="F54" s="2">
        <v>1</v>
      </c>
      <c r="G54" s="2">
        <v>50</v>
      </c>
      <c r="H54" s="2">
        <v>8</v>
      </c>
      <c r="I54" s="2">
        <f t="shared" si="4"/>
        <v>0.16</v>
      </c>
      <c r="J54" s="2">
        <v>0.4</v>
      </c>
      <c r="K54" s="8">
        <f t="shared" si="5"/>
        <v>0.39999999999999997</v>
      </c>
    </row>
    <row r="55" spans="1:11" x14ac:dyDescent="0.25">
      <c r="A55" s="3">
        <v>40956</v>
      </c>
      <c r="B55" s="2" t="s">
        <v>12</v>
      </c>
      <c r="C55" s="4">
        <v>1</v>
      </c>
      <c r="D55" s="2">
        <v>8</v>
      </c>
      <c r="E55" s="2" t="str">
        <f t="shared" si="3"/>
        <v>1-8</v>
      </c>
      <c r="F55" s="2">
        <v>2</v>
      </c>
      <c r="G55" s="2">
        <v>50</v>
      </c>
      <c r="H55" s="2">
        <v>11</v>
      </c>
      <c r="I55" s="2">
        <f t="shared" si="4"/>
        <v>0.22</v>
      </c>
      <c r="J55" s="2">
        <v>0.4</v>
      </c>
      <c r="K55" s="8">
        <f t="shared" si="5"/>
        <v>0.54999999999999993</v>
      </c>
    </row>
    <row r="56" spans="1:11" x14ac:dyDescent="0.25">
      <c r="A56" s="3">
        <v>40956</v>
      </c>
      <c r="B56" s="2" t="s">
        <v>12</v>
      </c>
      <c r="C56" s="4">
        <v>1</v>
      </c>
      <c r="D56" s="2">
        <v>8</v>
      </c>
      <c r="E56" s="2" t="str">
        <f t="shared" si="3"/>
        <v>1-8</v>
      </c>
      <c r="F56" s="2">
        <v>3</v>
      </c>
      <c r="G56" s="2">
        <v>50</v>
      </c>
      <c r="H56" s="2">
        <v>10</v>
      </c>
      <c r="I56" s="2">
        <f t="shared" si="4"/>
        <v>0.2</v>
      </c>
      <c r="J56" s="2">
        <v>0.4</v>
      </c>
      <c r="K56" s="8">
        <f t="shared" si="5"/>
        <v>0.5</v>
      </c>
    </row>
    <row r="57" spans="1:11" x14ac:dyDescent="0.25">
      <c r="A57" s="3">
        <v>40956</v>
      </c>
      <c r="B57" s="2" t="s">
        <v>12</v>
      </c>
      <c r="C57" s="2">
        <v>1</v>
      </c>
      <c r="D57" s="2">
        <v>8</v>
      </c>
      <c r="E57" s="2" t="str">
        <f t="shared" si="3"/>
        <v>1-8</v>
      </c>
      <c r="F57" s="2">
        <v>4</v>
      </c>
      <c r="G57" s="2">
        <v>50</v>
      </c>
      <c r="H57" s="2">
        <v>9</v>
      </c>
      <c r="I57" s="2">
        <f t="shared" si="4"/>
        <v>0.18</v>
      </c>
      <c r="J57" s="2">
        <v>0.4</v>
      </c>
      <c r="K57" s="8">
        <f t="shared" si="5"/>
        <v>0.44999999999999996</v>
      </c>
    </row>
    <row r="58" spans="1:11" x14ac:dyDescent="0.25">
      <c r="A58" s="3">
        <v>40949</v>
      </c>
      <c r="B58" s="2" t="s">
        <v>12</v>
      </c>
      <c r="C58" s="2">
        <v>4</v>
      </c>
      <c r="D58" s="2">
        <v>4</v>
      </c>
      <c r="E58" s="2" t="str">
        <f t="shared" si="3"/>
        <v>4-4</v>
      </c>
      <c r="F58" s="2">
        <v>1</v>
      </c>
      <c r="G58" s="2">
        <v>50</v>
      </c>
      <c r="H58" s="2">
        <v>1</v>
      </c>
      <c r="I58" s="2">
        <f t="shared" si="4"/>
        <v>0.02</v>
      </c>
      <c r="J58" s="2">
        <v>0.4</v>
      </c>
      <c r="K58" s="8">
        <f t="shared" si="5"/>
        <v>4.9999999999999996E-2</v>
      </c>
    </row>
    <row r="59" spans="1:11" x14ac:dyDescent="0.25">
      <c r="A59" s="3">
        <v>40949</v>
      </c>
      <c r="B59" s="2" t="s">
        <v>12</v>
      </c>
      <c r="C59" s="2">
        <v>4</v>
      </c>
      <c r="D59" s="2">
        <v>4</v>
      </c>
      <c r="E59" s="2" t="str">
        <f t="shared" si="3"/>
        <v>4-4</v>
      </c>
      <c r="F59" s="2">
        <v>2</v>
      </c>
      <c r="G59" s="2">
        <v>50</v>
      </c>
      <c r="H59" s="2">
        <v>1</v>
      </c>
      <c r="I59" s="2">
        <f t="shared" si="4"/>
        <v>0.02</v>
      </c>
      <c r="J59" s="2">
        <v>0.4</v>
      </c>
      <c r="K59" s="8">
        <f t="shared" si="5"/>
        <v>4.9999999999999996E-2</v>
      </c>
    </row>
    <row r="60" spans="1:11" x14ac:dyDescent="0.25">
      <c r="A60" s="3">
        <v>40949</v>
      </c>
      <c r="B60" s="2" t="s">
        <v>12</v>
      </c>
      <c r="C60" s="2">
        <v>4</v>
      </c>
      <c r="D60" s="2">
        <v>4</v>
      </c>
      <c r="E60" s="2" t="str">
        <f t="shared" si="3"/>
        <v>4-4</v>
      </c>
      <c r="F60" s="2">
        <v>3</v>
      </c>
      <c r="G60" s="2">
        <v>50</v>
      </c>
      <c r="H60" s="2">
        <v>1</v>
      </c>
      <c r="I60" s="2">
        <f t="shared" si="4"/>
        <v>0.02</v>
      </c>
      <c r="J60" s="2">
        <v>0.4</v>
      </c>
      <c r="K60" s="8">
        <f t="shared" si="5"/>
        <v>4.9999999999999996E-2</v>
      </c>
    </row>
    <row r="61" spans="1:11" x14ac:dyDescent="0.25">
      <c r="A61" s="3">
        <v>40949</v>
      </c>
      <c r="B61" s="2" t="s">
        <v>12</v>
      </c>
      <c r="C61" s="2">
        <v>4</v>
      </c>
      <c r="D61" s="2">
        <v>4</v>
      </c>
      <c r="E61" s="2" t="str">
        <f t="shared" si="3"/>
        <v>4-4</v>
      </c>
      <c r="F61" s="2">
        <v>4</v>
      </c>
      <c r="G61" s="2">
        <v>50</v>
      </c>
      <c r="H61" s="2">
        <v>0</v>
      </c>
      <c r="I61" s="2">
        <f t="shared" si="4"/>
        <v>0</v>
      </c>
      <c r="J61" s="2">
        <v>0.4</v>
      </c>
      <c r="K61" s="8">
        <f t="shared" si="5"/>
        <v>0</v>
      </c>
    </row>
    <row r="62" spans="1:11" x14ac:dyDescent="0.25">
      <c r="A62" s="3">
        <v>40976</v>
      </c>
      <c r="B62" s="2" t="s">
        <v>12</v>
      </c>
      <c r="C62" s="4">
        <v>4</v>
      </c>
      <c r="D62" s="2">
        <v>8</v>
      </c>
      <c r="E62" s="2" t="str">
        <f t="shared" si="3"/>
        <v>4-8</v>
      </c>
      <c r="F62" s="2">
        <v>1</v>
      </c>
      <c r="G62" s="2">
        <v>50</v>
      </c>
      <c r="H62" s="2">
        <v>40</v>
      </c>
      <c r="I62" s="2">
        <f t="shared" si="4"/>
        <v>0.8</v>
      </c>
      <c r="J62" s="2">
        <v>0.4</v>
      </c>
      <c r="K62" s="8">
        <f t="shared" si="5"/>
        <v>2</v>
      </c>
    </row>
    <row r="63" spans="1:11" x14ac:dyDescent="0.25">
      <c r="A63" s="3">
        <v>40976</v>
      </c>
      <c r="B63" s="2" t="s">
        <v>12</v>
      </c>
      <c r="C63" s="4">
        <v>4</v>
      </c>
      <c r="D63" s="2">
        <v>8</v>
      </c>
      <c r="E63" s="2" t="str">
        <f t="shared" si="3"/>
        <v>4-8</v>
      </c>
      <c r="F63" s="2">
        <v>2</v>
      </c>
      <c r="G63" s="2">
        <v>50</v>
      </c>
      <c r="H63" s="2">
        <v>41</v>
      </c>
      <c r="I63" s="2">
        <f t="shared" si="4"/>
        <v>0.82</v>
      </c>
      <c r="J63" s="2">
        <v>0.4</v>
      </c>
      <c r="K63" s="8">
        <f t="shared" si="5"/>
        <v>2.0499999999999998</v>
      </c>
    </row>
    <row r="64" spans="1:11" x14ac:dyDescent="0.25">
      <c r="A64" s="3">
        <v>40976</v>
      </c>
      <c r="B64" s="2" t="s">
        <v>12</v>
      </c>
      <c r="C64" s="4">
        <v>4</v>
      </c>
      <c r="D64" s="2">
        <v>8</v>
      </c>
      <c r="E64" s="2" t="str">
        <f t="shared" si="3"/>
        <v>4-8</v>
      </c>
      <c r="F64" s="2">
        <v>3</v>
      </c>
      <c r="G64" s="2">
        <v>50</v>
      </c>
      <c r="H64" s="2">
        <v>41</v>
      </c>
      <c r="I64" s="2">
        <f t="shared" si="4"/>
        <v>0.82</v>
      </c>
      <c r="J64" s="2">
        <v>0.4</v>
      </c>
      <c r="K64" s="8">
        <f t="shared" si="5"/>
        <v>2.0499999999999998</v>
      </c>
    </row>
    <row r="65" spans="1:11" x14ac:dyDescent="0.25">
      <c r="A65" s="3">
        <v>40976</v>
      </c>
      <c r="B65" s="2" t="s">
        <v>12</v>
      </c>
      <c r="C65" s="4">
        <v>4</v>
      </c>
      <c r="D65" s="2">
        <v>8</v>
      </c>
      <c r="E65" s="2" t="str">
        <f t="shared" si="3"/>
        <v>4-8</v>
      </c>
      <c r="F65" s="2">
        <v>4</v>
      </c>
      <c r="G65" s="2">
        <v>50</v>
      </c>
      <c r="H65" s="2">
        <v>41</v>
      </c>
      <c r="I65" s="2">
        <f t="shared" si="4"/>
        <v>0.82</v>
      </c>
      <c r="J65" s="2">
        <v>0.4</v>
      </c>
      <c r="K65" s="8">
        <f t="shared" si="5"/>
        <v>2.0499999999999998</v>
      </c>
    </row>
    <row r="66" spans="1:11" x14ac:dyDescent="0.25">
      <c r="A66" s="3">
        <v>40931</v>
      </c>
      <c r="B66" s="2" t="s">
        <v>11</v>
      </c>
      <c r="C66" s="2">
        <v>1</v>
      </c>
      <c r="D66" s="2">
        <v>4</v>
      </c>
      <c r="E66" s="2" t="str">
        <f t="shared" ref="E66:E97" si="6">CONCATENATE(C66,"-",D66)</f>
        <v>1-4</v>
      </c>
      <c r="F66" s="2">
        <v>1</v>
      </c>
      <c r="G66" s="2">
        <v>50</v>
      </c>
      <c r="H66" s="2">
        <v>1</v>
      </c>
      <c r="I66" s="2">
        <f t="shared" ref="I66:I97" si="7">H66/G66</f>
        <v>0.02</v>
      </c>
      <c r="J66" s="2">
        <v>0.45500000000000002</v>
      </c>
      <c r="K66" s="8">
        <f t="shared" ref="K66:K97" si="8">I66/J66</f>
        <v>4.3956043956043953E-2</v>
      </c>
    </row>
    <row r="67" spans="1:11" x14ac:dyDescent="0.25">
      <c r="A67" s="3">
        <v>40931</v>
      </c>
      <c r="B67" s="2" t="s">
        <v>11</v>
      </c>
      <c r="C67" s="2">
        <v>1</v>
      </c>
      <c r="D67" s="2">
        <v>4</v>
      </c>
      <c r="E67" s="2" t="str">
        <f t="shared" si="6"/>
        <v>1-4</v>
      </c>
      <c r="F67" s="2">
        <v>2</v>
      </c>
      <c r="G67" s="2">
        <v>50</v>
      </c>
      <c r="H67" s="2">
        <v>0</v>
      </c>
      <c r="I67" s="2">
        <f t="shared" si="7"/>
        <v>0</v>
      </c>
      <c r="J67" s="2">
        <v>0.45500000000000002</v>
      </c>
      <c r="K67" s="8">
        <f t="shared" si="8"/>
        <v>0</v>
      </c>
    </row>
    <row r="68" spans="1:11" x14ac:dyDescent="0.25">
      <c r="A68" s="3">
        <v>40931</v>
      </c>
      <c r="B68" s="2" t="s">
        <v>11</v>
      </c>
      <c r="C68" s="2">
        <v>1</v>
      </c>
      <c r="D68" s="2">
        <v>4</v>
      </c>
      <c r="E68" s="2" t="str">
        <f t="shared" si="6"/>
        <v>1-4</v>
      </c>
      <c r="F68" s="2">
        <v>3</v>
      </c>
      <c r="G68" s="2">
        <v>50</v>
      </c>
      <c r="H68" s="2">
        <v>0</v>
      </c>
      <c r="I68" s="2">
        <f t="shared" si="7"/>
        <v>0</v>
      </c>
      <c r="J68" s="2">
        <v>0.45500000000000002</v>
      </c>
      <c r="K68" s="8">
        <f t="shared" si="8"/>
        <v>0</v>
      </c>
    </row>
    <row r="69" spans="1:11" x14ac:dyDescent="0.25">
      <c r="A69" s="3">
        <v>40931</v>
      </c>
      <c r="B69" s="2" t="s">
        <v>11</v>
      </c>
      <c r="C69" s="2">
        <v>1</v>
      </c>
      <c r="D69" s="2">
        <v>4</v>
      </c>
      <c r="E69" s="2" t="str">
        <f t="shared" si="6"/>
        <v>1-4</v>
      </c>
      <c r="F69" s="2">
        <v>4</v>
      </c>
      <c r="G69" s="2">
        <v>50</v>
      </c>
      <c r="H69" s="2">
        <v>0</v>
      </c>
      <c r="I69" s="2">
        <f t="shared" si="7"/>
        <v>0</v>
      </c>
      <c r="J69" s="2">
        <v>0.45500000000000002</v>
      </c>
      <c r="K69" s="8">
        <f t="shared" si="8"/>
        <v>0</v>
      </c>
    </row>
    <row r="70" spans="1:11" x14ac:dyDescent="0.25">
      <c r="A70" s="3">
        <v>40956</v>
      </c>
      <c r="B70" s="2" t="s">
        <v>11</v>
      </c>
      <c r="C70" s="4">
        <v>1</v>
      </c>
      <c r="D70" s="2">
        <v>8</v>
      </c>
      <c r="E70" s="2" t="str">
        <f t="shared" si="6"/>
        <v>1-8</v>
      </c>
      <c r="F70" s="2">
        <v>1</v>
      </c>
      <c r="G70" s="2">
        <v>50</v>
      </c>
      <c r="H70" s="2">
        <v>4</v>
      </c>
      <c r="I70" s="2">
        <f t="shared" si="7"/>
        <v>0.08</v>
      </c>
      <c r="J70" s="2">
        <v>0.45500000000000002</v>
      </c>
      <c r="K70" s="8">
        <f t="shared" si="8"/>
        <v>0.17582417582417581</v>
      </c>
    </row>
    <row r="71" spans="1:11" x14ac:dyDescent="0.25">
      <c r="A71" s="3">
        <v>40956</v>
      </c>
      <c r="B71" s="2" t="s">
        <v>11</v>
      </c>
      <c r="C71" s="2">
        <v>1</v>
      </c>
      <c r="D71" s="2">
        <v>8</v>
      </c>
      <c r="E71" s="2" t="str">
        <f t="shared" si="6"/>
        <v>1-8</v>
      </c>
      <c r="F71" s="2">
        <v>2</v>
      </c>
      <c r="G71" s="2">
        <v>50</v>
      </c>
      <c r="H71" s="2">
        <v>0</v>
      </c>
      <c r="I71" s="2">
        <f t="shared" si="7"/>
        <v>0</v>
      </c>
      <c r="J71" s="2">
        <v>0.45500000000000002</v>
      </c>
      <c r="K71" s="8">
        <f t="shared" si="8"/>
        <v>0</v>
      </c>
    </row>
    <row r="72" spans="1:11" x14ac:dyDescent="0.25">
      <c r="A72" s="3">
        <v>40956</v>
      </c>
      <c r="B72" s="2" t="s">
        <v>11</v>
      </c>
      <c r="C72" s="4">
        <v>1</v>
      </c>
      <c r="D72" s="2">
        <v>8</v>
      </c>
      <c r="E72" s="2" t="str">
        <f t="shared" si="6"/>
        <v>1-8</v>
      </c>
      <c r="F72" s="2">
        <v>3</v>
      </c>
      <c r="G72" s="2">
        <v>50</v>
      </c>
      <c r="H72" s="2">
        <v>3</v>
      </c>
      <c r="I72" s="2">
        <f t="shared" si="7"/>
        <v>0.06</v>
      </c>
      <c r="J72" s="2">
        <v>0.45500000000000002</v>
      </c>
      <c r="K72" s="8">
        <f t="shared" si="8"/>
        <v>0.13186813186813187</v>
      </c>
    </row>
    <row r="73" spans="1:11" x14ac:dyDescent="0.25">
      <c r="A73" s="3">
        <v>40956</v>
      </c>
      <c r="B73" s="2" t="s">
        <v>11</v>
      </c>
      <c r="C73" s="4">
        <v>1</v>
      </c>
      <c r="D73" s="2">
        <v>8</v>
      </c>
      <c r="E73" s="2" t="str">
        <f t="shared" si="6"/>
        <v>1-8</v>
      </c>
      <c r="F73" s="2">
        <v>4</v>
      </c>
      <c r="G73" s="2">
        <v>50</v>
      </c>
      <c r="H73" s="2">
        <v>1</v>
      </c>
      <c r="I73" s="2">
        <f t="shared" si="7"/>
        <v>0.02</v>
      </c>
      <c r="J73" s="2">
        <v>0.45500000000000002</v>
      </c>
      <c r="K73" s="8">
        <f t="shared" si="8"/>
        <v>4.3956043956043953E-2</v>
      </c>
    </row>
    <row r="74" spans="1:11" x14ac:dyDescent="0.25">
      <c r="A74" s="3">
        <v>40949</v>
      </c>
      <c r="B74" s="2" t="s">
        <v>11</v>
      </c>
      <c r="C74" s="2">
        <v>4</v>
      </c>
      <c r="D74" s="2">
        <v>4</v>
      </c>
      <c r="E74" s="2" t="str">
        <f t="shared" si="6"/>
        <v>4-4</v>
      </c>
      <c r="F74" s="2">
        <v>1</v>
      </c>
      <c r="G74" s="2">
        <v>50</v>
      </c>
      <c r="H74" s="2">
        <v>0</v>
      </c>
      <c r="I74" s="2">
        <f t="shared" si="7"/>
        <v>0</v>
      </c>
      <c r="J74" s="2">
        <v>0.45500000000000002</v>
      </c>
      <c r="K74" s="8">
        <f t="shared" si="8"/>
        <v>0</v>
      </c>
    </row>
    <row r="75" spans="1:11" x14ac:dyDescent="0.25">
      <c r="A75" s="3">
        <v>40949</v>
      </c>
      <c r="B75" s="2" t="s">
        <v>11</v>
      </c>
      <c r="C75" s="2">
        <v>4</v>
      </c>
      <c r="D75" s="2">
        <v>4</v>
      </c>
      <c r="E75" s="2" t="str">
        <f t="shared" si="6"/>
        <v>4-4</v>
      </c>
      <c r="F75" s="2">
        <v>2</v>
      </c>
      <c r="G75" s="2">
        <v>50</v>
      </c>
      <c r="H75" s="2">
        <v>0</v>
      </c>
      <c r="I75" s="2">
        <f t="shared" si="7"/>
        <v>0</v>
      </c>
      <c r="J75" s="2">
        <v>0.45500000000000002</v>
      </c>
      <c r="K75" s="8">
        <f t="shared" si="8"/>
        <v>0</v>
      </c>
    </row>
    <row r="76" spans="1:11" x14ac:dyDescent="0.25">
      <c r="A76" s="3">
        <v>40949</v>
      </c>
      <c r="B76" s="2" t="s">
        <v>11</v>
      </c>
      <c r="C76" s="2">
        <v>4</v>
      </c>
      <c r="D76" s="2">
        <v>4</v>
      </c>
      <c r="E76" s="2" t="str">
        <f t="shared" si="6"/>
        <v>4-4</v>
      </c>
      <c r="F76" s="2">
        <v>3</v>
      </c>
      <c r="G76" s="2">
        <v>50</v>
      </c>
      <c r="H76" s="2">
        <v>1</v>
      </c>
      <c r="I76" s="2">
        <f t="shared" si="7"/>
        <v>0.02</v>
      </c>
      <c r="J76" s="2">
        <v>0.45500000000000002</v>
      </c>
      <c r="K76" s="8">
        <f t="shared" si="8"/>
        <v>4.3956043956043953E-2</v>
      </c>
    </row>
    <row r="77" spans="1:11" x14ac:dyDescent="0.25">
      <c r="A77" s="3">
        <v>40949</v>
      </c>
      <c r="B77" s="2" t="s">
        <v>11</v>
      </c>
      <c r="C77" s="2">
        <v>4</v>
      </c>
      <c r="D77" s="2">
        <v>4</v>
      </c>
      <c r="E77" s="2" t="str">
        <f t="shared" si="6"/>
        <v>4-4</v>
      </c>
      <c r="F77" s="2">
        <v>4</v>
      </c>
      <c r="G77" s="2">
        <v>50</v>
      </c>
      <c r="H77" s="2">
        <v>0</v>
      </c>
      <c r="I77" s="2">
        <f t="shared" si="7"/>
        <v>0</v>
      </c>
      <c r="J77" s="2">
        <v>0.45500000000000002</v>
      </c>
      <c r="K77" s="8">
        <f t="shared" si="8"/>
        <v>0</v>
      </c>
    </row>
    <row r="78" spans="1:11" x14ac:dyDescent="0.25">
      <c r="A78" s="3">
        <v>40976</v>
      </c>
      <c r="B78" s="2" t="s">
        <v>11</v>
      </c>
      <c r="C78" s="4">
        <v>4</v>
      </c>
      <c r="D78" s="2">
        <v>8</v>
      </c>
      <c r="E78" s="2" t="str">
        <f t="shared" si="6"/>
        <v>4-8</v>
      </c>
      <c r="F78" s="2">
        <v>1</v>
      </c>
      <c r="G78" s="2">
        <v>50</v>
      </c>
      <c r="H78" s="2">
        <v>8</v>
      </c>
      <c r="I78" s="2">
        <f t="shared" si="7"/>
        <v>0.16</v>
      </c>
      <c r="J78" s="2">
        <v>0.45500000000000002</v>
      </c>
      <c r="K78" s="8">
        <f t="shared" si="8"/>
        <v>0.35164835164835162</v>
      </c>
    </row>
    <row r="79" spans="1:11" x14ac:dyDescent="0.25">
      <c r="A79" s="3">
        <v>40976</v>
      </c>
      <c r="B79" s="2" t="s">
        <v>11</v>
      </c>
      <c r="C79" s="4">
        <v>4</v>
      </c>
      <c r="D79" s="2">
        <v>8</v>
      </c>
      <c r="E79" s="2" t="str">
        <f t="shared" si="6"/>
        <v>4-8</v>
      </c>
      <c r="F79" s="2">
        <v>2</v>
      </c>
      <c r="G79" s="2">
        <v>50</v>
      </c>
      <c r="H79" s="2">
        <v>1</v>
      </c>
      <c r="I79" s="2">
        <f t="shared" si="7"/>
        <v>0.02</v>
      </c>
      <c r="J79" s="2">
        <v>0.45500000000000002</v>
      </c>
      <c r="K79" s="8">
        <f t="shared" si="8"/>
        <v>4.3956043956043953E-2</v>
      </c>
    </row>
    <row r="80" spans="1:11" x14ac:dyDescent="0.25">
      <c r="A80" s="3">
        <v>40976</v>
      </c>
      <c r="B80" s="2" t="s">
        <v>11</v>
      </c>
      <c r="C80" s="4">
        <v>4</v>
      </c>
      <c r="D80" s="2">
        <v>8</v>
      </c>
      <c r="E80" s="2" t="str">
        <f t="shared" si="6"/>
        <v>4-8</v>
      </c>
      <c r="F80" s="2">
        <v>3</v>
      </c>
      <c r="G80" s="2">
        <v>50</v>
      </c>
      <c r="H80" s="2">
        <v>4</v>
      </c>
      <c r="I80" s="2">
        <f t="shared" si="7"/>
        <v>0.08</v>
      </c>
      <c r="J80" s="2">
        <v>0.45500000000000002</v>
      </c>
      <c r="K80" s="8">
        <f t="shared" si="8"/>
        <v>0.17582417582417581</v>
      </c>
    </row>
    <row r="81" spans="1:11" x14ac:dyDescent="0.25">
      <c r="A81" s="3">
        <v>40976</v>
      </c>
      <c r="B81" s="2" t="s">
        <v>11</v>
      </c>
      <c r="C81" s="4">
        <v>4</v>
      </c>
      <c r="D81" s="2">
        <v>8</v>
      </c>
      <c r="E81" s="2" t="str">
        <f t="shared" si="6"/>
        <v>4-8</v>
      </c>
      <c r="F81" s="2">
        <v>4</v>
      </c>
      <c r="G81" s="2">
        <v>50</v>
      </c>
      <c r="H81" s="2">
        <v>17</v>
      </c>
      <c r="I81" s="2">
        <f t="shared" si="7"/>
        <v>0.34</v>
      </c>
      <c r="J81" s="2">
        <v>0.45500000000000002</v>
      </c>
      <c r="K81" s="8">
        <f t="shared" si="8"/>
        <v>0.74725274725274726</v>
      </c>
    </row>
    <row r="82" spans="1:11" x14ac:dyDescent="0.25">
      <c r="A82" s="3">
        <v>40931</v>
      </c>
      <c r="B82" s="2" t="s">
        <v>14</v>
      </c>
      <c r="C82" s="2">
        <v>1</v>
      </c>
      <c r="D82" s="2">
        <v>4</v>
      </c>
      <c r="E82" s="2" t="str">
        <f t="shared" si="6"/>
        <v>1-4</v>
      </c>
      <c r="F82" s="2">
        <v>1</v>
      </c>
      <c r="G82" s="2">
        <v>50</v>
      </c>
      <c r="H82" s="2">
        <v>0</v>
      </c>
      <c r="I82" s="2">
        <f t="shared" si="7"/>
        <v>0</v>
      </c>
      <c r="J82" s="2">
        <v>0.41</v>
      </c>
      <c r="K82" s="8">
        <f t="shared" si="8"/>
        <v>0</v>
      </c>
    </row>
    <row r="83" spans="1:11" x14ac:dyDescent="0.25">
      <c r="A83" s="3">
        <v>40931</v>
      </c>
      <c r="B83" s="2" t="s">
        <v>14</v>
      </c>
      <c r="C83" s="2">
        <v>1</v>
      </c>
      <c r="D83" s="2">
        <v>4</v>
      </c>
      <c r="E83" s="2" t="str">
        <f t="shared" si="6"/>
        <v>1-4</v>
      </c>
      <c r="F83" s="2">
        <v>2</v>
      </c>
      <c r="G83" s="2">
        <v>50</v>
      </c>
      <c r="H83" s="2">
        <v>0</v>
      </c>
      <c r="I83" s="2">
        <f t="shared" si="7"/>
        <v>0</v>
      </c>
      <c r="J83" s="2">
        <v>0.41</v>
      </c>
      <c r="K83" s="8">
        <f t="shared" si="8"/>
        <v>0</v>
      </c>
    </row>
    <row r="84" spans="1:11" x14ac:dyDescent="0.25">
      <c r="A84" s="3">
        <v>40931</v>
      </c>
      <c r="B84" s="2" t="s">
        <v>14</v>
      </c>
      <c r="C84" s="2">
        <v>1</v>
      </c>
      <c r="D84" s="2">
        <v>4</v>
      </c>
      <c r="E84" s="2" t="str">
        <f t="shared" si="6"/>
        <v>1-4</v>
      </c>
      <c r="F84" s="2">
        <v>3</v>
      </c>
      <c r="G84" s="2">
        <v>50</v>
      </c>
      <c r="H84" s="2">
        <v>0</v>
      </c>
      <c r="I84" s="2">
        <f t="shared" si="7"/>
        <v>0</v>
      </c>
      <c r="J84" s="2">
        <v>0.41</v>
      </c>
      <c r="K84" s="8">
        <f t="shared" si="8"/>
        <v>0</v>
      </c>
    </row>
    <row r="85" spans="1:11" x14ac:dyDescent="0.25">
      <c r="A85" s="3">
        <v>40931</v>
      </c>
      <c r="B85" s="2" t="s">
        <v>14</v>
      </c>
      <c r="C85" s="2">
        <v>1</v>
      </c>
      <c r="D85" s="2">
        <v>4</v>
      </c>
      <c r="E85" s="2" t="str">
        <f t="shared" si="6"/>
        <v>1-4</v>
      </c>
      <c r="F85" s="2">
        <v>4</v>
      </c>
      <c r="G85" s="2">
        <v>50</v>
      </c>
      <c r="H85" s="2">
        <v>0</v>
      </c>
      <c r="I85" s="2">
        <f t="shared" si="7"/>
        <v>0</v>
      </c>
      <c r="J85" s="2">
        <v>0.41</v>
      </c>
      <c r="K85" s="8">
        <f t="shared" si="8"/>
        <v>0</v>
      </c>
    </row>
    <row r="86" spans="1:11" x14ac:dyDescent="0.25">
      <c r="A86" s="3">
        <v>40956</v>
      </c>
      <c r="B86" s="2" t="s">
        <v>14</v>
      </c>
      <c r="C86" s="4">
        <v>1</v>
      </c>
      <c r="D86" s="2">
        <v>8</v>
      </c>
      <c r="E86" s="2" t="str">
        <f t="shared" si="6"/>
        <v>1-8</v>
      </c>
      <c r="F86" s="2">
        <v>1</v>
      </c>
      <c r="G86" s="2">
        <v>50</v>
      </c>
      <c r="H86" s="2">
        <v>0</v>
      </c>
      <c r="I86" s="2">
        <f t="shared" si="7"/>
        <v>0</v>
      </c>
      <c r="J86" s="2">
        <v>0.41</v>
      </c>
      <c r="K86" s="8">
        <f t="shared" si="8"/>
        <v>0</v>
      </c>
    </row>
    <row r="87" spans="1:11" x14ac:dyDescent="0.25">
      <c r="A87" s="3">
        <v>40956</v>
      </c>
      <c r="B87" s="2" t="s">
        <v>14</v>
      </c>
      <c r="C87" s="2">
        <v>1</v>
      </c>
      <c r="D87" s="2">
        <v>8</v>
      </c>
      <c r="E87" s="2" t="str">
        <f t="shared" si="6"/>
        <v>1-8</v>
      </c>
      <c r="F87" s="2">
        <v>2</v>
      </c>
      <c r="G87" s="2">
        <v>50</v>
      </c>
      <c r="H87" s="2">
        <v>0</v>
      </c>
      <c r="I87" s="2">
        <f t="shared" si="7"/>
        <v>0</v>
      </c>
      <c r="J87" s="2">
        <v>0.41</v>
      </c>
      <c r="K87" s="8">
        <f t="shared" si="8"/>
        <v>0</v>
      </c>
    </row>
    <row r="88" spans="1:11" x14ac:dyDescent="0.25">
      <c r="A88" s="3">
        <v>40956</v>
      </c>
      <c r="B88" s="2" t="s">
        <v>14</v>
      </c>
      <c r="C88" s="4">
        <v>1</v>
      </c>
      <c r="D88" s="2">
        <v>8</v>
      </c>
      <c r="E88" s="2" t="str">
        <f t="shared" si="6"/>
        <v>1-8</v>
      </c>
      <c r="F88" s="2">
        <v>3</v>
      </c>
      <c r="G88" s="2">
        <v>50</v>
      </c>
      <c r="H88" s="2">
        <v>0</v>
      </c>
      <c r="I88" s="2">
        <f t="shared" si="7"/>
        <v>0</v>
      </c>
      <c r="J88" s="2">
        <v>0.41</v>
      </c>
      <c r="K88" s="8">
        <f t="shared" si="8"/>
        <v>0</v>
      </c>
    </row>
    <row r="89" spans="1:11" x14ac:dyDescent="0.25">
      <c r="A89" s="3">
        <v>40956</v>
      </c>
      <c r="B89" s="2" t="s">
        <v>14</v>
      </c>
      <c r="C89" s="4">
        <v>1</v>
      </c>
      <c r="D89" s="2">
        <v>8</v>
      </c>
      <c r="E89" s="2" t="str">
        <f t="shared" si="6"/>
        <v>1-8</v>
      </c>
      <c r="F89" s="2">
        <v>4</v>
      </c>
      <c r="G89" s="2">
        <v>50</v>
      </c>
      <c r="H89" s="2">
        <v>0</v>
      </c>
      <c r="I89" s="2">
        <f t="shared" si="7"/>
        <v>0</v>
      </c>
      <c r="J89" s="2">
        <v>0.41</v>
      </c>
      <c r="K89" s="8">
        <f t="shared" si="8"/>
        <v>0</v>
      </c>
    </row>
    <row r="90" spans="1:11" x14ac:dyDescent="0.25">
      <c r="A90" s="3">
        <v>40949</v>
      </c>
      <c r="B90" s="2" t="s">
        <v>14</v>
      </c>
      <c r="C90" s="2">
        <v>4</v>
      </c>
      <c r="D90" s="2">
        <v>4</v>
      </c>
      <c r="E90" s="2" t="str">
        <f t="shared" si="6"/>
        <v>4-4</v>
      </c>
      <c r="F90" s="2">
        <v>1</v>
      </c>
      <c r="G90" s="2">
        <v>50</v>
      </c>
      <c r="H90" s="2">
        <v>0</v>
      </c>
      <c r="I90" s="2">
        <f t="shared" si="7"/>
        <v>0</v>
      </c>
      <c r="J90" s="2">
        <v>0.41</v>
      </c>
      <c r="K90" s="8">
        <f t="shared" si="8"/>
        <v>0</v>
      </c>
    </row>
    <row r="91" spans="1:11" x14ac:dyDescent="0.25">
      <c r="A91" s="3">
        <v>40949</v>
      </c>
      <c r="B91" s="2" t="s">
        <v>14</v>
      </c>
      <c r="C91" s="2">
        <v>4</v>
      </c>
      <c r="D91" s="2">
        <v>4</v>
      </c>
      <c r="E91" s="2" t="str">
        <f t="shared" si="6"/>
        <v>4-4</v>
      </c>
      <c r="F91" s="2">
        <v>2</v>
      </c>
      <c r="G91" s="2">
        <v>50</v>
      </c>
      <c r="H91" s="2">
        <v>0</v>
      </c>
      <c r="I91" s="2">
        <f t="shared" si="7"/>
        <v>0</v>
      </c>
      <c r="J91" s="2">
        <v>0.41</v>
      </c>
      <c r="K91" s="8">
        <f t="shared" si="8"/>
        <v>0</v>
      </c>
    </row>
    <row r="92" spans="1:11" x14ac:dyDescent="0.25">
      <c r="A92" s="3">
        <v>40949</v>
      </c>
      <c r="B92" s="2" t="s">
        <v>14</v>
      </c>
      <c r="C92" s="2">
        <v>4</v>
      </c>
      <c r="D92" s="2">
        <v>4</v>
      </c>
      <c r="E92" s="2" t="str">
        <f t="shared" si="6"/>
        <v>4-4</v>
      </c>
      <c r="F92" s="2">
        <v>3</v>
      </c>
      <c r="G92" s="2">
        <v>50</v>
      </c>
      <c r="H92" s="2">
        <v>0</v>
      </c>
      <c r="I92" s="2">
        <f t="shared" si="7"/>
        <v>0</v>
      </c>
      <c r="J92" s="2">
        <v>0.41</v>
      </c>
      <c r="K92" s="8">
        <f t="shared" si="8"/>
        <v>0</v>
      </c>
    </row>
    <row r="93" spans="1:11" x14ac:dyDescent="0.25">
      <c r="A93" s="3">
        <v>40949</v>
      </c>
      <c r="B93" s="2" t="s">
        <v>14</v>
      </c>
      <c r="C93" s="2">
        <v>4</v>
      </c>
      <c r="D93" s="2">
        <v>4</v>
      </c>
      <c r="E93" s="2" t="str">
        <f t="shared" si="6"/>
        <v>4-4</v>
      </c>
      <c r="F93" s="2">
        <v>4</v>
      </c>
      <c r="G93" s="2">
        <v>50</v>
      </c>
      <c r="H93" s="2">
        <v>1</v>
      </c>
      <c r="I93" s="2">
        <f t="shared" si="7"/>
        <v>0.02</v>
      </c>
      <c r="J93" s="2">
        <v>0.41</v>
      </c>
      <c r="K93" s="8">
        <f t="shared" si="8"/>
        <v>4.878048780487805E-2</v>
      </c>
    </row>
    <row r="94" spans="1:11" x14ac:dyDescent="0.25">
      <c r="A94" s="3">
        <v>40976</v>
      </c>
      <c r="B94" s="2" t="s">
        <v>14</v>
      </c>
      <c r="C94" s="4">
        <v>4</v>
      </c>
      <c r="D94" s="2">
        <v>8</v>
      </c>
      <c r="E94" s="2" t="str">
        <f t="shared" si="6"/>
        <v>4-8</v>
      </c>
      <c r="F94" s="2">
        <v>1</v>
      </c>
      <c r="G94" s="2">
        <v>50</v>
      </c>
      <c r="H94" s="2">
        <v>0</v>
      </c>
      <c r="I94" s="2">
        <f t="shared" si="7"/>
        <v>0</v>
      </c>
      <c r="J94" s="2">
        <v>0.41</v>
      </c>
      <c r="K94" s="8">
        <f t="shared" si="8"/>
        <v>0</v>
      </c>
    </row>
    <row r="95" spans="1:11" x14ac:dyDescent="0.25">
      <c r="A95" s="3">
        <v>40976</v>
      </c>
      <c r="B95" s="2" t="s">
        <v>14</v>
      </c>
      <c r="C95" s="4">
        <v>4</v>
      </c>
      <c r="D95" s="2">
        <v>8</v>
      </c>
      <c r="E95" s="2" t="str">
        <f t="shared" si="6"/>
        <v>4-8</v>
      </c>
      <c r="F95" s="2">
        <v>2</v>
      </c>
      <c r="G95" s="2">
        <v>50</v>
      </c>
      <c r="H95" s="2">
        <v>0</v>
      </c>
      <c r="I95" s="2">
        <f t="shared" si="7"/>
        <v>0</v>
      </c>
      <c r="J95" s="2">
        <v>0.41</v>
      </c>
      <c r="K95" s="8">
        <f t="shared" si="8"/>
        <v>0</v>
      </c>
    </row>
    <row r="96" spans="1:11" x14ac:dyDescent="0.25">
      <c r="A96" s="3">
        <v>40976</v>
      </c>
      <c r="B96" s="2" t="s">
        <v>14</v>
      </c>
      <c r="C96" s="4">
        <v>4</v>
      </c>
      <c r="D96" s="2">
        <v>8</v>
      </c>
      <c r="E96" s="2" t="str">
        <f t="shared" si="6"/>
        <v>4-8</v>
      </c>
      <c r="F96" s="2">
        <v>3</v>
      </c>
      <c r="G96" s="2">
        <v>50</v>
      </c>
      <c r="H96" s="2">
        <v>2</v>
      </c>
      <c r="I96" s="2">
        <f t="shared" si="7"/>
        <v>0.04</v>
      </c>
      <c r="J96" s="2">
        <v>0.41</v>
      </c>
      <c r="K96" s="8">
        <f t="shared" si="8"/>
        <v>9.7560975609756101E-2</v>
      </c>
    </row>
    <row r="97" spans="1:11" x14ac:dyDescent="0.25">
      <c r="A97" s="3">
        <v>40976</v>
      </c>
      <c r="B97" s="2" t="s">
        <v>14</v>
      </c>
      <c r="C97" s="4">
        <v>4</v>
      </c>
      <c r="D97" s="2">
        <v>8</v>
      </c>
      <c r="E97" s="2" t="str">
        <f t="shared" si="6"/>
        <v>4-8</v>
      </c>
      <c r="F97" s="2">
        <v>4</v>
      </c>
      <c r="G97" s="2">
        <v>50</v>
      </c>
      <c r="H97" s="2">
        <v>0</v>
      </c>
      <c r="I97" s="2">
        <f t="shared" si="7"/>
        <v>0</v>
      </c>
      <c r="J97" s="2">
        <v>0.41</v>
      </c>
      <c r="K97" s="8">
        <f t="shared" si="8"/>
        <v>0</v>
      </c>
    </row>
  </sheetData>
  <sortState ref="A2:K97">
    <sortCondition ref="B2:B9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F1" workbookViewId="0">
      <selection activeCell="V11" sqref="V11"/>
    </sheetView>
  </sheetViews>
  <sheetFormatPr defaultRowHeight="15" x14ac:dyDescent="0.25"/>
  <cols>
    <col min="1" max="2" width="12.42578125" bestFit="1" customWidth="1"/>
    <col min="3" max="3" width="12" bestFit="1" customWidth="1"/>
    <col min="4" max="4" width="12" customWidth="1"/>
  </cols>
  <sheetData>
    <row r="1" spans="1:8" x14ac:dyDescent="0.25">
      <c r="C1" t="s">
        <v>28</v>
      </c>
      <c r="E1" s="10" t="s">
        <v>27</v>
      </c>
      <c r="F1" t="s">
        <v>26</v>
      </c>
      <c r="H1" s="10"/>
    </row>
    <row r="2" spans="1:8" x14ac:dyDescent="0.25">
      <c r="A2" t="s">
        <v>10</v>
      </c>
      <c r="B2" t="s">
        <v>16</v>
      </c>
      <c r="C2">
        <v>0.02</v>
      </c>
      <c r="D2">
        <v>2</v>
      </c>
      <c r="E2" s="1">
        <v>1.6329931618554522E-2</v>
      </c>
      <c r="F2">
        <f>E2/2</f>
        <v>8.1649658092772612E-3</v>
      </c>
      <c r="G2">
        <v>0.81649658092772615</v>
      </c>
      <c r="H2" s="1"/>
    </row>
    <row r="3" spans="1:8" x14ac:dyDescent="0.25">
      <c r="A3" t="s">
        <v>13</v>
      </c>
      <c r="B3" t="s">
        <v>16</v>
      </c>
      <c r="C3">
        <v>0.02</v>
      </c>
      <c r="D3">
        <v>2</v>
      </c>
      <c r="E3" s="1">
        <v>2.3094010767585032E-2</v>
      </c>
      <c r="F3">
        <f t="shared" ref="F3:F25" si="0">E3/2</f>
        <v>1.1547005383792516E-2</v>
      </c>
      <c r="G3">
        <v>1.1547005383792517</v>
      </c>
      <c r="H3" s="1"/>
    </row>
    <row r="4" spans="1:8" x14ac:dyDescent="0.25">
      <c r="A4" t="s">
        <v>9</v>
      </c>
      <c r="B4" t="s">
        <v>16</v>
      </c>
      <c r="C4">
        <v>0</v>
      </c>
      <c r="D4">
        <v>0</v>
      </c>
      <c r="E4" s="1">
        <v>0</v>
      </c>
      <c r="F4">
        <f t="shared" si="0"/>
        <v>0</v>
      </c>
      <c r="G4">
        <v>0</v>
      </c>
      <c r="H4" s="1"/>
    </row>
    <row r="5" spans="1:8" x14ac:dyDescent="0.25">
      <c r="A5" t="s">
        <v>12</v>
      </c>
      <c r="B5" t="s">
        <v>16</v>
      </c>
      <c r="C5">
        <v>3.0000000000000002E-2</v>
      </c>
      <c r="D5">
        <v>3.0000000000000004</v>
      </c>
      <c r="E5" s="1">
        <v>2.5819888974716109E-2</v>
      </c>
      <c r="F5">
        <f t="shared" si="0"/>
        <v>1.2909944487358055E-2</v>
      </c>
      <c r="G5">
        <v>1.2909944487358054</v>
      </c>
      <c r="H5" s="1"/>
    </row>
    <row r="6" spans="1:8" x14ac:dyDescent="0.25">
      <c r="A6" t="s">
        <v>11</v>
      </c>
      <c r="B6" t="s">
        <v>16</v>
      </c>
      <c r="C6">
        <v>5.0000000000000001E-3</v>
      </c>
      <c r="D6">
        <v>0.5</v>
      </c>
      <c r="E6" s="1">
        <v>0.01</v>
      </c>
      <c r="F6">
        <f t="shared" si="0"/>
        <v>5.0000000000000001E-3</v>
      </c>
      <c r="G6">
        <v>0.5</v>
      </c>
      <c r="H6" s="1"/>
    </row>
    <row r="7" spans="1:8" x14ac:dyDescent="0.25">
      <c r="A7" t="s">
        <v>14</v>
      </c>
      <c r="B7" t="s">
        <v>16</v>
      </c>
      <c r="C7">
        <v>0</v>
      </c>
      <c r="D7">
        <v>0</v>
      </c>
      <c r="E7" s="1">
        <v>0</v>
      </c>
      <c r="F7">
        <f t="shared" si="0"/>
        <v>0</v>
      </c>
      <c r="G7">
        <v>0</v>
      </c>
      <c r="H7" s="1"/>
    </row>
    <row r="8" spans="1:8" x14ac:dyDescent="0.25">
      <c r="A8" t="s">
        <v>10</v>
      </c>
      <c r="B8" t="s">
        <v>17</v>
      </c>
      <c r="C8">
        <v>5.5000000000000007E-2</v>
      </c>
      <c r="D8">
        <v>5.5000000000000009</v>
      </c>
      <c r="E8" s="1">
        <v>1.9148542155126749E-2</v>
      </c>
      <c r="F8">
        <f t="shared" si="0"/>
        <v>9.5742710775633746E-3</v>
      </c>
      <c r="G8">
        <v>0.95742710775633744</v>
      </c>
      <c r="H8" s="1"/>
    </row>
    <row r="9" spans="1:8" x14ac:dyDescent="0.25">
      <c r="A9" t="s">
        <v>13</v>
      </c>
      <c r="B9" t="s">
        <v>17</v>
      </c>
      <c r="C9">
        <v>0.17</v>
      </c>
      <c r="D9">
        <v>17</v>
      </c>
      <c r="E9" s="1">
        <v>5.7735026918962561E-2</v>
      </c>
      <c r="F9">
        <f t="shared" si="0"/>
        <v>2.886751345948128E-2</v>
      </c>
      <c r="G9">
        <v>2.8867513459481282</v>
      </c>
      <c r="H9" s="1"/>
    </row>
    <row r="10" spans="1:8" x14ac:dyDescent="0.25">
      <c r="A10" t="s">
        <v>9</v>
      </c>
      <c r="B10" t="s">
        <v>17</v>
      </c>
      <c r="C10">
        <v>0.05</v>
      </c>
      <c r="D10">
        <v>5</v>
      </c>
      <c r="E10" s="1">
        <v>3.4641016151377539E-2</v>
      </c>
      <c r="F10">
        <f t="shared" si="0"/>
        <v>1.732050807568877E-2</v>
      </c>
      <c r="G10">
        <v>1.732050807568877</v>
      </c>
      <c r="H10" s="1"/>
    </row>
    <row r="11" spans="1:8" x14ac:dyDescent="0.25">
      <c r="A11" t="s">
        <v>12</v>
      </c>
      <c r="B11" t="s">
        <v>17</v>
      </c>
      <c r="C11">
        <v>0.19</v>
      </c>
      <c r="D11">
        <v>19</v>
      </c>
      <c r="E11" s="1">
        <v>2.5819888974716126E-2</v>
      </c>
      <c r="F11">
        <f t="shared" si="0"/>
        <v>1.2909944487358063E-2</v>
      </c>
      <c r="G11">
        <v>1.2909944487358063</v>
      </c>
      <c r="H11" s="1"/>
    </row>
    <row r="12" spans="1:8" x14ac:dyDescent="0.25">
      <c r="A12" t="s">
        <v>11</v>
      </c>
      <c r="B12" t="s">
        <v>17</v>
      </c>
      <c r="C12">
        <v>0.04</v>
      </c>
      <c r="D12">
        <v>4</v>
      </c>
      <c r="E12" s="1">
        <v>3.6514837167011073E-2</v>
      </c>
      <c r="F12">
        <f t="shared" si="0"/>
        <v>1.8257418583505537E-2</v>
      </c>
      <c r="G12">
        <v>1.8257418583505536</v>
      </c>
      <c r="H12" s="1"/>
    </row>
    <row r="13" spans="1:8" x14ac:dyDescent="0.25">
      <c r="A13" t="s">
        <v>14</v>
      </c>
      <c r="B13" t="s">
        <v>17</v>
      </c>
      <c r="C13">
        <v>0</v>
      </c>
      <c r="D13">
        <v>0</v>
      </c>
      <c r="E13" s="1">
        <v>0</v>
      </c>
      <c r="F13">
        <f t="shared" si="0"/>
        <v>0</v>
      </c>
      <c r="G13">
        <v>0</v>
      </c>
      <c r="H13" s="1"/>
    </row>
    <row r="14" spans="1:8" x14ac:dyDescent="0.25">
      <c r="A14" t="s">
        <v>10</v>
      </c>
      <c r="B14" t="s">
        <v>18</v>
      </c>
      <c r="C14">
        <v>2.5000000000000001E-2</v>
      </c>
      <c r="D14">
        <v>2.5</v>
      </c>
      <c r="E14" s="1">
        <v>1.914854215512676E-2</v>
      </c>
      <c r="F14">
        <f t="shared" si="0"/>
        <v>9.5742710775633798E-3</v>
      </c>
      <c r="G14">
        <v>0.95742710775633799</v>
      </c>
      <c r="H14" s="1"/>
    </row>
    <row r="15" spans="1:8" x14ac:dyDescent="0.25">
      <c r="A15" t="s">
        <v>13</v>
      </c>
      <c r="B15" t="s">
        <v>18</v>
      </c>
      <c r="C15">
        <v>0.05</v>
      </c>
      <c r="D15">
        <v>5</v>
      </c>
      <c r="E15" s="1">
        <v>2.5819888974716102E-2</v>
      </c>
      <c r="F15">
        <f t="shared" si="0"/>
        <v>1.2909944487358051E-2</v>
      </c>
      <c r="G15">
        <v>1.2909944487358052</v>
      </c>
      <c r="H15" s="1"/>
    </row>
    <row r="16" spans="1:8" x14ac:dyDescent="0.25">
      <c r="A16" t="s">
        <v>9</v>
      </c>
      <c r="B16" t="s">
        <v>18</v>
      </c>
      <c r="C16">
        <v>0</v>
      </c>
      <c r="D16">
        <v>0</v>
      </c>
      <c r="E16" s="1">
        <v>0</v>
      </c>
      <c r="F16">
        <f t="shared" si="0"/>
        <v>0</v>
      </c>
      <c r="G16">
        <v>0</v>
      </c>
      <c r="H16" s="1"/>
    </row>
    <row r="17" spans="1:8" x14ac:dyDescent="0.25">
      <c r="A17" t="s">
        <v>12</v>
      </c>
      <c r="B17" t="s">
        <v>18</v>
      </c>
      <c r="C17">
        <v>1.4999999999999999E-2</v>
      </c>
      <c r="D17">
        <v>1.5</v>
      </c>
      <c r="E17" s="1">
        <v>1.0000000000000002E-2</v>
      </c>
      <c r="F17">
        <f t="shared" si="0"/>
        <v>5.000000000000001E-3</v>
      </c>
      <c r="G17">
        <v>0.50000000000000011</v>
      </c>
      <c r="H17" s="1"/>
    </row>
    <row r="18" spans="1:8" x14ac:dyDescent="0.25">
      <c r="A18" t="s">
        <v>11</v>
      </c>
      <c r="B18" t="s">
        <v>18</v>
      </c>
      <c r="C18">
        <v>5.0000000000000001E-3</v>
      </c>
      <c r="D18">
        <v>0.5</v>
      </c>
      <c r="E18" s="1">
        <v>0.01</v>
      </c>
      <c r="F18">
        <f t="shared" si="0"/>
        <v>5.0000000000000001E-3</v>
      </c>
      <c r="G18">
        <v>0.5</v>
      </c>
      <c r="H18" s="1"/>
    </row>
    <row r="19" spans="1:8" x14ac:dyDescent="0.25">
      <c r="A19" t="s">
        <v>14</v>
      </c>
      <c r="B19" t="s">
        <v>18</v>
      </c>
      <c r="C19">
        <v>5.0000000000000001E-3</v>
      </c>
      <c r="D19">
        <v>0.5</v>
      </c>
      <c r="E19" s="1">
        <v>0.01</v>
      </c>
      <c r="F19">
        <f t="shared" si="0"/>
        <v>5.0000000000000001E-3</v>
      </c>
      <c r="G19">
        <v>0.5</v>
      </c>
      <c r="H19" s="1"/>
    </row>
    <row r="20" spans="1:8" x14ac:dyDescent="0.25">
      <c r="A20" s="7" t="s">
        <v>10</v>
      </c>
      <c r="B20" s="9" t="s">
        <v>25</v>
      </c>
      <c r="C20" s="1">
        <v>0.40500000000000003</v>
      </c>
      <c r="D20">
        <v>40.5</v>
      </c>
      <c r="E20" s="1">
        <v>0.18138357147217044</v>
      </c>
      <c r="F20">
        <f t="shared" si="0"/>
        <v>9.0691785736085218E-2</v>
      </c>
      <c r="G20">
        <v>9.0691785736085215</v>
      </c>
      <c r="H20" s="1"/>
    </row>
    <row r="21" spans="1:8" x14ac:dyDescent="0.25">
      <c r="A21" s="7" t="s">
        <v>13</v>
      </c>
      <c r="B21" s="9" t="s">
        <v>25</v>
      </c>
      <c r="C21" s="1">
        <v>0.51500000000000001</v>
      </c>
      <c r="D21">
        <v>51.5</v>
      </c>
      <c r="E21" s="1">
        <v>9.8488578017961265E-2</v>
      </c>
      <c r="F21">
        <f t="shared" si="0"/>
        <v>4.9244289008980632E-2</v>
      </c>
      <c r="G21">
        <v>4.9244289008980635</v>
      </c>
      <c r="H21" s="1"/>
    </row>
    <row r="22" spans="1:8" x14ac:dyDescent="0.25">
      <c r="A22" s="7" t="s">
        <v>9</v>
      </c>
      <c r="B22" s="9" t="s">
        <v>25</v>
      </c>
      <c r="C22" s="1">
        <v>0.46499999999999997</v>
      </c>
      <c r="D22">
        <v>46.5</v>
      </c>
      <c r="E22" s="1">
        <v>7.8951461882180413E-2</v>
      </c>
      <c r="F22">
        <f t="shared" si="0"/>
        <v>3.9475730941090206E-2</v>
      </c>
      <c r="G22">
        <v>3.9475730941090208</v>
      </c>
      <c r="H22" s="1"/>
    </row>
    <row r="23" spans="1:8" x14ac:dyDescent="0.25">
      <c r="A23" s="7" t="s">
        <v>12</v>
      </c>
      <c r="B23" s="9" t="s">
        <v>25</v>
      </c>
      <c r="C23" s="1">
        <v>0.81499999999999995</v>
      </c>
      <c r="D23">
        <v>81.5</v>
      </c>
      <c r="E23" s="1">
        <v>9.9999999999957484E-3</v>
      </c>
      <c r="F23">
        <f t="shared" si="0"/>
        <v>4.9999999999978742E-3</v>
      </c>
      <c r="G23">
        <v>0.49999999999978739</v>
      </c>
      <c r="H23" s="1"/>
    </row>
    <row r="24" spans="1:8" x14ac:dyDescent="0.25">
      <c r="A24" s="7" t="s">
        <v>11</v>
      </c>
      <c r="B24" s="9" t="s">
        <v>25</v>
      </c>
      <c r="C24" s="1">
        <v>0.15000000000000002</v>
      </c>
      <c r="D24">
        <v>15.000000000000002</v>
      </c>
      <c r="E24" s="1">
        <v>0.13904435743076141</v>
      </c>
      <c r="F24">
        <f t="shared" si="0"/>
        <v>6.9522178715380703E-2</v>
      </c>
      <c r="G24">
        <v>6.9522178715380702</v>
      </c>
      <c r="H24" s="1"/>
    </row>
    <row r="25" spans="1:8" x14ac:dyDescent="0.25">
      <c r="A25" s="7" t="s">
        <v>14</v>
      </c>
      <c r="B25" s="9" t="s">
        <v>25</v>
      </c>
      <c r="C25" s="1">
        <v>0.01</v>
      </c>
      <c r="D25">
        <v>1</v>
      </c>
      <c r="E25" s="1">
        <v>0.02</v>
      </c>
      <c r="F25">
        <f t="shared" si="0"/>
        <v>0.01</v>
      </c>
      <c r="G25">
        <v>1</v>
      </c>
      <c r="H25" s="1"/>
    </row>
  </sheetData>
  <sortState ref="A2:C26">
    <sortCondition ref="B2:B26"/>
    <sortCondition ref="A2:A2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2012-02-20T16:41:47Z</dcterms:created>
  <dcterms:modified xsi:type="dcterms:W3CDTF">2013-12-12T05:24:43Z</dcterms:modified>
</cp:coreProperties>
</file>