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9200" windowHeight="11865"/>
  </bookViews>
  <sheets>
    <sheet name="논모물모" sheetId="1" r:id="rId1"/>
    <sheet name="컬럼정의서" sheetId="2" r:id="rId2"/>
    <sheet name="화면" sheetId="3" r:id="rId3"/>
  </sheets>
  <calcPr calcId="125725"/>
</workbook>
</file>

<file path=xl/calcChain.xml><?xml version="1.0" encoding="utf-8"?>
<calcChain xmlns="http://schemas.openxmlformats.org/spreadsheetml/2006/main">
  <c r="H106" i="1"/>
  <c r="H105"/>
  <c r="H104"/>
  <c r="H103"/>
  <c r="H102"/>
  <c r="H101"/>
  <c r="H100"/>
  <c r="H99"/>
  <c r="H98"/>
  <c r="H97"/>
  <c r="H96"/>
  <c r="H95"/>
  <c r="H94"/>
  <c r="H93"/>
  <c r="S39"/>
  <c r="O39"/>
  <c r="K39"/>
  <c r="G39"/>
  <c r="C3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Q31"/>
  <c r="P31"/>
  <c r="O31"/>
  <c r="Q30"/>
  <c r="P30"/>
  <c r="O30"/>
  <c r="Q29"/>
  <c r="P29"/>
  <c r="O29"/>
  <c r="Q28"/>
  <c r="P28"/>
  <c r="O28"/>
  <c r="Q27"/>
  <c r="P27"/>
  <c r="O27"/>
  <c r="Q26"/>
  <c r="P26"/>
  <c r="O26"/>
  <c r="Q25"/>
  <c r="P25"/>
  <c r="O25"/>
  <c r="Q24"/>
  <c r="P24"/>
  <c r="O24"/>
  <c r="Q23"/>
  <c r="P23"/>
  <c r="O23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E26"/>
  <c r="E25"/>
  <c r="E24"/>
  <c r="E23"/>
  <c r="C23"/>
  <c r="D26"/>
  <c r="D25"/>
  <c r="D24"/>
  <c r="D23"/>
  <c r="C26"/>
  <c r="C25"/>
  <c r="C24"/>
</calcChain>
</file>

<file path=xl/sharedStrings.xml><?xml version="1.0" encoding="utf-8"?>
<sst xmlns="http://schemas.openxmlformats.org/spreadsheetml/2006/main" count="825" uniqueCount="282">
  <si>
    <t>고객테이블</t>
    <phoneticPr fontId="1" type="noConversion"/>
  </si>
  <si>
    <t>TB_EZL001_AB</t>
  </si>
  <si>
    <t>TB_EZL001_AB</t>
    <phoneticPr fontId="1" type="noConversion"/>
  </si>
  <si>
    <t>직원번호</t>
    <phoneticPr fontId="1" type="noConversion"/>
  </si>
  <si>
    <t>직급코드</t>
    <phoneticPr fontId="1" type="noConversion"/>
  </si>
  <si>
    <t>등록일자</t>
    <phoneticPr fontId="1" type="noConversion"/>
  </si>
  <si>
    <t>음식점테이블</t>
    <phoneticPr fontId="1" type="noConversion"/>
  </si>
  <si>
    <t>TB_EZL002_AB</t>
    <phoneticPr fontId="1" type="noConversion"/>
  </si>
  <si>
    <t>음식점ID</t>
    <phoneticPr fontId="1" type="noConversion"/>
  </si>
  <si>
    <t>음식점명</t>
    <phoneticPr fontId="1" type="noConversion"/>
  </si>
  <si>
    <t>장소1</t>
    <phoneticPr fontId="1" type="noConversion"/>
  </si>
  <si>
    <t>장소2</t>
    <phoneticPr fontId="1" type="noConversion"/>
  </si>
  <si>
    <t>장소3</t>
    <phoneticPr fontId="1" type="noConversion"/>
  </si>
  <si>
    <t>장소4</t>
    <phoneticPr fontId="1" type="noConversion"/>
  </si>
  <si>
    <t>별칭</t>
    <phoneticPr fontId="1" type="noConversion"/>
  </si>
  <si>
    <t>구글위치정보</t>
    <phoneticPr fontId="1" type="noConversion"/>
  </si>
  <si>
    <t>네이버위치정보</t>
    <phoneticPr fontId="1" type="noConversion"/>
  </si>
  <si>
    <t>주메뉴</t>
    <phoneticPr fontId="1" type="noConversion"/>
  </si>
  <si>
    <t>부메뉴</t>
    <phoneticPr fontId="1" type="noConversion"/>
  </si>
  <si>
    <t>1인 예상금액</t>
    <phoneticPr fontId="1" type="noConversion"/>
  </si>
  <si>
    <t>음식점 고객 관계테이블</t>
    <phoneticPr fontId="1" type="noConversion"/>
  </si>
  <si>
    <t>TB_EZL003_AB</t>
    <phoneticPr fontId="1" type="noConversion"/>
  </si>
  <si>
    <t>방문일자</t>
    <phoneticPr fontId="1" type="noConversion"/>
  </si>
  <si>
    <t>전체 방문횟수</t>
    <phoneticPr fontId="1" type="noConversion"/>
  </si>
  <si>
    <t>방문시간</t>
    <phoneticPr fontId="1" type="noConversion"/>
  </si>
  <si>
    <t>아침/점심/저녁/야간</t>
    <phoneticPr fontId="1" type="noConversion"/>
  </si>
  <si>
    <t>회식추천장소YN</t>
    <phoneticPr fontId="1" type="noConversion"/>
  </si>
  <si>
    <t>음식평</t>
    <phoneticPr fontId="1" type="noConversion"/>
  </si>
  <si>
    <t>선호도</t>
    <phoneticPr fontId="1" type="noConversion"/>
  </si>
  <si>
    <t>10점만점</t>
    <phoneticPr fontId="1" type="noConversion"/>
  </si>
  <si>
    <t>메뉴테이블</t>
    <phoneticPr fontId="1" type="noConversion"/>
  </si>
  <si>
    <t>TB_EZL004_AB</t>
    <phoneticPr fontId="1" type="noConversion"/>
  </si>
  <si>
    <t>메뉴ID</t>
    <phoneticPr fontId="1" type="noConversion"/>
  </si>
  <si>
    <t>메뉴명</t>
    <phoneticPr fontId="1" type="noConversion"/>
  </si>
  <si>
    <t>메뉴대분류</t>
    <phoneticPr fontId="1" type="noConversion"/>
  </si>
  <si>
    <t>메뉴중분류</t>
    <phoneticPr fontId="1" type="noConversion"/>
  </si>
  <si>
    <t>메뉴소분류</t>
    <phoneticPr fontId="1" type="noConversion"/>
  </si>
  <si>
    <t>메뉴세분류</t>
    <phoneticPr fontId="1" type="noConversion"/>
  </si>
  <si>
    <t>관련해쉬테그</t>
    <phoneticPr fontId="1" type="noConversion"/>
  </si>
  <si>
    <t>회식용YN</t>
    <phoneticPr fontId="1" type="noConversion"/>
  </si>
  <si>
    <t>TB_EZL005_AB</t>
    <phoneticPr fontId="1" type="noConversion"/>
  </si>
  <si>
    <t>음식점 메뉴 관계 테이블</t>
    <phoneticPr fontId="1" type="noConversion"/>
  </si>
  <si>
    <t>가격</t>
    <phoneticPr fontId="1" type="noConversion"/>
  </si>
  <si>
    <t>음식량</t>
    <phoneticPr fontId="1" type="noConversion"/>
  </si>
  <si>
    <t>나오는 속도</t>
    <phoneticPr fontId="1" type="noConversion"/>
  </si>
  <si>
    <t>논리모델링</t>
    <phoneticPr fontId="1" type="noConversion"/>
  </si>
  <si>
    <t>pk</t>
    <phoneticPr fontId="1" type="noConversion"/>
  </si>
  <si>
    <t>설명</t>
    <phoneticPr fontId="1" type="noConversion"/>
  </si>
  <si>
    <t>영문테이블명</t>
    <phoneticPr fontId="1" type="noConversion"/>
  </si>
  <si>
    <t>컬럼명</t>
    <phoneticPr fontId="1" type="noConversion"/>
  </si>
  <si>
    <t>속성</t>
    <phoneticPr fontId="1" type="noConversion"/>
  </si>
  <si>
    <t>부연설명</t>
    <phoneticPr fontId="1" type="noConversion"/>
  </si>
  <si>
    <t>대/중/소</t>
    <phoneticPr fontId="1" type="noConversion"/>
  </si>
  <si>
    <t>물리모델링</t>
    <phoneticPr fontId="1" type="noConversion"/>
  </si>
  <si>
    <t>영문컬럼명</t>
    <phoneticPr fontId="1" type="noConversion"/>
  </si>
  <si>
    <t>한글컬럼명</t>
    <phoneticPr fontId="1" type="noConversion"/>
  </si>
  <si>
    <t>한글컬럼명</t>
    <phoneticPr fontId="1" type="noConversion"/>
  </si>
  <si>
    <t>영문컬럼명</t>
    <phoneticPr fontId="1" type="noConversion"/>
  </si>
  <si>
    <t>char/numeric/vachar</t>
    <phoneticPr fontId="1" type="noConversion"/>
  </si>
  <si>
    <t>크기</t>
    <phoneticPr fontId="1" type="noConversion"/>
  </si>
  <si>
    <t>Nullable</t>
    <phoneticPr fontId="1" type="noConversion"/>
  </si>
  <si>
    <t>PK속성YN</t>
    <phoneticPr fontId="1" type="noConversion"/>
  </si>
  <si>
    <t>음식점 1인예상금액</t>
    <phoneticPr fontId="1" type="noConversion"/>
  </si>
  <si>
    <t>하나의 음식 가격</t>
    <phoneticPr fontId="1" type="noConversion"/>
  </si>
  <si>
    <t>음식점을 찾을때 사용되는 키워드?</t>
    <phoneticPr fontId="1" type="noConversion"/>
  </si>
  <si>
    <t>음식점의 구글위치정보</t>
    <phoneticPr fontId="1" type="noConversion"/>
  </si>
  <si>
    <t>음식나오는 속도</t>
    <phoneticPr fontId="1" type="noConversion"/>
  </si>
  <si>
    <t>음식점의 네이버위치정보</t>
    <phoneticPr fontId="1" type="noConversion"/>
  </si>
  <si>
    <t>알아서 채번</t>
    <phoneticPr fontId="1" type="noConversion"/>
  </si>
  <si>
    <t>밥/요리/술/음료/기타</t>
    <phoneticPr fontId="1" type="noConversion"/>
  </si>
  <si>
    <t>음식의 이름</t>
    <phoneticPr fontId="1" type="noConversion"/>
  </si>
  <si>
    <t>머할지 모르는 옵션임</t>
    <phoneticPr fontId="1" type="noConversion"/>
  </si>
  <si>
    <t>음식점 방문일자</t>
    <phoneticPr fontId="1" type="noConversion"/>
  </si>
  <si>
    <t>아침/점심/저녁/야간</t>
    <phoneticPr fontId="1" type="noConversion"/>
  </si>
  <si>
    <t>음식점의 부메뉴</t>
    <phoneticPr fontId="1" type="noConversion"/>
  </si>
  <si>
    <t>음식점 별명</t>
    <phoneticPr fontId="1" type="noConversion"/>
  </si>
  <si>
    <t>상호명</t>
    <phoneticPr fontId="1" type="noConversion"/>
  </si>
  <si>
    <t>방문한 음식점의 방문일자 시간에 대한 평점</t>
    <phoneticPr fontId="1" type="noConversion"/>
  </si>
  <si>
    <t>직원명</t>
  </si>
  <si>
    <t>직원명</t>
    <phoneticPr fontId="1" type="noConversion"/>
  </si>
  <si>
    <t>직원명</t>
    <phoneticPr fontId="1" type="noConversion"/>
  </si>
  <si>
    <t>서울시</t>
    <phoneticPr fontId="1" type="noConversion"/>
  </si>
  <si>
    <t>중구</t>
    <phoneticPr fontId="1" type="noConversion"/>
  </si>
  <si>
    <t>을지로</t>
    <phoneticPr fontId="1" type="noConversion"/>
  </si>
  <si>
    <t>2가</t>
    <phoneticPr fontId="1" type="noConversion"/>
  </si>
  <si>
    <t>방문일자 + 방문시간의 합</t>
    <phoneticPr fontId="1" type="noConversion"/>
  </si>
  <si>
    <t>음식점의 대표 메뉴</t>
    <phoneticPr fontId="1" type="noConversion"/>
  </si>
  <si>
    <t>음식점이 회식할만한 장소인가</t>
    <phoneticPr fontId="1" type="noConversion"/>
  </si>
  <si>
    <t>회식용 음식인가?</t>
    <phoneticPr fontId="1" type="noConversion"/>
  </si>
  <si>
    <t>PRC_A_PRSN</t>
    <phoneticPr fontId="1" type="noConversion"/>
  </si>
  <si>
    <t>RLT_HSH</t>
    <phoneticPr fontId="1" type="noConversion"/>
  </si>
  <si>
    <t>GG_LCT</t>
    <phoneticPr fontId="1" type="noConversion"/>
  </si>
  <si>
    <t>MK_SPD</t>
    <phoneticPr fontId="1" type="noConversion"/>
  </si>
  <si>
    <t>성인남성 1인분기준</t>
    <phoneticPr fontId="1" type="noConversion"/>
  </si>
  <si>
    <t>많다/중간/적다</t>
  </si>
  <si>
    <t xml:space="preserve">직원의 지급코드 </t>
    <phoneticPr fontId="1" type="noConversion"/>
  </si>
  <si>
    <t>1:계장,2:대리,3:과장,4:차장,5:팀장,6:부장</t>
  </si>
  <si>
    <t xml:space="preserve">시스템직번 </t>
    <phoneticPr fontId="1" type="noConversion"/>
  </si>
  <si>
    <t>YN</t>
    <phoneticPr fontId="1" type="noConversion"/>
  </si>
  <si>
    <t>NV_LCT</t>
    <phoneticPr fontId="1" type="noConversion"/>
  </si>
  <si>
    <t>REG_YMD</t>
    <phoneticPr fontId="1" type="noConversion"/>
  </si>
  <si>
    <t>MENU_ID</t>
    <phoneticPr fontId="1" type="noConversion"/>
  </si>
  <si>
    <t>MENU_LCD</t>
    <phoneticPr fontId="1" type="noConversion"/>
  </si>
  <si>
    <t>MENU_NM</t>
    <phoneticPr fontId="1" type="noConversion"/>
  </si>
  <si>
    <t>MENU_SCD</t>
    <phoneticPr fontId="1" type="noConversion"/>
  </si>
  <si>
    <t>MENU_TCD</t>
    <phoneticPr fontId="1" type="noConversion"/>
  </si>
  <si>
    <t>MENU_MCD</t>
    <phoneticPr fontId="1" type="noConversion"/>
  </si>
  <si>
    <t>VST_YMD</t>
    <phoneticPr fontId="1" type="noConversion"/>
  </si>
  <si>
    <t>VST_TM</t>
    <phoneticPr fontId="1" type="noConversion"/>
  </si>
  <si>
    <t>RSTR_NCNM</t>
    <phoneticPr fontId="1" type="noConversion"/>
  </si>
  <si>
    <t>FAVR_RT</t>
    <phoneticPr fontId="1" type="noConversion"/>
  </si>
  <si>
    <t>FOOD_SIZE</t>
    <phoneticPr fontId="1" type="noConversion"/>
  </si>
  <si>
    <t>RSTR_ID</t>
    <phoneticPr fontId="1" type="noConversion"/>
  </si>
  <si>
    <t>RSTR_NM</t>
    <phoneticPr fontId="1" type="noConversion"/>
  </si>
  <si>
    <t>CMMT</t>
    <phoneticPr fontId="1" type="noConversion"/>
  </si>
  <si>
    <t>EMNM</t>
    <phoneticPr fontId="1" type="noConversion"/>
  </si>
  <si>
    <t>ADDR1</t>
    <phoneticPr fontId="1" type="noConversion"/>
  </si>
  <si>
    <t>ADDR2</t>
    <phoneticPr fontId="1" type="noConversion"/>
  </si>
  <si>
    <t>ADDR3</t>
    <phoneticPr fontId="1" type="noConversion"/>
  </si>
  <si>
    <t>ADDR4</t>
    <phoneticPr fontId="1" type="noConversion"/>
  </si>
  <si>
    <t>VST_TTL_CNT</t>
    <phoneticPr fontId="1" type="noConversion"/>
  </si>
  <si>
    <t>MAIN_FOOD_NM</t>
    <phoneticPr fontId="1" type="noConversion"/>
  </si>
  <si>
    <t>SEC_MENU_NM</t>
    <phoneticPr fontId="1" type="noConversion"/>
  </si>
  <si>
    <t>EMN_GRD</t>
    <phoneticPr fontId="1" type="noConversion"/>
  </si>
  <si>
    <t>EMNO</t>
    <phoneticPr fontId="1" type="noConversion"/>
  </si>
  <si>
    <t>CMPN_FOOD_YN</t>
    <phoneticPr fontId="1" type="noConversion"/>
  </si>
  <si>
    <t>CMPN_RSTR_YN</t>
    <phoneticPr fontId="1" type="noConversion"/>
  </si>
  <si>
    <t>PRC_A_MENU</t>
    <phoneticPr fontId="1" type="noConversion"/>
  </si>
  <si>
    <t>빠르/중간/느림</t>
    <phoneticPr fontId="1" type="noConversion"/>
  </si>
  <si>
    <t>numeric</t>
    <phoneticPr fontId="1" type="noConversion"/>
  </si>
  <si>
    <t>(15,0)</t>
  </si>
  <si>
    <t>varchar</t>
    <phoneticPr fontId="1" type="noConversion"/>
  </si>
  <si>
    <t>char</t>
    <phoneticPr fontId="1" type="noConversion"/>
  </si>
  <si>
    <t>(100)</t>
    <phoneticPr fontId="1" type="noConversion"/>
  </si>
  <si>
    <t>(1)</t>
    <phoneticPr fontId="1" type="noConversion"/>
  </si>
  <si>
    <t>(8)</t>
    <phoneticPr fontId="1" type="noConversion"/>
  </si>
  <si>
    <t>(2)</t>
    <phoneticPr fontId="1" type="noConversion"/>
  </si>
  <si>
    <t>한식/중식/일식/미식/독식/스식/퓨전</t>
    <phoneticPr fontId="1" type="noConversion"/>
  </si>
  <si>
    <t>int</t>
    <phoneticPr fontId="1" type="noConversion"/>
  </si>
  <si>
    <t>(1000)</t>
    <phoneticPr fontId="1" type="noConversion"/>
  </si>
  <si>
    <t>(20)</t>
    <phoneticPr fontId="1" type="noConversion"/>
  </si>
  <si>
    <t>(6)</t>
    <phoneticPr fontId="1" type="noConversion"/>
  </si>
  <si>
    <t>not null</t>
    <phoneticPr fontId="1" type="noConversion"/>
  </si>
  <si>
    <t>null</t>
    <phoneticPr fontId="1" type="noConversion"/>
  </si>
  <si>
    <t>코드값</t>
    <phoneticPr fontId="1" type="noConversion"/>
  </si>
  <si>
    <t xml:space="preserve">create table </t>
    <phoneticPr fontId="1" type="noConversion"/>
  </si>
  <si>
    <t>(</t>
  </si>
  <si>
    <t>(</t>
    <phoneticPr fontId="1" type="noConversion"/>
  </si>
  <si>
    <t>)</t>
  </si>
  <si>
    <t>)</t>
    <phoneticPr fontId="1" type="noConversion"/>
  </si>
  <si>
    <t>EMNO</t>
  </si>
  <si>
    <t>char(6)</t>
  </si>
  <si>
    <t>not null</t>
  </si>
  <si>
    <t>EMNM</t>
  </si>
  <si>
    <t>varchar(20)</t>
  </si>
  <si>
    <t>null</t>
  </si>
  <si>
    <t>EMN_GRD</t>
  </si>
  <si>
    <t>char(1)</t>
  </si>
  <si>
    <t>REG_YMD</t>
  </si>
  <si>
    <t>char(8)</t>
  </si>
  <si>
    <t>,</t>
  </si>
  <si>
    <t>,</t>
    <phoneticPr fontId="1" type="noConversion"/>
  </si>
  <si>
    <t>,</t>
    <phoneticPr fontId="1" type="noConversion"/>
  </si>
  <si>
    <t>TB_EZL002_AB</t>
  </si>
  <si>
    <t>TB_EZL003_AB</t>
  </si>
  <si>
    <t>TB_EZL004_AB</t>
  </si>
  <si>
    <t>TB_EZL005_AB</t>
  </si>
  <si>
    <t>RSTR_ID</t>
  </si>
  <si>
    <t>RSTR_NM</t>
  </si>
  <si>
    <t>varchar(100)</t>
  </si>
  <si>
    <t>ADDR1</t>
  </si>
  <si>
    <t>ADDR2</t>
  </si>
  <si>
    <t>ADDR3</t>
  </si>
  <si>
    <t>ADDR4</t>
  </si>
  <si>
    <t>RSTR_NCNM</t>
  </si>
  <si>
    <t>GG_LCT</t>
  </si>
  <si>
    <t>NV_LCT</t>
  </si>
  <si>
    <t>MAIN_FOOD_NM</t>
  </si>
  <si>
    <t>SEC_MENU_NM</t>
  </si>
  <si>
    <t>CMPN_RSTR_YN</t>
  </si>
  <si>
    <t>PRC_A_PRSN</t>
  </si>
  <si>
    <t>numeric(15,0)</t>
  </si>
  <si>
    <t>VST_TM</t>
  </si>
  <si>
    <t>VST_YMD</t>
  </si>
  <si>
    <t>VST_TTL_CNT</t>
  </si>
  <si>
    <t>int</t>
  </si>
  <si>
    <t>CMMT</t>
  </si>
  <si>
    <t>varchar(1000)</t>
  </si>
  <si>
    <t>FAVR_RT</t>
  </si>
  <si>
    <t>(</t>
    <phoneticPr fontId="1" type="noConversion"/>
  </si>
  <si>
    <t>)</t>
    <phoneticPr fontId="1" type="noConversion"/>
  </si>
  <si>
    <t>MENU_ID</t>
  </si>
  <si>
    <t>MENU_NM</t>
  </si>
  <si>
    <t>MENU_LCD</t>
  </si>
  <si>
    <t>MENU_MCD</t>
  </si>
  <si>
    <t>char(2)</t>
  </si>
  <si>
    <t>MENU_SCD</t>
  </si>
  <si>
    <t>MENU_TCD</t>
  </si>
  <si>
    <t>RLT_HSH</t>
  </si>
  <si>
    <t>CMPN_FOOD_YN</t>
  </si>
  <si>
    <t>FOOD_SIZE</t>
  </si>
  <si>
    <t>PRC_A_MENU</t>
  </si>
  <si>
    <t>MK_SPD</t>
  </si>
  <si>
    <t>(50)</t>
    <phoneticPr fontId="1" type="noConversion"/>
  </si>
  <si>
    <t>varchar(50)</t>
  </si>
  <si>
    <t>INSERT INTO TB_EZL001_AB</t>
  </si>
  <si>
    <t>VALUES</t>
  </si>
  <si>
    <t>'99581'</t>
  </si>
  <si>
    <t>'김진욱'</t>
  </si>
  <si>
    <t>'5'</t>
  </si>
  <si>
    <t>, '20180721'</t>
  </si>
  <si>
    <t>;</t>
  </si>
  <si>
    <t>,</t>
    <phoneticPr fontId="1" type="noConversion"/>
  </si>
  <si>
    <t>insert into</t>
  </si>
  <si>
    <t>TB_EZL002_AB(</t>
  </si>
  <si>
    <t xml:space="preserve">values </t>
  </si>
  <si>
    <t>,</t>
    <phoneticPr fontId="1" type="noConversion"/>
  </si>
  <si>
    <t>'FD0001'</t>
  </si>
  <si>
    <t>'대련집'</t>
  </si>
  <si>
    <t>'서울'</t>
  </si>
  <si>
    <t>'중구'</t>
  </si>
  <si>
    <t>'종로16길'</t>
  </si>
  <si>
    <t>'123'</t>
  </si>
  <si>
    <t>'456'</t>
  </si>
  <si>
    <t>'칼국수'</t>
  </si>
  <si>
    <t>'보쌈'</t>
  </si>
  <si>
    <t>'Y'</t>
  </si>
  <si>
    <t>'20180721'</t>
  </si>
  <si>
    <t>'MN0001'</t>
  </si>
  <si>
    <t>'#칼국수'</t>
  </si>
  <si>
    <t>'N'</t>
  </si>
  <si>
    <t>VALUES(</t>
    <phoneticPr fontId="1" type="noConversion"/>
  </si>
  <si>
    <t>TB_EZL004_AB</t>
    <phoneticPr fontId="1" type="noConversion"/>
  </si>
  <si>
    <t>insert into TB_EZL004_AB (</t>
    <phoneticPr fontId="1" type="noConversion"/>
  </si>
  <si>
    <t>1'</t>
    <phoneticPr fontId="1" type="noConversion"/>
  </si>
  <si>
    <t>2'</t>
    <phoneticPr fontId="1" type="noConversion"/>
  </si>
  <si>
    <t>txt_RSTR_ID</t>
    <phoneticPr fontId="1" type="noConversion"/>
  </si>
  <si>
    <t>txt_RSTR_NM</t>
    <phoneticPr fontId="1" type="noConversion"/>
  </si>
  <si>
    <t>txt_ADDR1</t>
    <phoneticPr fontId="1" type="noConversion"/>
  </si>
  <si>
    <t>txt_ADDR2</t>
    <phoneticPr fontId="1" type="noConversion"/>
  </si>
  <si>
    <t>txt_ADDR3</t>
    <phoneticPr fontId="1" type="noConversion"/>
  </si>
  <si>
    <t>txt_ADDR4</t>
    <phoneticPr fontId="1" type="noConversion"/>
  </si>
  <si>
    <t>txt_RSTR_NCNM</t>
    <phoneticPr fontId="1" type="noConversion"/>
  </si>
  <si>
    <t>txt_GG_LCT</t>
    <phoneticPr fontId="1" type="noConversion"/>
  </si>
  <si>
    <t>txt_NV_LCT</t>
    <phoneticPr fontId="1" type="noConversion"/>
  </si>
  <si>
    <t>txt_MAIN_FOOD_NM</t>
    <phoneticPr fontId="1" type="noConversion"/>
  </si>
  <si>
    <t>txt_SEC_MENU_NM</t>
    <phoneticPr fontId="1" type="noConversion"/>
  </si>
  <si>
    <t>txt_CMPN_RSTR_YN</t>
    <phoneticPr fontId="1" type="noConversion"/>
  </si>
  <si>
    <t>txt_PRC_A_PRSN</t>
    <phoneticPr fontId="1" type="noConversion"/>
  </si>
  <si>
    <t>txt_REG_YMD</t>
    <phoneticPr fontId="1" type="noConversion"/>
  </si>
  <si>
    <t>&lt;input type=text id="</t>
    <phoneticPr fontId="1" type="noConversion"/>
  </si>
  <si>
    <t>&lt;input type=text id="txt_RSTR_ID" &gt;</t>
  </si>
  <si>
    <t>&lt;input type=text id="txt_RSTR_NM" &gt;</t>
  </si>
  <si>
    <t>&lt;input type=text id="txt_ADDR1" &gt;</t>
  </si>
  <si>
    <t>&lt;input type=text id="txt_ADDR2" &gt;</t>
  </si>
  <si>
    <t>&lt;input type=text id="txt_ADDR3" &gt;</t>
  </si>
  <si>
    <t>&lt;input type=text id="txt_ADDR4" &gt;</t>
  </si>
  <si>
    <t>&lt;input type=text id="txt_RSTR_NCNM" &gt;</t>
  </si>
  <si>
    <t>&lt;input type=text id="txt_GG_LCT" &gt;</t>
  </si>
  <si>
    <t>&lt;input type=text id="txt_NV_LCT" &gt;</t>
  </si>
  <si>
    <t>&lt;input type=text id="txt_MAIN_FOOD_NM" &gt;</t>
  </si>
  <si>
    <t>&lt;input type=text id="txt_SEC_MENU_NM" &gt;</t>
  </si>
  <si>
    <t>&lt;input type=text id="txt_CMPN_RSTR_YN" &gt;</t>
  </si>
  <si>
    <t>&lt;input type=text id="txt_PRC_A_PRSN" &gt;</t>
  </si>
  <si>
    <t>&lt;input type=text id="txt_REG_YMD" &gt;</t>
  </si>
  <si>
    <t>:</t>
    <phoneticPr fontId="1" type="noConversion"/>
  </si>
  <si>
    <t>txt_RSTR_ID.value;</t>
    <phoneticPr fontId="1" type="noConversion"/>
  </si>
  <si>
    <t>txt_RSTR_NM.value;</t>
    <phoneticPr fontId="1" type="noConversion"/>
  </si>
  <si>
    <t>txt_ADDR1.value;</t>
    <phoneticPr fontId="1" type="noConversion"/>
  </si>
  <si>
    <t>txt_ADDR2.value;</t>
    <phoneticPr fontId="1" type="noConversion"/>
  </si>
  <si>
    <t>txt_ADDR3.value;</t>
    <phoneticPr fontId="1" type="noConversion"/>
  </si>
  <si>
    <t>txt_ADDR4.value;</t>
    <phoneticPr fontId="1" type="noConversion"/>
  </si>
  <si>
    <t>txt_RSTR_NCNM.value;</t>
    <phoneticPr fontId="1" type="noConversion"/>
  </si>
  <si>
    <t>txt_GG_LCT.value;</t>
    <phoneticPr fontId="1" type="noConversion"/>
  </si>
  <si>
    <t>txt_NV_LCT.value;</t>
    <phoneticPr fontId="1" type="noConversion"/>
  </si>
  <si>
    <t>txt_MAIN_FOOD_NM.value;</t>
    <phoneticPr fontId="1" type="noConversion"/>
  </si>
  <si>
    <t>txt_SEC_MENU_NM.value;</t>
    <phoneticPr fontId="1" type="noConversion"/>
  </si>
  <si>
    <t>txt_CMPN_RSTR_YN.value;</t>
    <phoneticPr fontId="1" type="noConversion"/>
  </si>
  <si>
    <t>txt_PRC_A_PRSN.value;</t>
    <phoneticPr fontId="1" type="noConversion"/>
  </si>
  <si>
    <t>txt_REG_YMD.value;</t>
    <phoneticPr fontId="1" type="noConversion"/>
  </si>
  <si>
    <t>sql ="";</t>
    <phoneticPr fontId="1" type="noConversion"/>
  </si>
  <si>
    <t>sql += "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</si>
</sst>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>
      <alignment vertical="center"/>
    </xf>
    <xf numFmtId="49" fontId="2" fillId="7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140"/>
  <sheetViews>
    <sheetView tabSelected="1" topLeftCell="A95" workbookViewId="0">
      <selection activeCell="E105" sqref="E105"/>
    </sheetView>
  </sheetViews>
  <sheetFormatPr defaultRowHeight="16.5"/>
  <cols>
    <col min="2" max="2" width="13.875" bestFit="1" customWidth="1"/>
    <col min="3" max="4" width="11" bestFit="1" customWidth="1"/>
    <col min="6" max="6" width="15.625" bestFit="1" customWidth="1"/>
    <col min="7" max="7" width="16.875" bestFit="1" customWidth="1"/>
    <col min="8" max="8" width="13.375" bestFit="1" customWidth="1"/>
    <col min="10" max="10" width="13.875" bestFit="1" customWidth="1"/>
    <col min="11" max="11" width="13.75" bestFit="1" customWidth="1"/>
    <col min="12" max="12" width="13.125" bestFit="1" customWidth="1"/>
    <col min="13" max="13" width="19.75" bestFit="1" customWidth="1"/>
    <col min="14" max="14" width="13.875" bestFit="1" customWidth="1"/>
    <col min="15" max="15" width="16.75" bestFit="1" customWidth="1"/>
    <col min="16" max="16" width="12.125" bestFit="1" customWidth="1"/>
    <col min="18" max="18" width="13.875" bestFit="1" customWidth="1"/>
    <col min="19" max="19" width="13.625" bestFit="1" customWidth="1"/>
    <col min="20" max="20" width="18.5" bestFit="1" customWidth="1"/>
  </cols>
  <sheetData>
    <row r="2" spans="2:21">
      <c r="B2" t="s">
        <v>45</v>
      </c>
    </row>
    <row r="3" spans="2:21">
      <c r="B3" s="10" t="s">
        <v>0</v>
      </c>
      <c r="C3" s="10"/>
      <c r="D3" s="10"/>
      <c r="E3" s="10"/>
      <c r="F3" s="11" t="s">
        <v>6</v>
      </c>
      <c r="G3" s="11"/>
      <c r="H3" s="11"/>
      <c r="I3" s="11"/>
      <c r="J3" s="12" t="s">
        <v>20</v>
      </c>
      <c r="K3" s="12"/>
      <c r="L3" s="12"/>
      <c r="M3" s="12"/>
      <c r="N3" s="13" t="s">
        <v>30</v>
      </c>
      <c r="O3" s="14"/>
      <c r="P3" s="14"/>
      <c r="Q3" s="15"/>
      <c r="R3" s="16" t="s">
        <v>41</v>
      </c>
      <c r="S3" s="16"/>
      <c r="T3" s="16"/>
      <c r="U3" s="16"/>
    </row>
    <row r="4" spans="2:21" s="5" customFormat="1">
      <c r="B4" s="3" t="s">
        <v>48</v>
      </c>
      <c r="C4" s="4" t="s">
        <v>49</v>
      </c>
      <c r="D4" s="4" t="s">
        <v>50</v>
      </c>
      <c r="E4" s="4" t="s">
        <v>51</v>
      </c>
      <c r="F4" s="4" t="s">
        <v>48</v>
      </c>
      <c r="G4" s="4" t="s">
        <v>49</v>
      </c>
      <c r="H4" s="4" t="s">
        <v>50</v>
      </c>
      <c r="I4" s="4" t="s">
        <v>51</v>
      </c>
      <c r="J4" s="4" t="s">
        <v>48</v>
      </c>
      <c r="K4" s="4" t="s">
        <v>49</v>
      </c>
      <c r="L4" s="4" t="s">
        <v>50</v>
      </c>
      <c r="M4" s="4" t="s">
        <v>51</v>
      </c>
      <c r="N4" s="4" t="s">
        <v>48</v>
      </c>
      <c r="O4" s="4" t="s">
        <v>49</v>
      </c>
      <c r="P4" s="4" t="s">
        <v>50</v>
      </c>
      <c r="Q4" s="4" t="s">
        <v>51</v>
      </c>
      <c r="R4" s="4" t="s">
        <v>48</v>
      </c>
      <c r="S4" s="4" t="s">
        <v>49</v>
      </c>
      <c r="T4" s="4" t="s">
        <v>50</v>
      </c>
      <c r="U4" s="4" t="s">
        <v>51</v>
      </c>
    </row>
    <row r="5" spans="2:21">
      <c r="B5" s="1" t="s">
        <v>2</v>
      </c>
      <c r="C5" s="1" t="s">
        <v>3</v>
      </c>
      <c r="D5" s="1" t="s">
        <v>46</v>
      </c>
      <c r="E5" s="1"/>
      <c r="F5" s="1" t="s">
        <v>7</v>
      </c>
      <c r="G5" s="1" t="s">
        <v>8</v>
      </c>
      <c r="H5" s="1" t="s">
        <v>46</v>
      </c>
      <c r="I5" s="1"/>
      <c r="J5" s="1" t="s">
        <v>21</v>
      </c>
      <c r="K5" s="1" t="s">
        <v>8</v>
      </c>
      <c r="L5" s="1" t="s">
        <v>46</v>
      </c>
      <c r="M5" s="1"/>
      <c r="N5" s="1" t="s">
        <v>31</v>
      </c>
      <c r="O5" s="1" t="s">
        <v>32</v>
      </c>
      <c r="P5" s="1" t="s">
        <v>46</v>
      </c>
      <c r="Q5" s="1"/>
      <c r="R5" s="1" t="s">
        <v>40</v>
      </c>
      <c r="S5" s="1" t="s">
        <v>8</v>
      </c>
      <c r="T5" s="1" t="s">
        <v>46</v>
      </c>
      <c r="U5" s="1"/>
    </row>
    <row r="6" spans="2:21">
      <c r="B6" s="1"/>
      <c r="C6" s="1" t="s">
        <v>78</v>
      </c>
      <c r="D6" s="1"/>
      <c r="E6" s="1"/>
      <c r="F6" s="1"/>
      <c r="G6" s="1" t="s">
        <v>9</v>
      </c>
      <c r="H6" s="1"/>
      <c r="I6" s="1"/>
      <c r="J6" s="1"/>
      <c r="K6" s="1" t="s">
        <v>3</v>
      </c>
      <c r="L6" s="1" t="s">
        <v>46</v>
      </c>
      <c r="M6" s="1"/>
      <c r="N6" s="1"/>
      <c r="O6" s="1" t="s">
        <v>33</v>
      </c>
      <c r="P6" s="1"/>
      <c r="Q6" s="1"/>
      <c r="R6" s="1"/>
      <c r="S6" s="1" t="s">
        <v>32</v>
      </c>
      <c r="T6" s="1" t="s">
        <v>46</v>
      </c>
      <c r="U6" s="1"/>
    </row>
    <row r="7" spans="2:21">
      <c r="B7" s="1"/>
      <c r="C7" s="1" t="s">
        <v>4</v>
      </c>
      <c r="D7" s="1"/>
      <c r="E7" s="1"/>
      <c r="F7" s="1"/>
      <c r="G7" s="1" t="s">
        <v>10</v>
      </c>
      <c r="H7" s="1"/>
      <c r="I7" s="1"/>
      <c r="J7" s="1"/>
      <c r="K7" s="1" t="s">
        <v>22</v>
      </c>
      <c r="L7" s="1" t="s">
        <v>46</v>
      </c>
      <c r="M7" s="1"/>
      <c r="N7" s="1"/>
      <c r="O7" s="1" t="s">
        <v>34</v>
      </c>
      <c r="P7" s="1"/>
      <c r="Q7" s="1"/>
      <c r="R7" s="1"/>
      <c r="S7" s="1" t="s">
        <v>43</v>
      </c>
      <c r="T7" s="1" t="s">
        <v>46</v>
      </c>
      <c r="U7" s="1" t="s">
        <v>52</v>
      </c>
    </row>
    <row r="8" spans="2:21">
      <c r="B8" s="1"/>
      <c r="C8" s="1" t="s">
        <v>5</v>
      </c>
      <c r="D8" s="1"/>
      <c r="E8" s="1"/>
      <c r="F8" s="1"/>
      <c r="G8" s="1" t="s">
        <v>11</v>
      </c>
      <c r="H8" s="1"/>
      <c r="I8" s="1"/>
      <c r="J8" s="1"/>
      <c r="K8" s="1" t="s">
        <v>24</v>
      </c>
      <c r="L8" s="1" t="s">
        <v>46</v>
      </c>
      <c r="M8" s="1" t="s">
        <v>25</v>
      </c>
      <c r="N8" s="1"/>
      <c r="O8" s="1" t="s">
        <v>35</v>
      </c>
      <c r="P8" s="1"/>
      <c r="Q8" s="1"/>
      <c r="R8" s="1"/>
      <c r="S8" s="1" t="s">
        <v>42</v>
      </c>
      <c r="T8" s="1"/>
      <c r="U8" s="1"/>
    </row>
    <row r="9" spans="2:21">
      <c r="B9" s="1"/>
      <c r="C9" s="1"/>
      <c r="D9" s="1"/>
      <c r="E9" s="1"/>
      <c r="F9" s="1"/>
      <c r="G9" s="1" t="s">
        <v>12</v>
      </c>
      <c r="H9" s="1"/>
      <c r="I9" s="1"/>
      <c r="J9" s="1"/>
      <c r="K9" s="1" t="s">
        <v>23</v>
      </c>
      <c r="L9" s="1"/>
      <c r="M9" s="1"/>
      <c r="N9" s="1"/>
      <c r="O9" s="1" t="s">
        <v>36</v>
      </c>
      <c r="P9" s="1"/>
      <c r="Q9" s="1"/>
      <c r="R9" s="1"/>
      <c r="S9" s="1" t="s">
        <v>44</v>
      </c>
      <c r="T9" s="1"/>
      <c r="U9" s="1"/>
    </row>
    <row r="10" spans="2:21">
      <c r="B10" s="1"/>
      <c r="C10" s="1"/>
      <c r="D10" s="1"/>
      <c r="E10" s="1"/>
      <c r="F10" s="1"/>
      <c r="G10" s="1" t="s">
        <v>13</v>
      </c>
      <c r="H10" s="1"/>
      <c r="I10" s="1"/>
      <c r="J10" s="1"/>
      <c r="K10" s="1" t="s">
        <v>27</v>
      </c>
      <c r="L10" s="1"/>
      <c r="M10" s="1"/>
      <c r="N10" s="1"/>
      <c r="O10" s="1" t="s">
        <v>37</v>
      </c>
      <c r="P10" s="1"/>
      <c r="Q10" s="1"/>
      <c r="R10" s="1"/>
      <c r="T10" s="1"/>
      <c r="U10" s="1"/>
    </row>
    <row r="11" spans="2:21">
      <c r="B11" s="1"/>
      <c r="C11" s="1"/>
      <c r="D11" s="1"/>
      <c r="E11" s="1"/>
      <c r="F11" s="1"/>
      <c r="G11" s="1" t="s">
        <v>14</v>
      </c>
      <c r="H11" s="1"/>
      <c r="I11" s="1"/>
      <c r="J11" s="1"/>
      <c r="K11" s="1" t="s">
        <v>28</v>
      </c>
      <c r="L11" s="1" t="s">
        <v>29</v>
      </c>
      <c r="M11" s="1"/>
      <c r="N11" s="1"/>
      <c r="O11" s="1" t="s">
        <v>38</v>
      </c>
      <c r="P11" s="1"/>
      <c r="Q11" s="1"/>
      <c r="R11" s="1"/>
      <c r="S11" s="1"/>
      <c r="T11" s="1"/>
      <c r="U11" s="1"/>
    </row>
    <row r="12" spans="2:21">
      <c r="B12" s="1"/>
      <c r="C12" s="1"/>
      <c r="D12" s="1"/>
      <c r="E12" s="1"/>
      <c r="F12" s="1"/>
      <c r="G12" s="1" t="s">
        <v>15</v>
      </c>
      <c r="H12" s="1"/>
      <c r="I12" s="1"/>
      <c r="J12" s="1"/>
      <c r="K12" s="1"/>
      <c r="L12" s="1"/>
      <c r="M12" s="1"/>
      <c r="N12" s="1"/>
      <c r="O12" s="1" t="s">
        <v>39</v>
      </c>
      <c r="P12" s="1"/>
      <c r="Q12" s="1"/>
      <c r="R12" s="1"/>
      <c r="S12" s="1"/>
      <c r="T12" s="1"/>
      <c r="U12" s="1"/>
    </row>
    <row r="13" spans="2:21">
      <c r="B13" s="1"/>
      <c r="C13" s="1"/>
      <c r="D13" s="1"/>
      <c r="E13" s="1"/>
      <c r="F13" s="1"/>
      <c r="G13" s="1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2:21">
      <c r="B14" s="1"/>
      <c r="C14" s="1"/>
      <c r="D14" s="1"/>
      <c r="E14" s="1"/>
      <c r="F14" s="1"/>
      <c r="G14" s="1" t="s">
        <v>17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2:21">
      <c r="B15" s="1"/>
      <c r="C15" s="1"/>
      <c r="D15" s="1"/>
      <c r="E15" s="1"/>
      <c r="F15" s="1"/>
      <c r="G15" s="1" t="s">
        <v>18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2:21">
      <c r="B16" s="1"/>
      <c r="C16" s="1"/>
      <c r="D16" s="1"/>
      <c r="E16" s="1"/>
      <c r="F16" s="1"/>
      <c r="G16" s="1" t="s">
        <v>26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>
      <c r="B17" s="1"/>
      <c r="C17" s="1"/>
      <c r="D17" s="1"/>
      <c r="E17" s="1"/>
      <c r="F17" s="1"/>
      <c r="G17" s="1" t="s">
        <v>19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20" spans="2:21">
      <c r="B20" t="s">
        <v>53</v>
      </c>
    </row>
    <row r="21" spans="2:21">
      <c r="B21" s="10" t="s">
        <v>1</v>
      </c>
      <c r="C21" s="10"/>
      <c r="D21" s="10"/>
      <c r="E21" s="10"/>
      <c r="F21" s="11" t="s">
        <v>163</v>
      </c>
      <c r="G21" s="11"/>
      <c r="H21" s="11"/>
      <c r="I21" s="11"/>
      <c r="J21" s="12" t="s">
        <v>164</v>
      </c>
      <c r="K21" s="12"/>
      <c r="L21" s="12"/>
      <c r="M21" s="12"/>
      <c r="N21" s="13" t="s">
        <v>165</v>
      </c>
      <c r="O21" s="14"/>
      <c r="P21" s="14"/>
      <c r="Q21" s="15"/>
      <c r="R21" s="16" t="s">
        <v>166</v>
      </c>
      <c r="S21" s="16"/>
      <c r="T21" s="16"/>
      <c r="U21" s="16"/>
    </row>
    <row r="22" spans="2:21">
      <c r="B22" s="4" t="s">
        <v>55</v>
      </c>
      <c r="C22" s="3" t="s">
        <v>54</v>
      </c>
      <c r="D22" s="4" t="s">
        <v>50</v>
      </c>
      <c r="E22" s="4" t="s">
        <v>51</v>
      </c>
      <c r="F22" s="4" t="s">
        <v>55</v>
      </c>
      <c r="G22" s="3" t="s">
        <v>54</v>
      </c>
      <c r="H22" s="4" t="s">
        <v>50</v>
      </c>
      <c r="I22" s="4" t="s">
        <v>51</v>
      </c>
      <c r="J22" s="4" t="s">
        <v>55</v>
      </c>
      <c r="K22" s="3" t="s">
        <v>54</v>
      </c>
      <c r="L22" s="4" t="s">
        <v>50</v>
      </c>
      <c r="M22" s="4" t="s">
        <v>51</v>
      </c>
      <c r="N22" s="4" t="s">
        <v>55</v>
      </c>
      <c r="O22" s="3" t="s">
        <v>54</v>
      </c>
      <c r="P22" s="4" t="s">
        <v>50</v>
      </c>
      <c r="Q22" s="4" t="s">
        <v>51</v>
      </c>
      <c r="R22" s="4" t="s">
        <v>55</v>
      </c>
      <c r="S22" s="3" t="s">
        <v>54</v>
      </c>
      <c r="T22" s="4" t="s">
        <v>50</v>
      </c>
      <c r="U22" s="4" t="s">
        <v>51</v>
      </c>
    </row>
    <row r="23" spans="2:21">
      <c r="B23" s="1" t="s">
        <v>3</v>
      </c>
      <c r="C23" s="1" t="str">
        <f>VLOOKUP(B23,컬럼정의서!$C$3:$G$35,2,0)</f>
        <v>EMNO</v>
      </c>
      <c r="D23" s="1" t="str">
        <f>VLOOKUP(B23,컬럼정의서!$C$3:$G$35,3,0) &amp; VLOOKUP(B23,컬럼정의서!$C$3:$G$35,4,0)</f>
        <v>char(6)</v>
      </c>
      <c r="E23" s="1" t="str">
        <f>VLOOKUP(B23,컬럼정의서!$C$3:$G$35,5,0)</f>
        <v>not null</v>
      </c>
      <c r="F23" s="1" t="s">
        <v>8</v>
      </c>
      <c r="G23" s="1" t="str">
        <f>VLOOKUP(F23,컬럼정의서!$C$3:$G$35,2,0)</f>
        <v>RSTR_ID</v>
      </c>
      <c r="H23" s="1" t="str">
        <f>VLOOKUP(F23,컬럼정의서!$C$3:$G$35,3,0) &amp; VLOOKUP(F23,컬럼정의서!$C$3:$G$35,4,0)</f>
        <v>char(8)</v>
      </c>
      <c r="I23" s="1" t="str">
        <f>VLOOKUP(F23,컬럼정의서!$C$3:$G$35,5,0)</f>
        <v>not null</v>
      </c>
      <c r="J23" s="1" t="s">
        <v>8</v>
      </c>
      <c r="K23" s="1" t="str">
        <f>VLOOKUP(J23,컬럼정의서!$C$3:$G$35,2,0)</f>
        <v>RSTR_ID</v>
      </c>
      <c r="L23" s="1" t="str">
        <f>VLOOKUP(J23,컬럼정의서!$C$3:$G$35,3,0) &amp; VLOOKUP(J23,컬럼정의서!$C$3:$G$35,4,0)</f>
        <v>char(8)</v>
      </c>
      <c r="M23" s="1" t="str">
        <f>VLOOKUP(J23,컬럼정의서!$C$3:$G$35,5,0)</f>
        <v>not null</v>
      </c>
      <c r="N23" s="1" t="s">
        <v>32</v>
      </c>
      <c r="O23" s="1" t="str">
        <f>VLOOKUP(N23,컬럼정의서!$C$3:$G$35,2,0)</f>
        <v>MENU_ID</v>
      </c>
      <c r="P23" s="1" t="str">
        <f>VLOOKUP(N23,컬럼정의서!$C$3:$G$35,3,0) &amp; VLOOKUP(N23,컬럼정의서!$C$3:$G$35,4,0)</f>
        <v>char(8)</v>
      </c>
      <c r="Q23" s="1" t="str">
        <f>VLOOKUP(N23,컬럼정의서!$C$3:$G$35,5,0)</f>
        <v>not null</v>
      </c>
      <c r="R23" s="1" t="s">
        <v>8</v>
      </c>
      <c r="S23" s="1" t="str">
        <f>VLOOKUP(R23,컬럼정의서!$C$3:$G$35,2,0)</f>
        <v>RSTR_ID</v>
      </c>
      <c r="T23" s="1" t="str">
        <f>VLOOKUP(R23,컬럼정의서!$C$3:$G$35,3,0) &amp; VLOOKUP(R23,컬럼정의서!$C$3:$G$35,4,0)</f>
        <v>char(8)</v>
      </c>
      <c r="U23" s="1" t="str">
        <f>VLOOKUP(R23,컬럼정의서!$C$3:$G$35,5,0)</f>
        <v>not null</v>
      </c>
    </row>
    <row r="24" spans="2:21">
      <c r="B24" s="1" t="s">
        <v>78</v>
      </c>
      <c r="C24" s="1" t="str">
        <f>VLOOKUP(B24,컬럼정의서!$C$3:$G$35,2,0)</f>
        <v>EMNM</v>
      </c>
      <c r="D24" s="1" t="str">
        <f>VLOOKUP(B24,컬럼정의서!$C$3:$G$35,3,0) &amp; VLOOKUP(B24,컬럼정의서!$C$3:$G$35,4,0)</f>
        <v>varchar(20)</v>
      </c>
      <c r="E24" s="1" t="str">
        <f>VLOOKUP(B24,컬럼정의서!$C$3:$G$35,5,0)</f>
        <v>null</v>
      </c>
      <c r="F24" s="1" t="s">
        <v>9</v>
      </c>
      <c r="G24" s="1" t="str">
        <f>VLOOKUP(F24,컬럼정의서!$C$3:$G$35,2,0)</f>
        <v>RSTR_NM</v>
      </c>
      <c r="H24" s="1" t="str">
        <f>VLOOKUP(F24,컬럼정의서!$C$3:$G$35,3,0) &amp; VLOOKUP(F24,컬럼정의서!$C$3:$G$35,4,0)</f>
        <v>varchar(100)</v>
      </c>
      <c r="I24" s="1" t="str">
        <f>VLOOKUP(F24,컬럼정의서!$C$3:$G$35,5,0)</f>
        <v>null</v>
      </c>
      <c r="J24" s="1" t="s">
        <v>3</v>
      </c>
      <c r="K24" s="1" t="str">
        <f>VLOOKUP(J24,컬럼정의서!$C$3:$G$35,2,0)</f>
        <v>EMNO</v>
      </c>
      <c r="L24" s="1" t="str">
        <f>VLOOKUP(J24,컬럼정의서!$C$3:$G$35,3,0) &amp; VLOOKUP(J24,컬럼정의서!$C$3:$G$35,4,0)</f>
        <v>char(6)</v>
      </c>
      <c r="M24" s="1" t="str">
        <f>VLOOKUP(J24,컬럼정의서!$C$3:$G$35,5,0)</f>
        <v>not null</v>
      </c>
      <c r="N24" s="1" t="s">
        <v>33</v>
      </c>
      <c r="O24" s="1" t="str">
        <f>VLOOKUP(N24,컬럼정의서!$C$3:$G$35,2,0)</f>
        <v>MENU_NM</v>
      </c>
      <c r="P24" s="1" t="str">
        <f>VLOOKUP(N24,컬럼정의서!$C$3:$G$35,3,0) &amp; VLOOKUP(N24,컬럼정의서!$C$3:$G$35,4,0)</f>
        <v>varchar(50)</v>
      </c>
      <c r="Q24" s="1" t="str">
        <f>VLOOKUP(N24,컬럼정의서!$C$3:$G$35,5,0)</f>
        <v>null</v>
      </c>
      <c r="R24" s="1" t="s">
        <v>32</v>
      </c>
      <c r="S24" s="1" t="str">
        <f>VLOOKUP(R24,컬럼정의서!$C$3:$G$35,2,0)</f>
        <v>MENU_ID</v>
      </c>
      <c r="T24" s="1" t="str">
        <f>VLOOKUP(R24,컬럼정의서!$C$3:$G$35,3,0) &amp; VLOOKUP(R24,컬럼정의서!$C$3:$G$35,4,0)</f>
        <v>char(8)</v>
      </c>
      <c r="U24" s="1" t="str">
        <f>VLOOKUP(R24,컬럼정의서!$C$3:$G$35,5,0)</f>
        <v>not null</v>
      </c>
    </row>
    <row r="25" spans="2:21">
      <c r="B25" s="1" t="s">
        <v>4</v>
      </c>
      <c r="C25" s="1" t="str">
        <f>VLOOKUP(B25,컬럼정의서!$C$3:$G$35,2,0)</f>
        <v>EMN_GRD</v>
      </c>
      <c r="D25" s="1" t="str">
        <f>VLOOKUP(B25,컬럼정의서!$C$3:$G$35,3,0) &amp; VLOOKUP(B25,컬럼정의서!$C$3:$G$35,4,0)</f>
        <v>char(1)</v>
      </c>
      <c r="E25" s="1" t="str">
        <f>VLOOKUP(B25,컬럼정의서!$C$3:$G$35,5,0)</f>
        <v>null</v>
      </c>
      <c r="F25" s="1" t="s">
        <v>10</v>
      </c>
      <c r="G25" s="1" t="str">
        <f>VLOOKUP(F25,컬럼정의서!$C$3:$G$35,2,0)</f>
        <v>ADDR1</v>
      </c>
      <c r="H25" s="1" t="str">
        <f>VLOOKUP(F25,컬럼정의서!$C$3:$G$35,3,0) &amp; VLOOKUP(F25,컬럼정의서!$C$3:$G$35,4,0)</f>
        <v>varchar(20)</v>
      </c>
      <c r="I25" s="1" t="str">
        <f>VLOOKUP(F25,컬럼정의서!$C$3:$G$35,5,0)</f>
        <v>null</v>
      </c>
      <c r="J25" s="1" t="s">
        <v>22</v>
      </c>
      <c r="K25" s="1" t="str">
        <f>VLOOKUP(J25,컬럼정의서!$C$3:$G$35,2,0)</f>
        <v>VST_TM</v>
      </c>
      <c r="L25" s="1" t="str">
        <f>VLOOKUP(J25,컬럼정의서!$C$3:$G$35,3,0) &amp; VLOOKUP(J25,컬럼정의서!$C$3:$G$35,4,0)</f>
        <v>char(8)</v>
      </c>
      <c r="M25" s="1" t="str">
        <f>VLOOKUP(J25,컬럼정의서!$C$3:$G$35,5,0)</f>
        <v>not null</v>
      </c>
      <c r="N25" s="1" t="s">
        <v>34</v>
      </c>
      <c r="O25" s="1" t="str">
        <f>VLOOKUP(N25,컬럼정의서!$C$3:$G$35,2,0)</f>
        <v>MENU_LCD</v>
      </c>
      <c r="P25" s="1" t="str">
        <f>VLOOKUP(N25,컬럼정의서!$C$3:$G$35,3,0) &amp; VLOOKUP(N25,컬럼정의서!$C$3:$G$35,4,0)</f>
        <v>char(1)</v>
      </c>
      <c r="Q25" s="1" t="str">
        <f>VLOOKUP(N25,컬럼정의서!$C$3:$G$35,5,0)</f>
        <v>null</v>
      </c>
      <c r="R25" s="1" t="s">
        <v>43</v>
      </c>
      <c r="S25" s="1" t="str">
        <f>VLOOKUP(R25,컬럼정의서!$C$3:$G$35,2,0)</f>
        <v>FOOD_SIZE</v>
      </c>
      <c r="T25" s="1" t="str">
        <f>VLOOKUP(R25,컬럼정의서!$C$3:$G$35,3,0) &amp; VLOOKUP(R25,컬럼정의서!$C$3:$G$35,4,0)</f>
        <v>char(1)</v>
      </c>
      <c r="U25" s="1" t="str">
        <f>VLOOKUP(R25,컬럼정의서!$C$3:$G$35,5,0)</f>
        <v>null</v>
      </c>
    </row>
    <row r="26" spans="2:21">
      <c r="B26" s="1" t="s">
        <v>5</v>
      </c>
      <c r="C26" s="1" t="str">
        <f>VLOOKUP(B26,컬럼정의서!$C$3:$G$35,2,0)</f>
        <v>REG_YMD</v>
      </c>
      <c r="D26" s="1" t="str">
        <f>VLOOKUP(B26,컬럼정의서!$C$3:$G$35,3,0) &amp; VLOOKUP(B26,컬럼정의서!$C$3:$G$35,4,0)</f>
        <v>char(8)</v>
      </c>
      <c r="E26" s="1" t="str">
        <f>VLOOKUP(B26,컬럼정의서!$C$3:$G$35,5,0)</f>
        <v>null</v>
      </c>
      <c r="F26" s="1" t="s">
        <v>11</v>
      </c>
      <c r="G26" s="1" t="str">
        <f>VLOOKUP(F26,컬럼정의서!$C$3:$G$35,2,0)</f>
        <v>ADDR2</v>
      </c>
      <c r="H26" s="1" t="str">
        <f>VLOOKUP(F26,컬럼정의서!$C$3:$G$35,3,0) &amp; VLOOKUP(F26,컬럼정의서!$C$3:$G$35,4,0)</f>
        <v>varchar(20)</v>
      </c>
      <c r="I26" s="1" t="str">
        <f>VLOOKUP(F26,컬럼정의서!$C$3:$G$35,5,0)</f>
        <v>null</v>
      </c>
      <c r="J26" s="1" t="s">
        <v>24</v>
      </c>
      <c r="K26" s="1" t="str">
        <f>VLOOKUP(J26,컬럼정의서!$C$3:$G$35,2,0)</f>
        <v>VST_YMD</v>
      </c>
      <c r="L26" s="1" t="str">
        <f>VLOOKUP(J26,컬럼정의서!$C$3:$G$35,3,0) &amp; VLOOKUP(J26,컬럼정의서!$C$3:$G$35,4,0)</f>
        <v>char(8)</v>
      </c>
      <c r="M26" s="1" t="str">
        <f>VLOOKUP(J26,컬럼정의서!$C$3:$G$35,5,0)</f>
        <v>not null</v>
      </c>
      <c r="N26" s="1" t="s">
        <v>35</v>
      </c>
      <c r="O26" s="1" t="str">
        <f>VLOOKUP(N26,컬럼정의서!$C$3:$G$35,2,0)</f>
        <v>MENU_MCD</v>
      </c>
      <c r="P26" s="1" t="str">
        <f>VLOOKUP(N26,컬럼정의서!$C$3:$G$35,3,0) &amp; VLOOKUP(N26,컬럼정의서!$C$3:$G$35,4,0)</f>
        <v>char(2)</v>
      </c>
      <c r="Q26" s="1" t="str">
        <f>VLOOKUP(N26,컬럼정의서!$C$3:$G$35,5,0)</f>
        <v>null</v>
      </c>
      <c r="R26" s="1" t="s">
        <v>42</v>
      </c>
      <c r="S26" s="1" t="str">
        <f>VLOOKUP(R26,컬럼정의서!$C$3:$G$35,2,0)</f>
        <v>PRC_A_MENU</v>
      </c>
      <c r="T26" s="1" t="str">
        <f>VLOOKUP(R26,컬럼정의서!$C$3:$G$35,3,0) &amp; VLOOKUP(R26,컬럼정의서!$C$3:$G$35,4,0)</f>
        <v>numeric(15,0)</v>
      </c>
      <c r="U26" s="1" t="str">
        <f>VLOOKUP(R26,컬럼정의서!$C$3:$G$35,5,0)</f>
        <v>null</v>
      </c>
    </row>
    <row r="27" spans="2:21">
      <c r="B27" s="1"/>
      <c r="C27" s="1"/>
      <c r="D27" s="1"/>
      <c r="E27" s="1"/>
      <c r="F27" s="1" t="s">
        <v>12</v>
      </c>
      <c r="G27" s="1" t="str">
        <f>VLOOKUP(F27,컬럼정의서!$C$3:$G$35,2,0)</f>
        <v>ADDR3</v>
      </c>
      <c r="H27" s="1" t="str">
        <f>VLOOKUP(F27,컬럼정의서!$C$3:$G$35,3,0) &amp; VLOOKUP(F27,컬럼정의서!$C$3:$G$35,4,0)</f>
        <v>varchar(20)</v>
      </c>
      <c r="I27" s="1" t="str">
        <f>VLOOKUP(F27,컬럼정의서!$C$3:$G$35,5,0)</f>
        <v>null</v>
      </c>
      <c r="J27" s="1" t="s">
        <v>23</v>
      </c>
      <c r="K27" s="1" t="str">
        <f>VLOOKUP(J27,컬럼정의서!$C$3:$G$35,2,0)</f>
        <v>VST_TTL_CNT</v>
      </c>
      <c r="L27" s="1" t="str">
        <f>VLOOKUP(J27,컬럼정의서!$C$3:$G$35,3,0) &amp; VLOOKUP(J27,컬럼정의서!$C$3:$G$35,4,0)</f>
        <v>int</v>
      </c>
      <c r="M27" s="1" t="str">
        <f>VLOOKUP(J27,컬럼정의서!$C$3:$G$35,5,0)</f>
        <v>null</v>
      </c>
      <c r="N27" s="1" t="s">
        <v>36</v>
      </c>
      <c r="O27" s="1" t="str">
        <f>VLOOKUP(N27,컬럼정의서!$C$3:$G$35,2,0)</f>
        <v>MENU_SCD</v>
      </c>
      <c r="P27" s="1" t="str">
        <f>VLOOKUP(N27,컬럼정의서!$C$3:$G$35,3,0) &amp; VLOOKUP(N27,컬럼정의서!$C$3:$G$35,4,0)</f>
        <v>char(2)</v>
      </c>
      <c r="Q27" s="1" t="str">
        <f>VLOOKUP(N27,컬럼정의서!$C$3:$G$35,5,0)</f>
        <v>null</v>
      </c>
      <c r="R27" s="1" t="s">
        <v>44</v>
      </c>
      <c r="S27" s="1" t="str">
        <f>VLOOKUP(R27,컬럼정의서!$C$3:$G$35,2,0)</f>
        <v>MK_SPD</v>
      </c>
      <c r="T27" s="1" t="str">
        <f>VLOOKUP(R27,컬럼정의서!$C$3:$G$35,3,0) &amp; VLOOKUP(R27,컬럼정의서!$C$3:$G$35,4,0)</f>
        <v>char(1)</v>
      </c>
      <c r="U27" s="1" t="str">
        <f>VLOOKUP(R27,컬럼정의서!$C$3:$G$35,5,0)</f>
        <v>null</v>
      </c>
    </row>
    <row r="28" spans="2:21">
      <c r="B28" s="1"/>
      <c r="C28" s="1"/>
      <c r="D28" s="1"/>
      <c r="E28" s="1"/>
      <c r="F28" s="1" t="s">
        <v>13</v>
      </c>
      <c r="G28" s="1" t="str">
        <f>VLOOKUP(F28,컬럼정의서!$C$3:$G$35,2,0)</f>
        <v>ADDR4</v>
      </c>
      <c r="H28" s="1" t="str">
        <f>VLOOKUP(F28,컬럼정의서!$C$3:$G$35,3,0) &amp; VLOOKUP(F28,컬럼정의서!$C$3:$G$35,4,0)</f>
        <v>varchar(20)</v>
      </c>
      <c r="I28" s="1" t="str">
        <f>VLOOKUP(F28,컬럼정의서!$C$3:$G$35,5,0)</f>
        <v>null</v>
      </c>
      <c r="J28" s="1" t="s">
        <v>27</v>
      </c>
      <c r="K28" s="1" t="str">
        <f>VLOOKUP(J28,컬럼정의서!$C$3:$G$35,2,0)</f>
        <v>CMMT</v>
      </c>
      <c r="L28" s="1" t="str">
        <f>VLOOKUP(J28,컬럼정의서!$C$3:$G$35,3,0) &amp; VLOOKUP(J28,컬럼정의서!$C$3:$G$35,4,0)</f>
        <v>varchar(1000)</v>
      </c>
      <c r="M28" s="1" t="str">
        <f>VLOOKUP(J28,컬럼정의서!$C$3:$G$35,5,0)</f>
        <v>null</v>
      </c>
      <c r="N28" s="1" t="s">
        <v>37</v>
      </c>
      <c r="O28" s="1" t="str">
        <f>VLOOKUP(N28,컬럼정의서!$C$3:$G$35,2,0)</f>
        <v>MENU_TCD</v>
      </c>
      <c r="P28" s="1" t="str">
        <f>VLOOKUP(N28,컬럼정의서!$C$3:$G$35,3,0) &amp; VLOOKUP(N28,컬럼정의서!$C$3:$G$35,4,0)</f>
        <v>char(2)</v>
      </c>
      <c r="Q28" s="1" t="str">
        <f>VLOOKUP(N28,컬럼정의서!$C$3:$G$35,5,0)</f>
        <v>null</v>
      </c>
      <c r="R28" s="1" t="s">
        <v>5</v>
      </c>
      <c r="S28" s="1" t="str">
        <f>VLOOKUP(R28,컬럼정의서!$C$3:$G$35,2,0)</f>
        <v>REG_YMD</v>
      </c>
      <c r="T28" s="1" t="str">
        <f>VLOOKUP(R28,컬럼정의서!$C$3:$G$35,3,0) &amp; VLOOKUP(R28,컬럼정의서!$C$3:$G$35,4,0)</f>
        <v>char(8)</v>
      </c>
      <c r="U28" s="1" t="str">
        <f>VLOOKUP(R28,컬럼정의서!$C$3:$G$35,5,0)</f>
        <v>null</v>
      </c>
    </row>
    <row r="29" spans="2:21">
      <c r="B29" s="1"/>
      <c r="C29" s="1"/>
      <c r="D29" s="1"/>
      <c r="E29" s="1"/>
      <c r="F29" s="1" t="s">
        <v>14</v>
      </c>
      <c r="G29" s="1" t="str">
        <f>VLOOKUP(F29,컬럼정의서!$C$3:$G$35,2,0)</f>
        <v>RSTR_NCNM</v>
      </c>
      <c r="H29" s="1" t="str">
        <f>VLOOKUP(F29,컬럼정의서!$C$3:$G$35,3,0) &amp; VLOOKUP(F29,컬럼정의서!$C$3:$G$35,4,0)</f>
        <v>varchar(100)</v>
      </c>
      <c r="I29" s="1" t="str">
        <f>VLOOKUP(F29,컬럼정의서!$C$3:$G$35,5,0)</f>
        <v>null</v>
      </c>
      <c r="J29" s="1" t="s">
        <v>28</v>
      </c>
      <c r="K29" s="1" t="str">
        <f>VLOOKUP(J29,컬럼정의서!$C$3:$G$35,2,0)</f>
        <v>FAVR_RT</v>
      </c>
      <c r="L29" s="1" t="str">
        <f>VLOOKUP(J29,컬럼정의서!$C$3:$G$35,3,0) &amp; VLOOKUP(J29,컬럼정의서!$C$3:$G$35,4,0)</f>
        <v>int</v>
      </c>
      <c r="M29" s="1" t="str">
        <f>VLOOKUP(J29,컬럼정의서!$C$3:$G$35,5,0)</f>
        <v>null</v>
      </c>
      <c r="N29" s="1" t="s">
        <v>38</v>
      </c>
      <c r="O29" s="1" t="str">
        <f>VLOOKUP(N29,컬럼정의서!$C$3:$G$35,2,0)</f>
        <v>RLT_HSH</v>
      </c>
      <c r="P29" s="1" t="str">
        <f>VLOOKUP(N29,컬럼정의서!$C$3:$G$35,3,0) &amp; VLOOKUP(N29,컬럼정의서!$C$3:$G$35,4,0)</f>
        <v>varchar(100)</v>
      </c>
      <c r="Q29" s="1" t="str">
        <f>VLOOKUP(N29,컬럼정의서!$C$3:$G$35,5,0)</f>
        <v>null</v>
      </c>
      <c r="R29" s="1"/>
      <c r="S29" s="1"/>
      <c r="T29" s="1"/>
      <c r="U29" s="1"/>
    </row>
    <row r="30" spans="2:21">
      <c r="B30" s="1"/>
      <c r="C30" s="1"/>
      <c r="D30" s="1"/>
      <c r="E30" s="1"/>
      <c r="F30" s="1" t="s">
        <v>15</v>
      </c>
      <c r="G30" s="1" t="str">
        <f>VLOOKUP(F30,컬럼정의서!$C$3:$G$35,2,0)</f>
        <v>GG_LCT</v>
      </c>
      <c r="H30" s="1" t="str">
        <f>VLOOKUP(F30,컬럼정의서!$C$3:$G$35,3,0) &amp; VLOOKUP(F30,컬럼정의서!$C$3:$G$35,4,0)</f>
        <v>varchar(100)</v>
      </c>
      <c r="I30" s="1" t="str">
        <f>VLOOKUP(F30,컬럼정의서!$C$3:$G$35,5,0)</f>
        <v>null</v>
      </c>
      <c r="J30" s="1" t="s">
        <v>5</v>
      </c>
      <c r="K30" s="1" t="str">
        <f>VLOOKUP(J30,컬럼정의서!$C$3:$G$35,2,0)</f>
        <v>REG_YMD</v>
      </c>
      <c r="L30" s="1" t="str">
        <f>VLOOKUP(J30,컬럼정의서!$C$3:$G$35,3,0) &amp; VLOOKUP(J30,컬럼정의서!$C$3:$G$35,4,0)</f>
        <v>char(8)</v>
      </c>
      <c r="M30" s="1" t="str">
        <f>VLOOKUP(J30,컬럼정의서!$C$3:$G$35,5,0)</f>
        <v>null</v>
      </c>
      <c r="N30" s="1" t="s">
        <v>39</v>
      </c>
      <c r="O30" s="1" t="str">
        <f>VLOOKUP(N30,컬럼정의서!$C$3:$G$35,2,0)</f>
        <v>CMPN_FOOD_YN</v>
      </c>
      <c r="P30" s="1" t="str">
        <f>VLOOKUP(N30,컬럼정의서!$C$3:$G$35,3,0) &amp; VLOOKUP(N30,컬럼정의서!$C$3:$G$35,4,0)</f>
        <v>char(1)</v>
      </c>
      <c r="Q30" s="1" t="str">
        <f>VLOOKUP(N30,컬럼정의서!$C$3:$G$35,5,0)</f>
        <v>null</v>
      </c>
      <c r="R30" s="1"/>
      <c r="S30" s="1"/>
      <c r="T30" s="1"/>
      <c r="U30" s="1"/>
    </row>
    <row r="31" spans="2:21">
      <c r="B31" s="1"/>
      <c r="C31" s="1"/>
      <c r="D31" s="1"/>
      <c r="E31" s="1"/>
      <c r="F31" s="1" t="s">
        <v>16</v>
      </c>
      <c r="G31" s="1" t="str">
        <f>VLOOKUP(F31,컬럼정의서!$C$3:$G$35,2,0)</f>
        <v>NV_LCT</v>
      </c>
      <c r="H31" s="1" t="str">
        <f>VLOOKUP(F31,컬럼정의서!$C$3:$G$35,3,0) &amp; VLOOKUP(F31,컬럼정의서!$C$3:$G$35,4,0)</f>
        <v>varchar(100)</v>
      </c>
      <c r="I31" s="1" t="str">
        <f>VLOOKUP(F31,컬럼정의서!$C$3:$G$35,5,0)</f>
        <v>null</v>
      </c>
      <c r="J31" s="1"/>
      <c r="K31" s="1"/>
      <c r="L31" s="1"/>
      <c r="M31" s="1"/>
      <c r="N31" s="1" t="s">
        <v>5</v>
      </c>
      <c r="O31" s="1" t="str">
        <f>VLOOKUP(N31,컬럼정의서!$C$3:$G$35,2,0)</f>
        <v>REG_YMD</v>
      </c>
      <c r="P31" s="1" t="str">
        <f>VLOOKUP(N31,컬럼정의서!$C$3:$G$35,3,0) &amp; VLOOKUP(N31,컬럼정의서!$C$3:$G$35,4,0)</f>
        <v>char(8)</v>
      </c>
      <c r="Q31" s="1" t="str">
        <f>VLOOKUP(N31,컬럼정의서!$C$3:$G$35,5,0)</f>
        <v>null</v>
      </c>
      <c r="R31" s="1"/>
      <c r="S31" s="1"/>
      <c r="T31" s="1"/>
      <c r="U31" s="1"/>
    </row>
    <row r="32" spans="2:21">
      <c r="B32" s="1"/>
      <c r="C32" s="1"/>
      <c r="D32" s="1"/>
      <c r="E32" s="1"/>
      <c r="F32" s="1" t="s">
        <v>17</v>
      </c>
      <c r="G32" s="1" t="str">
        <f>VLOOKUP(F32,컬럼정의서!$C$3:$G$35,2,0)</f>
        <v>MAIN_FOOD_NM</v>
      </c>
      <c r="H32" s="1" t="str">
        <f>VLOOKUP(F32,컬럼정의서!$C$3:$G$35,3,0) &amp; VLOOKUP(F32,컬럼정의서!$C$3:$G$35,4,0)</f>
        <v>varchar(100)</v>
      </c>
      <c r="I32" s="1" t="str">
        <f>VLOOKUP(F32,컬럼정의서!$C$3:$G$35,5,0)</f>
        <v>null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>
      <c r="B33" s="1"/>
      <c r="C33" s="1"/>
      <c r="D33" s="1"/>
      <c r="E33" s="1"/>
      <c r="F33" s="1" t="s">
        <v>18</v>
      </c>
      <c r="G33" s="1" t="str">
        <f>VLOOKUP(F33,컬럼정의서!$C$3:$G$35,2,0)</f>
        <v>SEC_MENU_NM</v>
      </c>
      <c r="H33" s="1" t="str">
        <f>VLOOKUP(F33,컬럼정의서!$C$3:$G$35,3,0) &amp; VLOOKUP(F33,컬럼정의서!$C$3:$G$35,4,0)</f>
        <v>varchar(100)</v>
      </c>
      <c r="I33" s="1" t="str">
        <f>VLOOKUP(F33,컬럼정의서!$C$3:$G$35,5,0)</f>
        <v>null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>
      <c r="B34" s="1"/>
      <c r="C34" s="1"/>
      <c r="D34" s="1"/>
      <c r="E34" s="1"/>
      <c r="F34" s="1" t="s">
        <v>26</v>
      </c>
      <c r="G34" s="1" t="str">
        <f>VLOOKUP(F34,컬럼정의서!$C$3:$G$35,2,0)</f>
        <v>CMPN_RSTR_YN</v>
      </c>
      <c r="H34" s="1" t="str">
        <f>VLOOKUP(F34,컬럼정의서!$C$3:$G$35,3,0) &amp; VLOOKUP(F34,컬럼정의서!$C$3:$G$35,4,0)</f>
        <v>char(1)</v>
      </c>
      <c r="I34" s="1" t="str">
        <f>VLOOKUP(F34,컬럼정의서!$C$3:$G$35,5,0)</f>
        <v>null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>
      <c r="B35" s="1"/>
      <c r="C35" s="1"/>
      <c r="D35" s="1"/>
      <c r="E35" s="1"/>
      <c r="F35" s="1" t="s">
        <v>19</v>
      </c>
      <c r="G35" s="1" t="str">
        <f>VLOOKUP(F35,컬럼정의서!$C$3:$G$35,2,0)</f>
        <v>PRC_A_PRSN</v>
      </c>
      <c r="H35" s="1" t="str">
        <f>VLOOKUP(F35,컬럼정의서!$C$3:$G$35,3,0) &amp; VLOOKUP(F35,컬럼정의서!$C$3:$G$35,4,0)</f>
        <v>numeric(15,0)</v>
      </c>
      <c r="I35" s="1" t="str">
        <f>VLOOKUP(F35,컬럼정의서!$C$3:$G$35,5,0)</f>
        <v>null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>
      <c r="F36" s="1" t="s">
        <v>5</v>
      </c>
      <c r="G36" s="1" t="str">
        <f>VLOOKUP(F36,컬럼정의서!$C$3:$G$35,2,0)</f>
        <v>REG_YMD</v>
      </c>
      <c r="H36" s="1" t="str">
        <f>VLOOKUP(F36,컬럼정의서!$C$3:$G$35,3,0) &amp; VLOOKUP(F36,컬럼정의서!$C$3:$G$35,4,0)</f>
        <v>char(8)</v>
      </c>
      <c r="I36" s="1" t="str">
        <f>VLOOKUP(F36,컬럼정의서!$C$3:$G$35,5,0)</f>
        <v>null</v>
      </c>
      <c r="K36" s="1"/>
      <c r="L36" s="1"/>
      <c r="M36" s="1"/>
    </row>
    <row r="39" spans="2:21">
      <c r="B39" t="s">
        <v>145</v>
      </c>
      <c r="C39" t="str">
        <f>B21</f>
        <v>TB_EZL001_AB</v>
      </c>
      <c r="F39" t="s">
        <v>145</v>
      </c>
      <c r="G39" t="str">
        <f>F21</f>
        <v>TB_EZL002_AB</v>
      </c>
      <c r="J39" t="s">
        <v>145</v>
      </c>
      <c r="K39" t="str">
        <f>J21</f>
        <v>TB_EZL003_AB</v>
      </c>
      <c r="N39" t="s">
        <v>145</v>
      </c>
      <c r="O39" t="str">
        <f>N21</f>
        <v>TB_EZL004_AB</v>
      </c>
      <c r="R39" t="s">
        <v>145</v>
      </c>
      <c r="S39" t="str">
        <f>R21</f>
        <v>TB_EZL005_AB</v>
      </c>
    </row>
    <row r="40" spans="2:21">
      <c r="B40" t="s">
        <v>147</v>
      </c>
      <c r="F40" t="s">
        <v>189</v>
      </c>
      <c r="J40" t="s">
        <v>189</v>
      </c>
      <c r="N40" t="s">
        <v>189</v>
      </c>
      <c r="R40" t="s">
        <v>189</v>
      </c>
    </row>
    <row r="41" spans="2:21">
      <c r="C41" t="s">
        <v>150</v>
      </c>
      <c r="D41" t="s">
        <v>151</v>
      </c>
      <c r="E41" t="s">
        <v>152</v>
      </c>
      <c r="G41" t="s">
        <v>167</v>
      </c>
      <c r="H41" t="s">
        <v>159</v>
      </c>
      <c r="I41" t="s">
        <v>152</v>
      </c>
      <c r="K41" t="s">
        <v>167</v>
      </c>
      <c r="L41" t="s">
        <v>159</v>
      </c>
      <c r="M41" t="s">
        <v>152</v>
      </c>
      <c r="O41" t="s">
        <v>191</v>
      </c>
      <c r="P41" t="s">
        <v>159</v>
      </c>
      <c r="Q41" t="s">
        <v>152</v>
      </c>
      <c r="S41" t="s">
        <v>167</v>
      </c>
      <c r="T41" t="s">
        <v>159</v>
      </c>
      <c r="U41" t="s">
        <v>152</v>
      </c>
    </row>
    <row r="42" spans="2:21">
      <c r="B42" t="s">
        <v>161</v>
      </c>
      <c r="C42" t="s">
        <v>153</v>
      </c>
      <c r="D42" t="s">
        <v>154</v>
      </c>
      <c r="E42" t="s">
        <v>155</v>
      </c>
      <c r="F42" t="s">
        <v>161</v>
      </c>
      <c r="G42" t="s">
        <v>168</v>
      </c>
      <c r="H42" t="s">
        <v>169</v>
      </c>
      <c r="I42" t="s">
        <v>155</v>
      </c>
      <c r="J42" t="s">
        <v>161</v>
      </c>
      <c r="K42" t="s">
        <v>150</v>
      </c>
      <c r="L42" t="s">
        <v>151</v>
      </c>
      <c r="M42" t="s">
        <v>152</v>
      </c>
      <c r="N42" t="s">
        <v>161</v>
      </c>
      <c r="O42" t="s">
        <v>192</v>
      </c>
      <c r="P42" t="s">
        <v>204</v>
      </c>
      <c r="Q42" t="s">
        <v>155</v>
      </c>
      <c r="R42" t="s">
        <v>161</v>
      </c>
      <c r="S42" t="s">
        <v>191</v>
      </c>
      <c r="T42" t="s">
        <v>159</v>
      </c>
      <c r="U42" t="s">
        <v>152</v>
      </c>
    </row>
    <row r="43" spans="2:21">
      <c r="B43" t="s">
        <v>161</v>
      </c>
      <c r="C43" t="s">
        <v>156</v>
      </c>
      <c r="D43" t="s">
        <v>157</v>
      </c>
      <c r="E43" t="s">
        <v>155</v>
      </c>
      <c r="F43" t="s">
        <v>161</v>
      </c>
      <c r="G43" t="s">
        <v>170</v>
      </c>
      <c r="H43" t="s">
        <v>154</v>
      </c>
      <c r="I43" t="s">
        <v>155</v>
      </c>
      <c r="J43" t="s">
        <v>161</v>
      </c>
      <c r="K43" t="s">
        <v>182</v>
      </c>
      <c r="L43" t="s">
        <v>159</v>
      </c>
      <c r="M43" t="s">
        <v>152</v>
      </c>
      <c r="N43" t="s">
        <v>161</v>
      </c>
      <c r="O43" t="s">
        <v>193</v>
      </c>
      <c r="P43" t="s">
        <v>157</v>
      </c>
      <c r="Q43" t="s">
        <v>155</v>
      </c>
      <c r="R43" t="s">
        <v>161</v>
      </c>
      <c r="S43" t="s">
        <v>200</v>
      </c>
      <c r="T43" t="s">
        <v>157</v>
      </c>
      <c r="U43" t="s">
        <v>155</v>
      </c>
    </row>
    <row r="44" spans="2:21">
      <c r="B44" t="s">
        <v>162</v>
      </c>
      <c r="C44" t="s">
        <v>158</v>
      </c>
      <c r="D44" t="s">
        <v>159</v>
      </c>
      <c r="E44" t="s">
        <v>155</v>
      </c>
      <c r="F44" t="s">
        <v>161</v>
      </c>
      <c r="G44" t="s">
        <v>171</v>
      </c>
      <c r="H44" t="s">
        <v>154</v>
      </c>
      <c r="I44" t="s">
        <v>155</v>
      </c>
      <c r="J44" t="s">
        <v>161</v>
      </c>
      <c r="K44" t="s">
        <v>183</v>
      </c>
      <c r="L44" t="s">
        <v>159</v>
      </c>
      <c r="M44" t="s">
        <v>152</v>
      </c>
      <c r="N44" t="s">
        <v>161</v>
      </c>
      <c r="O44" t="s">
        <v>194</v>
      </c>
      <c r="P44" t="s">
        <v>195</v>
      </c>
      <c r="Q44" t="s">
        <v>155</v>
      </c>
      <c r="R44" t="s">
        <v>161</v>
      </c>
      <c r="S44" t="s">
        <v>201</v>
      </c>
      <c r="T44" t="s">
        <v>181</v>
      </c>
      <c r="U44" t="s">
        <v>155</v>
      </c>
    </row>
    <row r="45" spans="2:21">
      <c r="F45" t="s">
        <v>161</v>
      </c>
      <c r="G45" t="s">
        <v>172</v>
      </c>
      <c r="H45" t="s">
        <v>154</v>
      </c>
      <c r="I45" t="s">
        <v>155</v>
      </c>
      <c r="J45" t="s">
        <v>161</v>
      </c>
      <c r="K45" t="s">
        <v>184</v>
      </c>
      <c r="L45" t="s">
        <v>185</v>
      </c>
      <c r="M45" t="s">
        <v>155</v>
      </c>
      <c r="N45" t="s">
        <v>161</v>
      </c>
      <c r="O45" t="s">
        <v>196</v>
      </c>
      <c r="P45" t="s">
        <v>195</v>
      </c>
      <c r="Q45" t="s">
        <v>155</v>
      </c>
      <c r="R45" t="s">
        <v>161</v>
      </c>
      <c r="S45" t="s">
        <v>202</v>
      </c>
      <c r="T45" t="s">
        <v>157</v>
      </c>
      <c r="U45" t="s">
        <v>155</v>
      </c>
    </row>
    <row r="46" spans="2:21">
      <c r="F46" t="s">
        <v>161</v>
      </c>
      <c r="G46" t="s">
        <v>173</v>
      </c>
      <c r="H46" t="s">
        <v>154</v>
      </c>
      <c r="I46" t="s">
        <v>155</v>
      </c>
      <c r="J46" t="s">
        <v>161</v>
      </c>
      <c r="K46" t="s">
        <v>186</v>
      </c>
      <c r="L46" t="s">
        <v>187</v>
      </c>
      <c r="M46" t="s">
        <v>155</v>
      </c>
      <c r="N46" t="s">
        <v>161</v>
      </c>
      <c r="O46" t="s">
        <v>197</v>
      </c>
      <c r="P46" t="s">
        <v>195</v>
      </c>
      <c r="Q46" t="s">
        <v>155</v>
      </c>
      <c r="R46" t="s">
        <v>161</v>
      </c>
      <c r="S46" t="s">
        <v>158</v>
      </c>
      <c r="T46" t="s">
        <v>159</v>
      </c>
      <c r="U46" t="s">
        <v>155</v>
      </c>
    </row>
    <row r="47" spans="2:21">
      <c r="F47" t="s">
        <v>161</v>
      </c>
      <c r="G47" t="s">
        <v>174</v>
      </c>
      <c r="H47" t="s">
        <v>169</v>
      </c>
      <c r="I47" t="s">
        <v>155</v>
      </c>
      <c r="J47" t="s">
        <v>161</v>
      </c>
      <c r="K47" t="s">
        <v>188</v>
      </c>
      <c r="L47" t="s">
        <v>185</v>
      </c>
      <c r="M47" t="s">
        <v>155</v>
      </c>
      <c r="N47" t="s">
        <v>161</v>
      </c>
      <c r="O47" t="s">
        <v>198</v>
      </c>
      <c r="P47" t="s">
        <v>169</v>
      </c>
      <c r="Q47" t="s">
        <v>155</v>
      </c>
    </row>
    <row r="48" spans="2:21">
      <c r="F48" t="s">
        <v>161</v>
      </c>
      <c r="G48" t="s">
        <v>175</v>
      </c>
      <c r="H48" t="s">
        <v>169</v>
      </c>
      <c r="I48" t="s">
        <v>155</v>
      </c>
      <c r="J48" t="s">
        <v>161</v>
      </c>
      <c r="K48" t="s">
        <v>158</v>
      </c>
      <c r="L48" t="s">
        <v>159</v>
      </c>
      <c r="M48" t="s">
        <v>155</v>
      </c>
      <c r="N48" t="s">
        <v>161</v>
      </c>
      <c r="O48" t="s">
        <v>199</v>
      </c>
      <c r="P48" t="s">
        <v>157</v>
      </c>
      <c r="Q48" t="s">
        <v>155</v>
      </c>
      <c r="R48" t="s">
        <v>190</v>
      </c>
    </row>
    <row r="49" spans="2:17">
      <c r="F49" t="s">
        <v>161</v>
      </c>
      <c r="G49" t="s">
        <v>176</v>
      </c>
      <c r="H49" t="s">
        <v>169</v>
      </c>
      <c r="I49" t="s">
        <v>155</v>
      </c>
      <c r="J49" t="s">
        <v>190</v>
      </c>
      <c r="N49" t="s">
        <v>161</v>
      </c>
      <c r="O49" t="s">
        <v>158</v>
      </c>
      <c r="P49" t="s">
        <v>159</v>
      </c>
      <c r="Q49" t="s">
        <v>155</v>
      </c>
    </row>
    <row r="50" spans="2:17">
      <c r="B50" t="s">
        <v>149</v>
      </c>
      <c r="F50" t="s">
        <v>161</v>
      </c>
      <c r="G50" t="s">
        <v>177</v>
      </c>
      <c r="H50" t="s">
        <v>169</v>
      </c>
      <c r="I50" t="s">
        <v>155</v>
      </c>
      <c r="N50" t="s">
        <v>190</v>
      </c>
    </row>
    <row r="51" spans="2:17">
      <c r="F51" t="s">
        <v>161</v>
      </c>
      <c r="G51" t="s">
        <v>178</v>
      </c>
      <c r="H51" t="s">
        <v>169</v>
      </c>
      <c r="I51" t="s">
        <v>155</v>
      </c>
    </row>
    <row r="52" spans="2:17">
      <c r="F52" t="s">
        <v>161</v>
      </c>
      <c r="G52" t="s">
        <v>179</v>
      </c>
      <c r="H52" t="s">
        <v>157</v>
      </c>
      <c r="I52" t="s">
        <v>155</v>
      </c>
    </row>
    <row r="53" spans="2:17">
      <c r="F53" t="s">
        <v>161</v>
      </c>
      <c r="G53" t="s">
        <v>180</v>
      </c>
      <c r="H53" t="s">
        <v>181</v>
      </c>
      <c r="I53" t="s">
        <v>155</v>
      </c>
    </row>
    <row r="54" spans="2:17">
      <c r="F54" t="s">
        <v>161</v>
      </c>
      <c r="G54" t="s">
        <v>158</v>
      </c>
      <c r="H54" t="s">
        <v>159</v>
      </c>
      <c r="I54" t="s">
        <v>155</v>
      </c>
    </row>
    <row r="56" spans="2:17">
      <c r="F56" t="s">
        <v>190</v>
      </c>
    </row>
    <row r="57" spans="2:17">
      <c r="N57" s="1"/>
      <c r="O57" t="s">
        <v>232</v>
      </c>
    </row>
    <row r="58" spans="2:17">
      <c r="N58" s="1" t="s">
        <v>161</v>
      </c>
      <c r="O58" t="s">
        <v>233</v>
      </c>
    </row>
    <row r="59" spans="2:17">
      <c r="G59" t="s">
        <v>213</v>
      </c>
      <c r="H59" t="s">
        <v>214</v>
      </c>
      <c r="N59" s="1" t="s">
        <v>161</v>
      </c>
      <c r="P59" t="s">
        <v>191</v>
      </c>
    </row>
    <row r="60" spans="2:17">
      <c r="G60" s="1"/>
      <c r="H60" t="s">
        <v>167</v>
      </c>
      <c r="I60" s="1"/>
      <c r="N60" s="1" t="s">
        <v>212</v>
      </c>
      <c r="O60" t="s">
        <v>161</v>
      </c>
      <c r="P60" t="s">
        <v>192</v>
      </c>
    </row>
    <row r="61" spans="2:17">
      <c r="B61" t="s">
        <v>205</v>
      </c>
      <c r="G61" s="1" t="s">
        <v>160</v>
      </c>
      <c r="H61" t="s">
        <v>168</v>
      </c>
      <c r="I61" s="1"/>
      <c r="N61" s="1"/>
      <c r="O61" t="s">
        <v>212</v>
      </c>
      <c r="P61" t="s">
        <v>193</v>
      </c>
    </row>
    <row r="62" spans="2:17">
      <c r="B62" t="s">
        <v>206</v>
      </c>
      <c r="G62" s="1" t="s">
        <v>160</v>
      </c>
      <c r="H62" t="s">
        <v>170</v>
      </c>
      <c r="I62" s="1"/>
      <c r="N62" s="1"/>
      <c r="O62" t="s">
        <v>161</v>
      </c>
      <c r="P62" s="1" t="s">
        <v>194</v>
      </c>
    </row>
    <row r="63" spans="2:17">
      <c r="B63" t="s">
        <v>146</v>
      </c>
      <c r="G63" s="1" t="s">
        <v>160</v>
      </c>
      <c r="H63" t="s">
        <v>171</v>
      </c>
      <c r="I63" s="1"/>
      <c r="N63" s="1" t="s">
        <v>161</v>
      </c>
      <c r="O63" t="s">
        <v>161</v>
      </c>
      <c r="P63" s="1" t="s">
        <v>198</v>
      </c>
    </row>
    <row r="64" spans="2:17">
      <c r="B64" t="s">
        <v>207</v>
      </c>
      <c r="G64" s="1" t="s">
        <v>160</v>
      </c>
      <c r="H64" t="s">
        <v>172</v>
      </c>
      <c r="I64" s="1"/>
      <c r="N64" s="1" t="s">
        <v>161</v>
      </c>
      <c r="O64" t="s">
        <v>212</v>
      </c>
      <c r="P64" s="1" t="s">
        <v>199</v>
      </c>
    </row>
    <row r="65" spans="2:16">
      <c r="B65" t="s">
        <v>160</v>
      </c>
      <c r="C65" t="s">
        <v>208</v>
      </c>
      <c r="G65" s="1" t="s">
        <v>160</v>
      </c>
      <c r="H65" t="s">
        <v>174</v>
      </c>
      <c r="I65" s="1"/>
      <c r="N65" s="1" t="s">
        <v>161</v>
      </c>
      <c r="O65" t="s">
        <v>161</v>
      </c>
      <c r="P65" s="1" t="s">
        <v>158</v>
      </c>
    </row>
    <row r="66" spans="2:16">
      <c r="B66" t="s">
        <v>160</v>
      </c>
      <c r="C66" t="s">
        <v>209</v>
      </c>
      <c r="G66" s="1" t="s">
        <v>160</v>
      </c>
      <c r="H66" t="s">
        <v>175</v>
      </c>
      <c r="I66" s="1"/>
      <c r="O66" s="1" t="s">
        <v>190</v>
      </c>
    </row>
    <row r="67" spans="2:16">
      <c r="B67" t="s">
        <v>210</v>
      </c>
      <c r="G67" s="1" t="s">
        <v>160</v>
      </c>
      <c r="H67" t="s">
        <v>176</v>
      </c>
      <c r="I67" s="1"/>
      <c r="O67" t="s">
        <v>231</v>
      </c>
    </row>
    <row r="68" spans="2:16">
      <c r="B68" t="s">
        <v>148</v>
      </c>
      <c r="G68" s="1" t="s">
        <v>160</v>
      </c>
      <c r="H68" t="s">
        <v>177</v>
      </c>
      <c r="I68" s="1"/>
      <c r="P68" t="s">
        <v>228</v>
      </c>
    </row>
    <row r="69" spans="2:16">
      <c r="B69" t="s">
        <v>211</v>
      </c>
      <c r="G69" s="1" t="s">
        <v>160</v>
      </c>
      <c r="H69" t="s">
        <v>178</v>
      </c>
      <c r="I69" s="1"/>
      <c r="O69" t="s">
        <v>161</v>
      </c>
      <c r="P69" t="s">
        <v>224</v>
      </c>
    </row>
    <row r="70" spans="2:16">
      <c r="G70" s="1" t="s">
        <v>160</v>
      </c>
      <c r="H70" t="s">
        <v>179</v>
      </c>
      <c r="I70" s="1"/>
      <c r="O70" t="s">
        <v>161</v>
      </c>
      <c r="P70" s="17" t="s">
        <v>234</v>
      </c>
    </row>
    <row r="71" spans="2:16">
      <c r="G71" s="1" t="s">
        <v>160</v>
      </c>
      <c r="H71" t="s">
        <v>180</v>
      </c>
      <c r="I71" s="1"/>
      <c r="O71" t="s">
        <v>161</v>
      </c>
      <c r="P71" s="17" t="s">
        <v>235</v>
      </c>
    </row>
    <row r="72" spans="2:16">
      <c r="G72" s="1" t="s">
        <v>160</v>
      </c>
      <c r="H72" t="s">
        <v>158</v>
      </c>
      <c r="I72" s="1"/>
      <c r="O72" t="s">
        <v>161</v>
      </c>
      <c r="P72" t="s">
        <v>229</v>
      </c>
    </row>
    <row r="73" spans="2:16">
      <c r="G73" s="1" t="s">
        <v>148</v>
      </c>
      <c r="I73" s="1"/>
      <c r="O73" t="s">
        <v>162</v>
      </c>
      <c r="P73" t="s">
        <v>230</v>
      </c>
    </row>
    <row r="74" spans="2:16">
      <c r="G74" t="s">
        <v>215</v>
      </c>
      <c r="O74" t="s">
        <v>216</v>
      </c>
      <c r="P74" t="s">
        <v>227</v>
      </c>
    </row>
    <row r="75" spans="2:16">
      <c r="G75" t="s">
        <v>146</v>
      </c>
      <c r="O75" t="s">
        <v>190</v>
      </c>
    </row>
    <row r="76" spans="2:16">
      <c r="H76" t="s">
        <v>217</v>
      </c>
    </row>
    <row r="77" spans="2:16">
      <c r="G77" t="s">
        <v>160</v>
      </c>
      <c r="H77" t="s">
        <v>218</v>
      </c>
    </row>
    <row r="78" spans="2:16">
      <c r="G78" t="s">
        <v>160</v>
      </c>
      <c r="H78" t="s">
        <v>219</v>
      </c>
    </row>
    <row r="79" spans="2:16">
      <c r="G79" t="s">
        <v>160</v>
      </c>
      <c r="H79" t="s">
        <v>220</v>
      </c>
    </row>
    <row r="80" spans="2:16">
      <c r="G80" t="s">
        <v>160</v>
      </c>
      <c r="H80" t="s">
        <v>221</v>
      </c>
    </row>
    <row r="82" spans="6:12">
      <c r="G82" t="s">
        <v>160</v>
      </c>
      <c r="H82" t="s">
        <v>218</v>
      </c>
    </row>
    <row r="83" spans="6:12">
      <c r="G83" t="s">
        <v>160</v>
      </c>
      <c r="H83" t="s">
        <v>222</v>
      </c>
    </row>
    <row r="84" spans="6:12">
      <c r="G84" t="s">
        <v>160</v>
      </c>
      <c r="H84" t="s">
        <v>223</v>
      </c>
    </row>
    <row r="85" spans="6:12">
      <c r="G85" t="s">
        <v>160</v>
      </c>
      <c r="H85" t="s">
        <v>224</v>
      </c>
    </row>
    <row r="86" spans="6:12">
      <c r="G86" t="s">
        <v>160</v>
      </c>
      <c r="H86" t="s">
        <v>225</v>
      </c>
    </row>
    <row r="87" spans="6:12">
      <c r="G87" t="s">
        <v>160</v>
      </c>
      <c r="H87" t="s">
        <v>226</v>
      </c>
    </row>
    <row r="88" spans="6:12">
      <c r="G88" t="s">
        <v>160</v>
      </c>
      <c r="H88">
        <v>7000</v>
      </c>
    </row>
    <row r="89" spans="6:12">
      <c r="G89" t="s">
        <v>160</v>
      </c>
      <c r="H89" t="s">
        <v>227</v>
      </c>
    </row>
    <row r="90" spans="6:12">
      <c r="G90" t="s">
        <v>148</v>
      </c>
    </row>
    <row r="93" spans="6:12">
      <c r="F93" t="s">
        <v>250</v>
      </c>
      <c r="G93" s="1" t="s">
        <v>236</v>
      </c>
      <c r="H93" t="str">
        <f>CONCATENATE(F93,G93,"""", " &gt;")</f>
        <v>&lt;input type=text id="txt_RSTR_ID" &gt;</v>
      </c>
      <c r="K93" s="1" t="s">
        <v>8</v>
      </c>
      <c r="L93" t="s">
        <v>251</v>
      </c>
    </row>
    <row r="94" spans="6:12">
      <c r="F94" t="s">
        <v>250</v>
      </c>
      <c r="G94" s="1" t="s">
        <v>237</v>
      </c>
      <c r="H94" t="str">
        <f t="shared" ref="H94:H106" si="0">CONCATENATE(F94,G94,"""", " &gt;")</f>
        <v>&lt;input type=text id="txt_RSTR_NM" &gt;</v>
      </c>
      <c r="K94" s="1" t="s">
        <v>9</v>
      </c>
      <c r="L94" t="s">
        <v>252</v>
      </c>
    </row>
    <row r="95" spans="6:12">
      <c r="F95" t="s">
        <v>250</v>
      </c>
      <c r="G95" s="1" t="s">
        <v>238</v>
      </c>
      <c r="H95" t="str">
        <f t="shared" si="0"/>
        <v>&lt;input type=text id="txt_ADDR1" &gt;</v>
      </c>
      <c r="K95" s="1" t="s">
        <v>10</v>
      </c>
      <c r="L95" t="s">
        <v>253</v>
      </c>
    </row>
    <row r="96" spans="6:12">
      <c r="F96" t="s">
        <v>250</v>
      </c>
      <c r="G96" s="1" t="s">
        <v>239</v>
      </c>
      <c r="H96" t="str">
        <f t="shared" si="0"/>
        <v>&lt;input type=text id="txt_ADDR2" &gt;</v>
      </c>
      <c r="K96" s="1" t="s">
        <v>11</v>
      </c>
      <c r="L96" t="s">
        <v>254</v>
      </c>
    </row>
    <row r="97" spans="3:12">
      <c r="F97" t="s">
        <v>250</v>
      </c>
      <c r="G97" s="1" t="s">
        <v>240</v>
      </c>
      <c r="H97" t="str">
        <f t="shared" si="0"/>
        <v>&lt;input type=text id="txt_ADDR3" &gt;</v>
      </c>
      <c r="K97" s="1" t="s">
        <v>12</v>
      </c>
      <c r="L97" t="s">
        <v>255</v>
      </c>
    </row>
    <row r="98" spans="3:12">
      <c r="F98" t="s">
        <v>250</v>
      </c>
      <c r="G98" s="1" t="s">
        <v>241</v>
      </c>
      <c r="H98" t="str">
        <f t="shared" si="0"/>
        <v>&lt;input type=text id="txt_ADDR4" &gt;</v>
      </c>
      <c r="K98" s="1" t="s">
        <v>13</v>
      </c>
      <c r="L98" t="s">
        <v>256</v>
      </c>
    </row>
    <row r="99" spans="3:12">
      <c r="F99" t="s">
        <v>250</v>
      </c>
      <c r="G99" s="1" t="s">
        <v>242</v>
      </c>
      <c r="H99" t="str">
        <f t="shared" si="0"/>
        <v>&lt;input type=text id="txt_RSTR_NCNM" &gt;</v>
      </c>
      <c r="K99" s="1" t="s">
        <v>14</v>
      </c>
      <c r="L99" t="s">
        <v>257</v>
      </c>
    </row>
    <row r="100" spans="3:12">
      <c r="F100" t="s">
        <v>250</v>
      </c>
      <c r="G100" s="1" t="s">
        <v>243</v>
      </c>
      <c r="H100" t="str">
        <f t="shared" si="0"/>
        <v>&lt;input type=text id="txt_GG_LCT" &gt;</v>
      </c>
      <c r="K100" s="1" t="s">
        <v>15</v>
      </c>
      <c r="L100" t="s">
        <v>258</v>
      </c>
    </row>
    <row r="101" spans="3:12">
      <c r="F101" t="s">
        <v>250</v>
      </c>
      <c r="G101" s="1" t="s">
        <v>244</v>
      </c>
      <c r="H101" t="str">
        <f t="shared" si="0"/>
        <v>&lt;input type=text id="txt_NV_LCT" &gt;</v>
      </c>
      <c r="K101" s="1" t="s">
        <v>16</v>
      </c>
      <c r="L101" t="s">
        <v>259</v>
      </c>
    </row>
    <row r="102" spans="3:12">
      <c r="F102" t="s">
        <v>250</v>
      </c>
      <c r="G102" s="1" t="s">
        <v>245</v>
      </c>
      <c r="H102" t="str">
        <f t="shared" si="0"/>
        <v>&lt;input type=text id="txt_MAIN_FOOD_NM" &gt;</v>
      </c>
      <c r="K102" s="1" t="s">
        <v>17</v>
      </c>
      <c r="L102" t="s">
        <v>260</v>
      </c>
    </row>
    <row r="103" spans="3:12">
      <c r="F103" t="s">
        <v>250</v>
      </c>
      <c r="G103" s="1" t="s">
        <v>246</v>
      </c>
      <c r="H103" t="str">
        <f t="shared" si="0"/>
        <v>&lt;input type=text id="txt_SEC_MENU_NM" &gt;</v>
      </c>
      <c r="K103" s="1" t="s">
        <v>18</v>
      </c>
      <c r="L103" t="s">
        <v>261</v>
      </c>
    </row>
    <row r="104" spans="3:12">
      <c r="F104" t="s">
        <v>250</v>
      </c>
      <c r="G104" s="1" t="s">
        <v>247</v>
      </c>
      <c r="H104" t="str">
        <f t="shared" si="0"/>
        <v>&lt;input type=text id="txt_CMPN_RSTR_YN" &gt;</v>
      </c>
      <c r="K104" s="1" t="s">
        <v>26</v>
      </c>
      <c r="L104" t="s">
        <v>262</v>
      </c>
    </row>
    <row r="105" spans="3:12">
      <c r="F105" t="s">
        <v>250</v>
      </c>
      <c r="G105" s="1" t="s">
        <v>248</v>
      </c>
      <c r="H105" t="str">
        <f t="shared" si="0"/>
        <v>&lt;input type=text id="txt_PRC_A_PRSN" &gt;</v>
      </c>
      <c r="K105" s="1" t="s">
        <v>19</v>
      </c>
      <c r="L105" t="s">
        <v>263</v>
      </c>
    </row>
    <row r="106" spans="3:12">
      <c r="F106" t="s">
        <v>250</v>
      </c>
      <c r="G106" s="1" t="s">
        <v>249</v>
      </c>
      <c r="H106" t="str">
        <f t="shared" si="0"/>
        <v>&lt;input type=text id="txt_REG_YMD" &gt;</v>
      </c>
      <c r="K106" s="1" t="s">
        <v>5</v>
      </c>
      <c r="L106" t="s">
        <v>264</v>
      </c>
    </row>
    <row r="108" spans="3:12">
      <c r="C108" t="s">
        <v>280</v>
      </c>
    </row>
    <row r="109" spans="3:12">
      <c r="C109" t="s">
        <v>281</v>
      </c>
      <c r="D109" t="s">
        <v>213</v>
      </c>
      <c r="E109" t="s">
        <v>214</v>
      </c>
      <c r="G109" s="1" t="s">
        <v>167</v>
      </c>
      <c r="H109" t="s">
        <v>265</v>
      </c>
      <c r="I109" s="1" t="s">
        <v>266</v>
      </c>
    </row>
    <row r="110" spans="3:12">
      <c r="C110" t="s">
        <v>281</v>
      </c>
      <c r="D110" s="1"/>
      <c r="E110" t="s">
        <v>167</v>
      </c>
      <c r="G110" s="1" t="s">
        <v>168</v>
      </c>
      <c r="H110" t="s">
        <v>265</v>
      </c>
      <c r="I110" s="1" t="s">
        <v>267</v>
      </c>
    </row>
    <row r="111" spans="3:12">
      <c r="C111" t="s">
        <v>281</v>
      </c>
      <c r="D111" s="1" t="s">
        <v>160</v>
      </c>
      <c r="E111" t="s">
        <v>168</v>
      </c>
      <c r="G111" s="1" t="s">
        <v>170</v>
      </c>
      <c r="H111" t="s">
        <v>265</v>
      </c>
      <c r="I111" s="1" t="s">
        <v>268</v>
      </c>
    </row>
    <row r="112" spans="3:12">
      <c r="C112" t="s">
        <v>281</v>
      </c>
      <c r="D112" s="1" t="s">
        <v>160</v>
      </c>
      <c r="E112" t="s">
        <v>170</v>
      </c>
      <c r="G112" s="1" t="s">
        <v>171</v>
      </c>
      <c r="H112" t="s">
        <v>265</v>
      </c>
      <c r="I112" s="1" t="s">
        <v>269</v>
      </c>
    </row>
    <row r="113" spans="3:9">
      <c r="C113" t="s">
        <v>281</v>
      </c>
      <c r="D113" s="1" t="s">
        <v>160</v>
      </c>
      <c r="E113" t="s">
        <v>171</v>
      </c>
      <c r="G113" s="1" t="s">
        <v>172</v>
      </c>
      <c r="H113" t="s">
        <v>265</v>
      </c>
      <c r="I113" s="1" t="s">
        <v>270</v>
      </c>
    </row>
    <row r="114" spans="3:9">
      <c r="C114" t="s">
        <v>281</v>
      </c>
      <c r="D114" s="1" t="s">
        <v>160</v>
      </c>
      <c r="E114" t="s">
        <v>172</v>
      </c>
      <c r="G114" s="1" t="s">
        <v>173</v>
      </c>
      <c r="H114" t="s">
        <v>265</v>
      </c>
      <c r="I114" s="1" t="s">
        <v>271</v>
      </c>
    </row>
    <row r="115" spans="3:9">
      <c r="C115" t="s">
        <v>281</v>
      </c>
      <c r="D115" s="1" t="s">
        <v>160</v>
      </c>
      <c r="E115" t="s">
        <v>174</v>
      </c>
      <c r="G115" s="1" t="s">
        <v>174</v>
      </c>
      <c r="H115" t="s">
        <v>265</v>
      </c>
      <c r="I115" s="1" t="s">
        <v>272</v>
      </c>
    </row>
    <row r="116" spans="3:9">
      <c r="C116" t="s">
        <v>281</v>
      </c>
      <c r="D116" s="1" t="s">
        <v>160</v>
      </c>
      <c r="E116" t="s">
        <v>175</v>
      </c>
      <c r="G116" s="1" t="s">
        <v>175</v>
      </c>
      <c r="H116" t="s">
        <v>265</v>
      </c>
      <c r="I116" s="1" t="s">
        <v>273</v>
      </c>
    </row>
    <row r="117" spans="3:9">
      <c r="C117" t="s">
        <v>281</v>
      </c>
      <c r="D117" s="1" t="s">
        <v>160</v>
      </c>
      <c r="E117" t="s">
        <v>176</v>
      </c>
      <c r="G117" s="1" t="s">
        <v>176</v>
      </c>
      <c r="H117" t="s">
        <v>265</v>
      </c>
      <c r="I117" s="1" t="s">
        <v>274</v>
      </c>
    </row>
    <row r="118" spans="3:9">
      <c r="C118" t="s">
        <v>281</v>
      </c>
      <c r="D118" s="1" t="s">
        <v>160</v>
      </c>
      <c r="E118" t="s">
        <v>177</v>
      </c>
      <c r="G118" s="1" t="s">
        <v>177</v>
      </c>
      <c r="H118" t="s">
        <v>265</v>
      </c>
      <c r="I118" s="1" t="s">
        <v>275</v>
      </c>
    </row>
    <row r="119" spans="3:9">
      <c r="C119" t="s">
        <v>281</v>
      </c>
      <c r="D119" s="1" t="s">
        <v>160</v>
      </c>
      <c r="E119" t="s">
        <v>178</v>
      </c>
      <c r="G119" s="1" t="s">
        <v>178</v>
      </c>
      <c r="H119" t="s">
        <v>265</v>
      </c>
      <c r="I119" s="1" t="s">
        <v>276</v>
      </c>
    </row>
    <row r="120" spans="3:9">
      <c r="C120" t="s">
        <v>281</v>
      </c>
      <c r="D120" s="1" t="s">
        <v>160</v>
      </c>
      <c r="E120" t="s">
        <v>179</v>
      </c>
      <c r="G120" s="1" t="s">
        <v>179</v>
      </c>
      <c r="H120" t="s">
        <v>265</v>
      </c>
      <c r="I120" s="1" t="s">
        <v>277</v>
      </c>
    </row>
    <row r="121" spans="3:9">
      <c r="C121" t="s">
        <v>281</v>
      </c>
      <c r="D121" s="1" t="s">
        <v>160</v>
      </c>
      <c r="E121" t="s">
        <v>180</v>
      </c>
      <c r="G121" s="1" t="s">
        <v>180</v>
      </c>
      <c r="H121" t="s">
        <v>265</v>
      </c>
      <c r="I121" s="1" t="s">
        <v>278</v>
      </c>
    </row>
    <row r="122" spans="3:9">
      <c r="C122" t="s">
        <v>281</v>
      </c>
      <c r="D122" s="1" t="s">
        <v>160</v>
      </c>
      <c r="E122" t="s">
        <v>158</v>
      </c>
      <c r="G122" s="1" t="s">
        <v>158</v>
      </c>
      <c r="H122" t="s">
        <v>265</v>
      </c>
      <c r="I122" s="1" t="s">
        <v>279</v>
      </c>
    </row>
    <row r="123" spans="3:9">
      <c r="C123" t="s">
        <v>281</v>
      </c>
      <c r="D123" s="1" t="s">
        <v>148</v>
      </c>
    </row>
    <row r="124" spans="3:9">
      <c r="C124" t="s">
        <v>281</v>
      </c>
      <c r="D124" t="s">
        <v>215</v>
      </c>
    </row>
    <row r="125" spans="3:9">
      <c r="C125" t="s">
        <v>281</v>
      </c>
      <c r="D125" t="s">
        <v>146</v>
      </c>
    </row>
    <row r="126" spans="3:9">
      <c r="C126" t="s">
        <v>281</v>
      </c>
      <c r="E126" t="s">
        <v>217</v>
      </c>
    </row>
    <row r="127" spans="3:9">
      <c r="C127" t="s">
        <v>281</v>
      </c>
      <c r="D127" t="s">
        <v>160</v>
      </c>
      <c r="E127" t="s">
        <v>218</v>
      </c>
    </row>
    <row r="128" spans="3:9">
      <c r="C128" t="s">
        <v>281</v>
      </c>
      <c r="D128" t="s">
        <v>160</v>
      </c>
      <c r="E128" t="s">
        <v>219</v>
      </c>
    </row>
    <row r="129" spans="3:5">
      <c r="C129" t="s">
        <v>281</v>
      </c>
      <c r="D129" t="s">
        <v>160</v>
      </c>
      <c r="E129" t="s">
        <v>220</v>
      </c>
    </row>
    <row r="130" spans="3:5">
      <c r="C130" t="s">
        <v>281</v>
      </c>
      <c r="D130" t="s">
        <v>160</v>
      </c>
      <c r="E130" t="s">
        <v>221</v>
      </c>
    </row>
    <row r="131" spans="3:5">
      <c r="C131" t="s">
        <v>281</v>
      </c>
    </row>
    <row r="132" spans="3:5">
      <c r="C132" t="s">
        <v>281</v>
      </c>
      <c r="D132" t="s">
        <v>160</v>
      </c>
      <c r="E132" t="s">
        <v>218</v>
      </c>
    </row>
    <row r="133" spans="3:5">
      <c r="C133" t="s">
        <v>281</v>
      </c>
      <c r="D133" t="s">
        <v>160</v>
      </c>
      <c r="E133" t="s">
        <v>222</v>
      </c>
    </row>
    <row r="134" spans="3:5">
      <c r="C134" t="s">
        <v>281</v>
      </c>
      <c r="D134" t="s">
        <v>160</v>
      </c>
      <c r="E134" t="s">
        <v>223</v>
      </c>
    </row>
    <row r="135" spans="3:5">
      <c r="C135" t="s">
        <v>281</v>
      </c>
      <c r="D135" t="s">
        <v>160</v>
      </c>
      <c r="E135" t="s">
        <v>224</v>
      </c>
    </row>
    <row r="136" spans="3:5">
      <c r="C136" t="s">
        <v>281</v>
      </c>
      <c r="D136" t="s">
        <v>160</v>
      </c>
      <c r="E136" t="s">
        <v>225</v>
      </c>
    </row>
    <row r="137" spans="3:5">
      <c r="C137" t="s">
        <v>281</v>
      </c>
      <c r="D137" t="s">
        <v>160</v>
      </c>
      <c r="E137" t="s">
        <v>226</v>
      </c>
    </row>
    <row r="138" spans="3:5">
      <c r="C138" t="s">
        <v>281</v>
      </c>
      <c r="D138" t="s">
        <v>160</v>
      </c>
      <c r="E138">
        <v>7000</v>
      </c>
    </row>
    <row r="139" spans="3:5">
      <c r="C139" t="s">
        <v>281</v>
      </c>
      <c r="D139" t="s">
        <v>160</v>
      </c>
      <c r="E139" t="s">
        <v>227</v>
      </c>
    </row>
    <row r="140" spans="3:5">
      <c r="C140" t="s">
        <v>281</v>
      </c>
      <c r="D140" t="s">
        <v>148</v>
      </c>
    </row>
  </sheetData>
  <mergeCells count="10">
    <mergeCell ref="B21:E21"/>
    <mergeCell ref="F21:I21"/>
    <mergeCell ref="J21:M21"/>
    <mergeCell ref="N21:Q21"/>
    <mergeCell ref="R21:U21"/>
    <mergeCell ref="B3:E3"/>
    <mergeCell ref="F3:I3"/>
    <mergeCell ref="J3:M3"/>
    <mergeCell ref="N3:Q3"/>
    <mergeCell ref="R3:U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J35"/>
  <sheetViews>
    <sheetView workbookViewId="0">
      <selection activeCell="E35" sqref="E35"/>
    </sheetView>
  </sheetViews>
  <sheetFormatPr defaultRowHeight="16.5"/>
  <cols>
    <col min="3" max="3" width="15.625" bestFit="1" customWidth="1"/>
    <col min="4" max="4" width="16.875" bestFit="1" customWidth="1"/>
    <col min="5" max="5" width="20" bestFit="1" customWidth="1"/>
    <col min="6" max="6" width="9" style="9"/>
    <col min="9" max="9" width="52.75" bestFit="1" customWidth="1"/>
    <col min="10" max="10" width="36.75" bestFit="1" customWidth="1"/>
  </cols>
  <sheetData>
    <row r="2" spans="3:10" s="6" customFormat="1">
      <c r="C2" s="2" t="s">
        <v>56</v>
      </c>
      <c r="D2" s="2" t="s">
        <v>57</v>
      </c>
      <c r="E2" s="2" t="s">
        <v>58</v>
      </c>
      <c r="F2" s="7" t="s">
        <v>59</v>
      </c>
      <c r="G2" s="2" t="s">
        <v>60</v>
      </c>
      <c r="H2" s="2" t="s">
        <v>61</v>
      </c>
      <c r="I2" s="2" t="s">
        <v>47</v>
      </c>
      <c r="J2" s="2" t="s">
        <v>144</v>
      </c>
    </row>
    <row r="3" spans="3:10">
      <c r="C3" s="1" t="s">
        <v>19</v>
      </c>
      <c r="D3" s="1" t="s">
        <v>89</v>
      </c>
      <c r="E3" s="1" t="s">
        <v>129</v>
      </c>
      <c r="F3" s="8" t="s">
        <v>130</v>
      </c>
      <c r="G3" s="1" t="s">
        <v>143</v>
      </c>
      <c r="H3" s="1"/>
      <c r="I3" s="1" t="s">
        <v>62</v>
      </c>
      <c r="J3" s="1"/>
    </row>
    <row r="4" spans="3:10">
      <c r="C4" s="1" t="s">
        <v>42</v>
      </c>
      <c r="D4" s="1" t="s">
        <v>127</v>
      </c>
      <c r="E4" s="1" t="s">
        <v>129</v>
      </c>
      <c r="F4" s="8" t="s">
        <v>130</v>
      </c>
      <c r="G4" s="1" t="s">
        <v>143</v>
      </c>
      <c r="H4" s="1"/>
      <c r="I4" s="1" t="s">
        <v>63</v>
      </c>
      <c r="J4" s="1"/>
    </row>
    <row r="5" spans="3:10">
      <c r="C5" s="1" t="s">
        <v>38</v>
      </c>
      <c r="D5" s="1" t="s">
        <v>90</v>
      </c>
      <c r="E5" s="1" t="s">
        <v>131</v>
      </c>
      <c r="F5" s="8" t="s">
        <v>133</v>
      </c>
      <c r="G5" s="1" t="s">
        <v>143</v>
      </c>
      <c r="H5" s="1"/>
      <c r="I5" s="1" t="s">
        <v>64</v>
      </c>
      <c r="J5" s="1"/>
    </row>
    <row r="6" spans="3:10">
      <c r="C6" s="1" t="s">
        <v>15</v>
      </c>
      <c r="D6" s="1" t="s">
        <v>91</v>
      </c>
      <c r="E6" s="1" t="s">
        <v>131</v>
      </c>
      <c r="F6" s="8" t="s">
        <v>133</v>
      </c>
      <c r="G6" s="1" t="s">
        <v>143</v>
      </c>
      <c r="H6" s="1"/>
      <c r="I6" s="1" t="s">
        <v>65</v>
      </c>
      <c r="J6" s="1"/>
    </row>
    <row r="7" spans="3:10">
      <c r="C7" s="1" t="s">
        <v>44</v>
      </c>
      <c r="D7" s="1" t="s">
        <v>92</v>
      </c>
      <c r="E7" s="1" t="s">
        <v>132</v>
      </c>
      <c r="F7" s="8" t="s">
        <v>134</v>
      </c>
      <c r="G7" s="1" t="s">
        <v>143</v>
      </c>
      <c r="H7" s="1"/>
      <c r="I7" s="1" t="s">
        <v>66</v>
      </c>
      <c r="J7" s="1" t="s">
        <v>128</v>
      </c>
    </row>
    <row r="8" spans="3:10">
      <c r="C8" s="1" t="s">
        <v>16</v>
      </c>
      <c r="D8" s="1" t="s">
        <v>99</v>
      </c>
      <c r="E8" s="1" t="s">
        <v>131</v>
      </c>
      <c r="F8" s="8" t="s">
        <v>133</v>
      </c>
      <c r="G8" s="1" t="s">
        <v>143</v>
      </c>
      <c r="H8" s="1"/>
      <c r="I8" s="1" t="s">
        <v>67</v>
      </c>
      <c r="J8" s="1"/>
    </row>
    <row r="9" spans="3:10">
      <c r="C9" s="1" t="s">
        <v>5</v>
      </c>
      <c r="D9" s="1" t="s">
        <v>100</v>
      </c>
      <c r="E9" s="1" t="s">
        <v>132</v>
      </c>
      <c r="F9" s="8" t="s">
        <v>135</v>
      </c>
      <c r="G9" s="1" t="s">
        <v>143</v>
      </c>
      <c r="H9" s="1"/>
      <c r="I9" s="1" t="s">
        <v>5</v>
      </c>
      <c r="J9" s="1"/>
    </row>
    <row r="10" spans="3:10">
      <c r="C10" s="1" t="s">
        <v>32</v>
      </c>
      <c r="D10" s="1" t="s">
        <v>101</v>
      </c>
      <c r="E10" s="1" t="s">
        <v>132</v>
      </c>
      <c r="F10" s="8" t="s">
        <v>135</v>
      </c>
      <c r="G10" s="1" t="s">
        <v>142</v>
      </c>
      <c r="H10" s="1" t="s">
        <v>46</v>
      </c>
      <c r="I10" s="1" t="s">
        <v>68</v>
      </c>
      <c r="J10" s="1"/>
    </row>
    <row r="11" spans="3:10">
      <c r="C11" s="1" t="s">
        <v>34</v>
      </c>
      <c r="D11" s="1" t="s">
        <v>102</v>
      </c>
      <c r="E11" s="1" t="s">
        <v>132</v>
      </c>
      <c r="F11" s="8" t="s">
        <v>134</v>
      </c>
      <c r="G11" s="1" t="s">
        <v>143</v>
      </c>
      <c r="H11" s="1"/>
      <c r="I11" s="1"/>
      <c r="J11" s="1" t="s">
        <v>137</v>
      </c>
    </row>
    <row r="12" spans="3:10">
      <c r="C12" s="1" t="s">
        <v>33</v>
      </c>
      <c r="D12" s="1" t="s">
        <v>103</v>
      </c>
      <c r="E12" s="1" t="s">
        <v>131</v>
      </c>
      <c r="F12" s="8" t="s">
        <v>203</v>
      </c>
      <c r="G12" s="1" t="s">
        <v>143</v>
      </c>
      <c r="H12" s="1"/>
      <c r="I12" s="1" t="s">
        <v>70</v>
      </c>
      <c r="J12" s="1"/>
    </row>
    <row r="13" spans="3:10">
      <c r="C13" s="1" t="s">
        <v>37</v>
      </c>
      <c r="D13" s="1" t="s">
        <v>105</v>
      </c>
      <c r="E13" s="1" t="s">
        <v>132</v>
      </c>
      <c r="F13" s="8" t="s">
        <v>136</v>
      </c>
      <c r="G13" s="1" t="s">
        <v>143</v>
      </c>
      <c r="H13" s="1"/>
      <c r="I13" s="1"/>
      <c r="J13" s="1" t="s">
        <v>69</v>
      </c>
    </row>
    <row r="14" spans="3:10">
      <c r="C14" s="1" t="s">
        <v>36</v>
      </c>
      <c r="D14" s="1" t="s">
        <v>104</v>
      </c>
      <c r="E14" s="1" t="s">
        <v>132</v>
      </c>
      <c r="F14" s="8" t="s">
        <v>136</v>
      </c>
      <c r="G14" s="1" t="s">
        <v>143</v>
      </c>
      <c r="H14" s="1"/>
      <c r="I14" s="1" t="s">
        <v>71</v>
      </c>
      <c r="J14" s="1"/>
    </row>
    <row r="15" spans="3:10">
      <c r="C15" s="1" t="s">
        <v>35</v>
      </c>
      <c r="D15" s="1" t="s">
        <v>106</v>
      </c>
      <c r="E15" s="1" t="s">
        <v>132</v>
      </c>
      <c r="F15" s="8" t="s">
        <v>136</v>
      </c>
      <c r="G15" s="1" t="s">
        <v>143</v>
      </c>
      <c r="H15" s="1"/>
      <c r="I15" s="1" t="s">
        <v>71</v>
      </c>
      <c r="J15" s="1"/>
    </row>
    <row r="16" spans="3:10">
      <c r="C16" s="1" t="s">
        <v>24</v>
      </c>
      <c r="D16" s="1" t="s">
        <v>107</v>
      </c>
      <c r="E16" s="1" t="s">
        <v>132</v>
      </c>
      <c r="F16" s="8" t="s">
        <v>135</v>
      </c>
      <c r="G16" s="1" t="s">
        <v>142</v>
      </c>
      <c r="H16" s="1" t="s">
        <v>46</v>
      </c>
      <c r="I16" s="1"/>
      <c r="J16" s="1" t="s">
        <v>73</v>
      </c>
    </row>
    <row r="17" spans="3:10">
      <c r="C17" s="1" t="s">
        <v>22</v>
      </c>
      <c r="D17" s="1" t="s">
        <v>108</v>
      </c>
      <c r="E17" s="1" t="s">
        <v>132</v>
      </c>
      <c r="F17" s="8" t="s">
        <v>135</v>
      </c>
      <c r="G17" s="1" t="s">
        <v>142</v>
      </c>
      <c r="H17" s="1" t="s">
        <v>46</v>
      </c>
      <c r="I17" s="1" t="s">
        <v>72</v>
      </c>
      <c r="J17" s="1"/>
    </row>
    <row r="18" spans="3:10">
      <c r="C18" s="1" t="s">
        <v>14</v>
      </c>
      <c r="D18" s="1" t="s">
        <v>109</v>
      </c>
      <c r="E18" s="1" t="s">
        <v>131</v>
      </c>
      <c r="F18" s="8" t="s">
        <v>133</v>
      </c>
      <c r="G18" s="1" t="s">
        <v>143</v>
      </c>
      <c r="H18" s="1"/>
      <c r="I18" s="1" t="s">
        <v>75</v>
      </c>
      <c r="J18" s="1"/>
    </row>
    <row r="19" spans="3:10">
      <c r="C19" s="1" t="s">
        <v>18</v>
      </c>
      <c r="D19" s="1" t="s">
        <v>122</v>
      </c>
      <c r="E19" s="1" t="s">
        <v>131</v>
      </c>
      <c r="F19" s="8" t="s">
        <v>133</v>
      </c>
      <c r="G19" s="1" t="s">
        <v>143</v>
      </c>
      <c r="H19" s="1"/>
      <c r="I19" s="1" t="s">
        <v>74</v>
      </c>
      <c r="J19" s="1"/>
    </row>
    <row r="20" spans="3:10">
      <c r="C20" s="1" t="s">
        <v>28</v>
      </c>
      <c r="D20" s="1" t="s">
        <v>110</v>
      </c>
      <c r="E20" s="1" t="s">
        <v>138</v>
      </c>
      <c r="F20" s="8"/>
      <c r="G20" s="1" t="s">
        <v>143</v>
      </c>
      <c r="H20" s="1"/>
      <c r="I20" s="1" t="s">
        <v>29</v>
      </c>
      <c r="J20" s="1"/>
    </row>
    <row r="21" spans="3:10">
      <c r="C21" s="1" t="s">
        <v>43</v>
      </c>
      <c r="D21" s="1" t="s">
        <v>111</v>
      </c>
      <c r="E21" s="1" t="s">
        <v>132</v>
      </c>
      <c r="F21" s="8" t="s">
        <v>134</v>
      </c>
      <c r="G21" s="1" t="s">
        <v>143</v>
      </c>
      <c r="H21" s="1"/>
      <c r="I21" s="1" t="s">
        <v>93</v>
      </c>
      <c r="J21" s="1" t="s">
        <v>94</v>
      </c>
    </row>
    <row r="22" spans="3:10">
      <c r="C22" s="1" t="s">
        <v>8</v>
      </c>
      <c r="D22" s="1" t="s">
        <v>112</v>
      </c>
      <c r="E22" s="1" t="s">
        <v>132</v>
      </c>
      <c r="F22" s="8" t="s">
        <v>135</v>
      </c>
      <c r="G22" s="1" t="s">
        <v>142</v>
      </c>
      <c r="H22" s="1" t="s">
        <v>46</v>
      </c>
      <c r="I22" s="1" t="s">
        <v>68</v>
      </c>
      <c r="J22" s="1"/>
    </row>
    <row r="23" spans="3:10">
      <c r="C23" s="1" t="s">
        <v>9</v>
      </c>
      <c r="D23" s="1" t="s">
        <v>113</v>
      </c>
      <c r="E23" s="1" t="s">
        <v>131</v>
      </c>
      <c r="F23" s="8" t="s">
        <v>133</v>
      </c>
      <c r="G23" s="1" t="s">
        <v>143</v>
      </c>
      <c r="H23" s="1"/>
      <c r="I23" s="1" t="s">
        <v>76</v>
      </c>
      <c r="J23" s="1"/>
    </row>
    <row r="24" spans="3:10">
      <c r="C24" s="1" t="s">
        <v>27</v>
      </c>
      <c r="D24" s="1" t="s">
        <v>114</v>
      </c>
      <c r="E24" s="1" t="s">
        <v>131</v>
      </c>
      <c r="F24" s="8" t="s">
        <v>139</v>
      </c>
      <c r="G24" s="1" t="s">
        <v>143</v>
      </c>
      <c r="H24" s="1"/>
      <c r="I24" s="1" t="s">
        <v>77</v>
      </c>
      <c r="J24" s="1"/>
    </row>
    <row r="25" spans="3:10">
      <c r="C25" s="1" t="s">
        <v>80</v>
      </c>
      <c r="D25" s="1" t="s">
        <v>115</v>
      </c>
      <c r="E25" s="1" t="s">
        <v>131</v>
      </c>
      <c r="F25" s="8" t="s">
        <v>140</v>
      </c>
      <c r="G25" s="1" t="s">
        <v>143</v>
      </c>
      <c r="H25" s="1"/>
      <c r="I25" s="1" t="s">
        <v>79</v>
      </c>
      <c r="J25" s="1"/>
    </row>
    <row r="26" spans="3:10">
      <c r="C26" s="1" t="s">
        <v>10</v>
      </c>
      <c r="D26" s="1" t="s">
        <v>116</v>
      </c>
      <c r="E26" s="1" t="s">
        <v>131</v>
      </c>
      <c r="F26" s="8" t="s">
        <v>140</v>
      </c>
      <c r="G26" s="1" t="s">
        <v>143</v>
      </c>
      <c r="H26" s="1"/>
      <c r="I26" s="1" t="s">
        <v>81</v>
      </c>
      <c r="J26" s="1"/>
    </row>
    <row r="27" spans="3:10">
      <c r="C27" s="1" t="s">
        <v>11</v>
      </c>
      <c r="D27" s="1" t="s">
        <v>117</v>
      </c>
      <c r="E27" s="1" t="s">
        <v>131</v>
      </c>
      <c r="F27" s="8" t="s">
        <v>140</v>
      </c>
      <c r="G27" s="1" t="s">
        <v>143</v>
      </c>
      <c r="H27" s="1"/>
      <c r="I27" s="1" t="s">
        <v>82</v>
      </c>
      <c r="J27" s="1"/>
    </row>
    <row r="28" spans="3:10">
      <c r="C28" s="1" t="s">
        <v>12</v>
      </c>
      <c r="D28" s="1" t="s">
        <v>118</v>
      </c>
      <c r="E28" s="1" t="s">
        <v>131</v>
      </c>
      <c r="F28" s="8" t="s">
        <v>140</v>
      </c>
      <c r="G28" s="1" t="s">
        <v>143</v>
      </c>
      <c r="H28" s="1"/>
      <c r="I28" s="1" t="s">
        <v>83</v>
      </c>
      <c r="J28" s="1"/>
    </row>
    <row r="29" spans="3:10">
      <c r="C29" s="1" t="s">
        <v>13</v>
      </c>
      <c r="D29" s="1" t="s">
        <v>119</v>
      </c>
      <c r="E29" s="1" t="s">
        <v>131</v>
      </c>
      <c r="F29" s="8" t="s">
        <v>140</v>
      </c>
      <c r="G29" s="1" t="s">
        <v>143</v>
      </c>
      <c r="H29" s="1"/>
      <c r="I29" s="1" t="s">
        <v>84</v>
      </c>
      <c r="J29" s="1"/>
    </row>
    <row r="30" spans="3:10">
      <c r="C30" s="1" t="s">
        <v>23</v>
      </c>
      <c r="D30" s="1" t="s">
        <v>120</v>
      </c>
      <c r="E30" s="1" t="s">
        <v>138</v>
      </c>
      <c r="F30" s="8"/>
      <c r="G30" s="1" t="s">
        <v>143</v>
      </c>
      <c r="H30" s="1"/>
      <c r="I30" s="1" t="s">
        <v>85</v>
      </c>
      <c r="J30" s="1"/>
    </row>
    <row r="31" spans="3:10">
      <c r="C31" s="1" t="s">
        <v>17</v>
      </c>
      <c r="D31" s="1" t="s">
        <v>121</v>
      </c>
      <c r="E31" s="1" t="s">
        <v>131</v>
      </c>
      <c r="F31" s="8" t="s">
        <v>133</v>
      </c>
      <c r="G31" s="1" t="s">
        <v>143</v>
      </c>
      <c r="H31" s="1"/>
      <c r="I31" s="1" t="s">
        <v>86</v>
      </c>
      <c r="J31" s="1"/>
    </row>
    <row r="32" spans="3:10">
      <c r="C32" s="1" t="s">
        <v>4</v>
      </c>
      <c r="D32" s="1" t="s">
        <v>123</v>
      </c>
      <c r="E32" s="1" t="s">
        <v>132</v>
      </c>
      <c r="F32" s="8" t="s">
        <v>134</v>
      </c>
      <c r="G32" s="1" t="s">
        <v>143</v>
      </c>
      <c r="H32" s="1"/>
      <c r="I32" s="1" t="s">
        <v>95</v>
      </c>
      <c r="J32" s="1" t="s">
        <v>96</v>
      </c>
    </row>
    <row r="33" spans="3:10">
      <c r="C33" s="1" t="s">
        <v>3</v>
      </c>
      <c r="D33" s="1" t="s">
        <v>124</v>
      </c>
      <c r="E33" s="1" t="s">
        <v>132</v>
      </c>
      <c r="F33" s="8" t="s">
        <v>141</v>
      </c>
      <c r="G33" s="1" t="s">
        <v>142</v>
      </c>
      <c r="H33" s="1" t="s">
        <v>46</v>
      </c>
      <c r="I33" s="1" t="s">
        <v>97</v>
      </c>
      <c r="J33" s="1">
        <v>99581</v>
      </c>
    </row>
    <row r="34" spans="3:10">
      <c r="C34" s="1" t="s">
        <v>39</v>
      </c>
      <c r="D34" s="1" t="s">
        <v>125</v>
      </c>
      <c r="E34" s="1" t="s">
        <v>132</v>
      </c>
      <c r="F34" s="8" t="s">
        <v>134</v>
      </c>
      <c r="G34" s="1" t="s">
        <v>143</v>
      </c>
      <c r="H34" s="1"/>
      <c r="I34" s="1" t="s">
        <v>88</v>
      </c>
      <c r="J34" s="1" t="s">
        <v>98</v>
      </c>
    </row>
    <row r="35" spans="3:10">
      <c r="C35" s="1" t="s">
        <v>26</v>
      </c>
      <c r="D35" s="1" t="s">
        <v>126</v>
      </c>
      <c r="E35" s="1" t="s">
        <v>132</v>
      </c>
      <c r="F35" s="8" t="s">
        <v>134</v>
      </c>
      <c r="G35" s="1" t="s">
        <v>143</v>
      </c>
      <c r="H35" s="1"/>
      <c r="I35" s="1" t="s">
        <v>87</v>
      </c>
      <c r="J35" s="1" t="s">
        <v>98</v>
      </c>
    </row>
  </sheetData>
  <sortState ref="C3:H39">
    <sortCondition ref="C4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논모물모</vt:lpstr>
      <vt:lpstr>컬럼정의서</vt:lpstr>
      <vt:lpstr>화면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2018-07-21T14:32:07Z</dcterms:modified>
</cp:coreProperties>
</file>