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AD6D0710-4A88-4524-8D16-A06F28E7F464}" xr6:coauthVersionLast="45" xr6:coauthVersionMax="45" xr10:uidLastSave="{00000000-0000-0000-0000-000000000000}"/>
  <bookViews>
    <workbookView xWindow="5760" yWindow="2124" windowWidth="17280" windowHeight="9060" tabRatio="415" firstSheet="1" activeTab="4"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8" i="16" l="1"/>
  <c r="F5" i="20"/>
  <c r="F5" i="19"/>
  <c r="F5" i="15"/>
  <c r="F6" i="15"/>
  <c r="F7" i="15"/>
  <c r="F7" i="20"/>
  <c r="J37" i="11" l="1"/>
  <c r="J38" i="11"/>
  <c r="J32" i="11"/>
  <c r="J33" i="11"/>
  <c r="J34" i="11"/>
  <c r="J35" i="11"/>
  <c r="J36" i="11"/>
  <c r="J26" i="11"/>
  <c r="J27" i="11"/>
  <c r="J28" i="11"/>
  <c r="J29" i="11"/>
  <c r="J16" i="11"/>
  <c r="J17" i="11"/>
  <c r="J45"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3" i="18"/>
  <c r="F34" i="18"/>
  <c r="F35" i="18"/>
  <c r="F36" i="18"/>
  <c r="F37"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9" i="18"/>
  <c r="D40" i="18"/>
  <c r="D41" i="18"/>
  <c r="D42" i="18"/>
  <c r="D43" i="18"/>
  <c r="D4" i="18"/>
  <c r="C4" i="18"/>
  <c r="C23" i="18"/>
  <c r="F3" i="15"/>
  <c r="F4" i="15"/>
  <c r="F8" i="15"/>
  <c r="F9" i="15"/>
  <c r="F10" i="15"/>
  <c r="F11" i="15"/>
  <c r="F12" i="15"/>
  <c r="F13" i="15"/>
  <c r="F14" i="15"/>
  <c r="F15" i="15"/>
  <c r="F16" i="15"/>
  <c r="F17" i="15"/>
  <c r="F18" i="15"/>
  <c r="F19" i="15"/>
  <c r="F20" i="15"/>
  <c r="F21" i="15"/>
  <c r="F22" i="15"/>
  <c r="F23" i="15"/>
  <c r="F24" i="15"/>
  <c r="F25" i="15"/>
  <c r="F26" i="15"/>
  <c r="F27" i="15"/>
  <c r="F28" i="15"/>
  <c r="F2" i="15"/>
  <c r="F21" i="18"/>
  <c r="F22" i="18"/>
  <c r="F5" i="16"/>
  <c r="F7"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2" i="16"/>
  <c r="F3" i="20"/>
  <c r="F4" i="20"/>
  <c r="E38" i="18" s="1"/>
  <c r="F6" i="20"/>
  <c r="E37" i="18" s="1"/>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2" i="20"/>
  <c r="F3" i="19"/>
  <c r="F4"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2" i="19"/>
  <c r="D37" i="18" s="1"/>
  <c r="F103" i="20"/>
  <c r="F102" i="20"/>
  <c r="F101" i="20"/>
  <c r="F100" i="20"/>
  <c r="J46" i="11"/>
  <c r="J47" i="11"/>
  <c r="J22" i="11"/>
  <c r="J23" i="11"/>
  <c r="D38" i="18" l="1"/>
  <c r="F38" i="18"/>
  <c r="G23" i="18"/>
  <c r="H2" i="20"/>
  <c r="H2" i="19"/>
  <c r="F29" i="15"/>
  <c r="F30" i="15"/>
  <c r="F31" i="15"/>
  <c r="F32" i="15"/>
  <c r="F33" i="15"/>
  <c r="F34" i="15"/>
  <c r="C52" i="11" l="1"/>
  <c r="J21" i="11" l="1"/>
  <c r="J24" i="11"/>
  <c r="C28" i="18" l="1"/>
  <c r="G28" i="18" s="1"/>
  <c r="D36" i="11" l="1"/>
  <c r="J10" i="11"/>
  <c r="J11" i="11"/>
  <c r="J12" i="11"/>
  <c r="J13" i="11"/>
  <c r="J14" i="11"/>
  <c r="J18" i="11"/>
  <c r="J19" i="11"/>
  <c r="J20" i="11"/>
  <c r="J31" i="11"/>
  <c r="J39" i="11"/>
  <c r="J40" i="11"/>
  <c r="J42" i="11"/>
  <c r="J43" i="11"/>
  <c r="J44" i="11"/>
  <c r="J48" i="11"/>
  <c r="J50" i="11"/>
  <c r="J51" i="11"/>
  <c r="J9" i="11"/>
  <c r="F37" i="15" l="1"/>
  <c r="F38" i="15"/>
  <c r="F39" i="15"/>
  <c r="F40" i="15"/>
  <c r="F41" i="15"/>
  <c r="F42" i="15"/>
  <c r="F47" i="15"/>
  <c r="F48" i="15"/>
  <c r="F49" i="15"/>
  <c r="F50" i="15"/>
  <c r="C35" i="18"/>
  <c r="G35" i="18" s="1"/>
  <c r="D44"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2" i="11" s="1"/>
  <c r="C25" i="18"/>
  <c r="G25" i="18" s="1"/>
  <c r="D33" i="11" s="1"/>
  <c r="C29" i="18"/>
  <c r="G29" i="18" s="1"/>
  <c r="C30" i="18"/>
  <c r="G30" i="18" s="1"/>
  <c r="D38" i="11" s="1"/>
  <c r="C31" i="18"/>
  <c r="G31" i="18" s="1"/>
  <c r="D39" i="11" s="1"/>
  <c r="C32" i="18"/>
  <c r="G32" i="18" s="1"/>
  <c r="D40" i="11" s="1"/>
  <c r="C36" i="18"/>
  <c r="G36" i="18" s="1"/>
  <c r="D45" i="11" s="1"/>
  <c r="C37" i="18"/>
  <c r="G37" i="18" s="1"/>
  <c r="D46" i="11" s="1"/>
  <c r="C39" i="18"/>
  <c r="G39" i="18" s="1"/>
  <c r="D48" i="11" s="1"/>
  <c r="C40" i="18"/>
  <c r="G40" i="18" s="1"/>
  <c r="D50" i="11" s="1"/>
  <c r="C41" i="18"/>
  <c r="G41" i="18" s="1"/>
  <c r="C42" i="18"/>
  <c r="G42" i="18" s="1"/>
  <c r="C43" i="18"/>
  <c r="G43" i="18" s="1"/>
  <c r="D7" i="11"/>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C13" i="18"/>
  <c r="G13" i="18" s="1"/>
  <c r="D19" i="11" s="1"/>
  <c r="F53" i="15"/>
  <c r="C22" i="18"/>
  <c r="G22" i="18" s="1"/>
  <c r="F52" i="15"/>
  <c r="F51" i="15"/>
  <c r="F46" i="15"/>
  <c r="C38" i="18" s="1"/>
  <c r="G38" i="18" s="1"/>
  <c r="D47" i="11" s="1"/>
  <c r="F45" i="15"/>
  <c r="C19" i="18" s="1"/>
  <c r="G19" i="18" s="1"/>
  <c r="D26" i="11" s="1"/>
  <c r="F44" i="15"/>
  <c r="F43" i="15"/>
  <c r="F36" i="15"/>
  <c r="F35" i="15"/>
  <c r="C21" i="18" s="1"/>
  <c r="G21" i="18" s="1"/>
  <c r="C14" i="18"/>
  <c r="G14" i="18" s="1"/>
  <c r="D20" i="11" s="1"/>
  <c r="L4" i="11"/>
  <c r="C33" i="18"/>
  <c r="G33" i="18" s="1"/>
  <c r="D42" i="11" s="1"/>
  <c r="C27" i="18"/>
  <c r="G27" i="18" s="1"/>
  <c r="C26" i="18"/>
  <c r="G26" i="18" s="1"/>
  <c r="D34" i="11" s="1"/>
  <c r="C20" i="18"/>
  <c r="G20" i="18" s="1"/>
  <c r="D27" i="11" s="1"/>
  <c r="C9" i="18"/>
  <c r="G9" i="18" s="1"/>
  <c r="D14" i="11" s="1"/>
  <c r="C17" i="18"/>
  <c r="G17" i="18" s="1"/>
  <c r="D51" i="11" l="1"/>
  <c r="D37" i="11"/>
  <c r="D35" i="11"/>
  <c r="D29" i="11"/>
  <c r="D28" i="11"/>
  <c r="D24" i="11"/>
  <c r="D31" i="11"/>
  <c r="D23" i="11"/>
  <c r="F44" i="18"/>
  <c r="C34" i="18"/>
  <c r="G34" i="18" s="1"/>
  <c r="D43" i="11" s="1"/>
  <c r="H2" i="15"/>
  <c r="G4" i="18"/>
  <c r="D9" i="11" s="1"/>
  <c r="L15" i="11"/>
  <c r="L51" i="11"/>
  <c r="L12" i="11"/>
  <c r="M4" i="11"/>
  <c r="L9" i="11"/>
  <c r="L10" i="11"/>
  <c r="L48" i="11"/>
  <c r="L8" i="11"/>
  <c r="L41" i="11"/>
  <c r="L3" i="11"/>
  <c r="L6" i="11"/>
  <c r="L11" i="11"/>
  <c r="L42" i="11"/>
  <c r="C44" i="18" l="1"/>
  <c r="C45" i="18" s="1"/>
  <c r="E44" i="18"/>
  <c r="E45" i="18" s="1"/>
  <c r="M12" i="11"/>
  <c r="M10" i="11"/>
  <c r="M8" i="11"/>
  <c r="M9" i="11"/>
  <c r="N4" i="11"/>
  <c r="M6" i="11"/>
  <c r="M11" i="11"/>
  <c r="M15" i="11"/>
  <c r="M51" i="11"/>
  <c r="M41" i="11"/>
  <c r="M48" i="11"/>
  <c r="M42" i="11"/>
  <c r="N39" i="11" l="1"/>
  <c r="N42" i="11"/>
  <c r="N20" i="11"/>
  <c r="N10" i="11"/>
  <c r="N41" i="11"/>
  <c r="N38" i="11"/>
  <c r="N9" i="11"/>
  <c r="N11" i="11"/>
  <c r="N12" i="11"/>
  <c r="N31" i="11"/>
  <c r="O4" i="11"/>
  <c r="N48" i="11"/>
  <c r="N40" i="11"/>
  <c r="N25" i="11"/>
  <c r="N18" i="11"/>
  <c r="N51" i="11"/>
  <c r="N8" i="11"/>
  <c r="N15" i="11"/>
  <c r="N19" i="11"/>
  <c r="N6" i="11"/>
  <c r="O6" i="11" l="1"/>
  <c r="O48" i="11"/>
  <c r="O15" i="11"/>
  <c r="O51" i="11"/>
  <c r="O42" i="11"/>
  <c r="O12" i="11"/>
  <c r="O10" i="11"/>
  <c r="P4" i="11"/>
  <c r="O41" i="11"/>
  <c r="O9" i="11"/>
  <c r="O11" i="11"/>
  <c r="O8" i="11"/>
  <c r="P8" i="11" l="1"/>
  <c r="P6" i="11"/>
  <c r="Q4" i="11"/>
  <c r="P9" i="11"/>
  <c r="P11" i="11"/>
  <c r="P51" i="11"/>
  <c r="P15" i="11"/>
  <c r="P48" i="11"/>
  <c r="P12" i="11"/>
  <c r="P41" i="11"/>
  <c r="P10" i="11"/>
  <c r="P42" i="11"/>
  <c r="Q48" i="11" l="1"/>
  <c r="Q9" i="11"/>
  <c r="Q6" i="11"/>
  <c r="Q51" i="11"/>
  <c r="Q10" i="11"/>
  <c r="Q12" i="11"/>
  <c r="Q11" i="11"/>
  <c r="R4" i="11"/>
  <c r="Q42" i="11"/>
  <c r="Q8" i="11"/>
  <c r="Q41" i="11"/>
  <c r="Q15" i="11"/>
  <c r="R51" i="11" l="1"/>
  <c r="R15" i="11"/>
  <c r="R6" i="11"/>
  <c r="R9" i="11"/>
  <c r="R48" i="11"/>
  <c r="R41" i="11"/>
  <c r="S4" i="11"/>
  <c r="R12" i="11"/>
  <c r="R11" i="11"/>
  <c r="R42" i="11"/>
  <c r="R10" i="11"/>
  <c r="R8" i="11"/>
  <c r="S3" i="11" l="1"/>
  <c r="S9" i="11"/>
  <c r="S6" i="11"/>
  <c r="S51" i="11"/>
  <c r="S42" i="11"/>
  <c r="S48" i="11"/>
  <c r="S11" i="11"/>
  <c r="S8" i="11"/>
  <c r="T4" i="11"/>
  <c r="S12" i="11"/>
  <c r="S15" i="11"/>
  <c r="S41" i="11"/>
  <c r="S10" i="11"/>
  <c r="T15" i="11" l="1"/>
  <c r="T9" i="11"/>
  <c r="U4" i="11"/>
  <c r="T48" i="11"/>
  <c r="T6" i="11"/>
  <c r="T51" i="11"/>
  <c r="T42" i="11"/>
  <c r="T10" i="11"/>
  <c r="T41" i="11"/>
  <c r="T12" i="11"/>
  <c r="T11" i="11"/>
  <c r="T8" i="11"/>
  <c r="U48" i="11" l="1"/>
  <c r="U10" i="11"/>
  <c r="U42" i="11"/>
  <c r="U11" i="11"/>
  <c r="U12" i="11"/>
  <c r="U6" i="11"/>
  <c r="U41" i="11"/>
  <c r="U8" i="11"/>
  <c r="V4" i="11"/>
  <c r="U51" i="11"/>
  <c r="U9" i="11"/>
  <c r="U15" i="11"/>
  <c r="W4" i="11" l="1"/>
  <c r="V11" i="11"/>
  <c r="V41" i="11"/>
  <c r="V12" i="11"/>
  <c r="V6" i="11"/>
  <c r="V15" i="11"/>
  <c r="V9" i="11"/>
  <c r="V51" i="11"/>
  <c r="V48" i="11"/>
  <c r="V8" i="11"/>
  <c r="V10" i="11"/>
  <c r="V42" i="11"/>
  <c r="W9" i="11" l="1"/>
  <c r="W15" i="11"/>
  <c r="W42" i="11"/>
  <c r="X4" i="11"/>
  <c r="W10" i="11"/>
  <c r="W11" i="11"/>
  <c r="W6" i="11"/>
  <c r="W8" i="11"/>
  <c r="W51" i="11"/>
  <c r="W12" i="11"/>
  <c r="W48" i="11"/>
  <c r="W41" i="11"/>
  <c r="X6" i="11" l="1"/>
  <c r="X48" i="11"/>
  <c r="X15" i="11"/>
  <c r="X9" i="11"/>
  <c r="X51" i="11"/>
  <c r="X42" i="11"/>
  <c r="X12" i="11"/>
  <c r="X8" i="11"/>
  <c r="X10" i="11"/>
  <c r="X11" i="11"/>
  <c r="Y4" i="11"/>
  <c r="X41" i="11"/>
  <c r="Y11" i="11" l="1"/>
  <c r="Y12" i="11"/>
  <c r="Y48" i="11"/>
  <c r="Y51" i="11"/>
  <c r="Y42" i="11"/>
  <c r="Y41" i="11"/>
  <c r="Y8" i="11"/>
  <c r="Y9" i="11"/>
  <c r="Y15" i="11"/>
  <c r="Y10" i="11"/>
  <c r="Z4" i="11"/>
  <c r="Y6" i="11"/>
  <c r="Z19" i="11" l="1"/>
  <c r="Z20" i="11"/>
  <c r="Z25" i="11"/>
  <c r="Z18" i="11"/>
  <c r="Z31" i="11"/>
  <c r="Z38" i="11"/>
  <c r="Z39" i="11"/>
  <c r="Z8" i="11"/>
  <c r="Z48" i="11"/>
  <c r="Z10" i="11"/>
  <c r="Z3" i="11"/>
  <c r="Z41" i="11"/>
  <c r="Z15" i="11"/>
  <c r="Z12" i="11"/>
  <c r="Z42" i="11"/>
  <c r="Z6" i="11"/>
  <c r="Z11" i="11"/>
  <c r="Z51" i="11"/>
  <c r="Z9" i="11"/>
  <c r="AA4" i="11"/>
  <c r="AA8" i="11" l="1"/>
  <c r="AA12" i="11"/>
  <c r="AA41" i="11"/>
  <c r="AA6" i="11"/>
  <c r="AA11" i="11"/>
  <c r="AA15" i="11"/>
  <c r="AA51" i="11"/>
  <c r="AB4" i="11"/>
  <c r="AA9" i="11"/>
  <c r="AA48" i="11"/>
  <c r="AA42" i="11"/>
  <c r="AA10" i="11"/>
  <c r="AB12" i="11" l="1"/>
  <c r="AB15" i="11"/>
  <c r="AB9" i="11"/>
  <c r="AB8" i="11"/>
  <c r="AB41" i="11"/>
  <c r="AB48" i="11"/>
  <c r="AB10" i="11"/>
  <c r="AB51" i="11"/>
  <c r="AB6" i="11"/>
  <c r="AB11" i="11"/>
  <c r="AC4" i="11"/>
  <c r="AB42" i="11"/>
  <c r="AC6" i="11" l="1"/>
  <c r="AC9" i="11"/>
  <c r="AC10" i="11"/>
  <c r="AC48" i="11"/>
  <c r="AC11" i="11"/>
  <c r="AC15" i="11"/>
  <c r="AC42" i="11"/>
  <c r="AC51" i="11"/>
  <c r="AD4" i="11"/>
  <c r="AC8" i="11"/>
  <c r="AC41" i="11"/>
  <c r="AC12" i="11"/>
  <c r="AD42" i="11" l="1"/>
  <c r="AD41" i="11"/>
  <c r="AD51" i="11"/>
  <c r="AD48" i="11"/>
  <c r="AD11" i="11"/>
  <c r="AE4" i="11"/>
  <c r="AD8" i="11"/>
  <c r="AD15" i="11"/>
  <c r="AD10" i="11"/>
  <c r="AD9" i="11"/>
  <c r="AD6" i="11"/>
  <c r="AD12" i="11"/>
  <c r="AE11" i="11" l="1"/>
  <c r="AE10" i="11"/>
  <c r="AE12" i="11"/>
  <c r="AE6" i="11"/>
  <c r="AE48" i="11"/>
  <c r="AF4" i="11"/>
  <c r="AE41" i="11"/>
  <c r="AE8" i="11"/>
  <c r="AE42" i="11"/>
  <c r="AE15" i="11"/>
  <c r="AE9" i="11"/>
  <c r="AE51" i="11"/>
  <c r="AF42" i="11" l="1"/>
  <c r="AF51" i="11"/>
  <c r="AF12" i="11"/>
  <c r="AF15" i="11"/>
  <c r="AF41" i="11"/>
  <c r="AF11" i="11"/>
  <c r="AF10" i="11"/>
  <c r="AF9" i="11"/>
  <c r="AF8" i="11"/>
  <c r="AF48" i="11"/>
  <c r="AF6" i="11"/>
  <c r="AG4" i="11"/>
  <c r="AG41" i="11" l="1"/>
  <c r="AG3" i="11"/>
  <c r="AG10" i="11"/>
  <c r="AG6" i="11"/>
  <c r="AH4" i="11"/>
  <c r="AG48" i="11"/>
  <c r="AG42" i="11"/>
  <c r="AG12" i="11"/>
  <c r="AG8" i="11"/>
  <c r="AG9" i="11"/>
  <c r="AG15" i="11"/>
  <c r="AG11" i="11"/>
  <c r="AG51" i="11"/>
  <c r="AH18" i="11" l="1"/>
  <c r="AH40" i="11"/>
  <c r="AH19" i="11"/>
  <c r="AH20" i="11"/>
  <c r="AH41" i="11"/>
  <c r="AH25" i="11"/>
  <c r="AH42" i="11"/>
  <c r="AH44" i="11"/>
  <c r="AH39" i="11"/>
  <c r="AH31" i="11"/>
  <c r="AH43" i="11"/>
  <c r="AH38" i="11"/>
  <c r="AH51" i="11"/>
  <c r="AH15" i="11"/>
  <c r="AH9" i="11"/>
  <c r="AH12" i="11"/>
  <c r="AH10" i="11"/>
  <c r="AH8" i="11"/>
  <c r="AH11" i="11"/>
  <c r="AH48" i="11"/>
  <c r="AH6" i="11"/>
  <c r="AI4" i="11"/>
  <c r="AI18" i="11" l="1"/>
  <c r="AI19" i="11"/>
  <c r="AI38" i="11"/>
  <c r="AI20" i="11"/>
  <c r="AI25" i="11"/>
  <c r="AI31" i="11"/>
  <c r="AI39" i="11"/>
  <c r="AI11" i="11"/>
  <c r="AJ4" i="11"/>
  <c r="AI42" i="11"/>
  <c r="AI15" i="11"/>
  <c r="AI12" i="11"/>
  <c r="AI8" i="11"/>
  <c r="AI6" i="11"/>
  <c r="AI48" i="11"/>
  <c r="AI41" i="11"/>
  <c r="AI51" i="11"/>
  <c r="AI9" i="11"/>
  <c r="AI10" i="11"/>
  <c r="AJ42" i="11" l="1"/>
  <c r="AJ15" i="11"/>
  <c r="AJ51" i="11"/>
  <c r="AJ11" i="11"/>
  <c r="AJ48" i="11"/>
  <c r="AJ10" i="11"/>
  <c r="AJ9" i="11"/>
  <c r="AJ12" i="11"/>
  <c r="AJ41" i="11"/>
  <c r="AK4" i="11"/>
  <c r="AJ6" i="11"/>
  <c r="AJ8" i="11"/>
  <c r="AK10" i="11" l="1"/>
  <c r="AK51" i="11"/>
  <c r="AK9" i="11"/>
  <c r="AK41" i="11"/>
  <c r="AK8" i="11"/>
  <c r="AK11" i="11"/>
  <c r="AL4" i="11"/>
  <c r="AK42" i="11"/>
  <c r="AK48" i="11"/>
  <c r="AK6" i="11"/>
  <c r="AK15" i="11"/>
  <c r="AK12" i="11"/>
  <c r="AL6" i="11" l="1"/>
  <c r="AL42" i="11"/>
  <c r="AL10" i="11"/>
  <c r="AL15" i="11"/>
  <c r="AL12" i="11"/>
  <c r="AL41" i="11"/>
  <c r="AM4" i="11"/>
  <c r="AL11" i="11"/>
  <c r="AL48" i="11"/>
  <c r="AL9" i="11"/>
  <c r="AL51" i="11"/>
  <c r="AL8" i="11"/>
  <c r="AN4" i="11" l="1"/>
  <c r="AM42" i="11"/>
  <c r="AM10" i="11"/>
  <c r="AM12" i="11"/>
  <c r="AM6" i="11"/>
  <c r="AM11" i="11"/>
  <c r="AM8" i="11"/>
  <c r="AM15" i="11"/>
  <c r="AM9" i="11"/>
  <c r="AM41" i="11"/>
  <c r="AM48" i="11"/>
  <c r="AM51" i="11"/>
  <c r="AN51" i="11" l="1"/>
  <c r="AN41" i="11"/>
  <c r="AN8" i="11"/>
  <c r="AO4" i="11"/>
  <c r="AN12" i="11"/>
  <c r="AN15" i="11"/>
  <c r="AN42" i="11"/>
  <c r="AN9" i="11"/>
  <c r="AN10" i="11"/>
  <c r="AN11" i="11"/>
  <c r="AN6" i="11"/>
  <c r="AN3" i="11"/>
  <c r="AN48" i="11"/>
  <c r="AO15" i="11" l="1"/>
  <c r="AO6" i="11"/>
  <c r="AO51" i="11"/>
  <c r="AO12" i="11"/>
  <c r="AO48" i="11"/>
  <c r="AO9" i="11"/>
  <c r="AO42" i="11"/>
  <c r="AO10" i="11"/>
  <c r="AO41" i="11"/>
  <c r="AP4" i="11"/>
  <c r="AO11" i="11"/>
  <c r="AO8" i="11"/>
  <c r="AP6" i="11" l="1"/>
  <c r="AP9" i="11"/>
  <c r="AP10" i="11"/>
  <c r="AQ4" i="11"/>
  <c r="AP51" i="11"/>
  <c r="AP11" i="11"/>
  <c r="AP48" i="11"/>
  <c r="AP42" i="11"/>
  <c r="AP41" i="11"/>
  <c r="AP15" i="11"/>
  <c r="AP12" i="11"/>
  <c r="AP8" i="11"/>
  <c r="AQ15" i="11" l="1"/>
  <c r="AQ11" i="11"/>
  <c r="AR4" i="11"/>
  <c r="AQ10" i="11"/>
  <c r="AQ6" i="11"/>
  <c r="AQ48" i="11"/>
  <c r="AQ42" i="11"/>
  <c r="AQ12" i="11"/>
  <c r="AQ41" i="11"/>
  <c r="AQ51" i="11"/>
  <c r="AQ9" i="11"/>
  <c r="AQ8" i="11"/>
  <c r="AR18" i="11" l="1"/>
  <c r="AR20" i="11"/>
  <c r="AR40" i="11"/>
  <c r="AR19" i="11"/>
  <c r="AS4" i="11"/>
  <c r="AR38" i="11"/>
  <c r="AR41" i="11"/>
  <c r="AR42" i="11"/>
  <c r="AR39" i="11"/>
  <c r="AR12" i="11"/>
  <c r="AR51" i="11"/>
  <c r="AR6" i="11"/>
  <c r="AR10" i="11"/>
  <c r="AR9" i="11"/>
  <c r="AR48" i="11"/>
  <c r="AR15" i="11"/>
  <c r="AR25" i="11"/>
  <c r="AR11" i="11"/>
  <c r="AR31" i="11"/>
  <c r="AR8" i="11"/>
  <c r="AT4" i="11" l="1"/>
  <c r="AS41" i="11"/>
  <c r="AS9" i="11"/>
  <c r="AS42" i="11"/>
  <c r="AS12" i="11"/>
  <c r="AS48" i="11"/>
  <c r="AS51" i="11"/>
  <c r="AS6" i="11"/>
  <c r="AS11" i="11"/>
  <c r="AS10" i="11"/>
  <c r="AS8" i="11"/>
  <c r="AS15" i="11"/>
  <c r="AT19" i="11" l="1"/>
  <c r="AT20" i="11"/>
  <c r="AT25" i="11"/>
  <c r="AT18" i="11"/>
  <c r="AT42" i="11"/>
  <c r="AT12" i="11"/>
  <c r="AT15" i="11"/>
  <c r="AT6" i="11"/>
  <c r="AT41" i="11"/>
  <c r="AT51" i="11"/>
  <c r="AU4" i="11"/>
  <c r="AT9" i="11"/>
  <c r="AT48" i="11"/>
  <c r="AT11" i="11"/>
  <c r="AT10" i="11"/>
  <c r="AT8" i="11"/>
  <c r="AU48" i="11" l="1"/>
  <c r="AU15" i="11"/>
  <c r="AU6" i="11"/>
  <c r="AU51" i="11"/>
  <c r="AU12" i="11"/>
  <c r="AU41" i="11"/>
  <c r="AU42" i="11"/>
  <c r="AU10" i="11"/>
  <c r="AU9" i="11"/>
  <c r="AU11" i="11"/>
  <c r="AV4" i="11"/>
  <c r="AU3" i="11"/>
  <c r="AU8" i="11"/>
  <c r="AW4" i="11" l="1"/>
  <c r="AV48" i="11"/>
  <c r="AV41" i="11"/>
  <c r="AV51" i="11"/>
  <c r="AV12" i="11"/>
  <c r="AV42" i="11"/>
  <c r="AV8" i="11"/>
  <c r="AV11" i="11"/>
  <c r="AV10" i="11"/>
  <c r="AV9" i="11"/>
  <c r="AV6" i="11"/>
  <c r="AV15" i="11"/>
  <c r="AW6" i="11" l="1"/>
  <c r="AW15" i="11"/>
  <c r="AX4" i="11"/>
  <c r="AW48" i="11"/>
  <c r="AW12" i="11"/>
  <c r="AW9" i="11"/>
  <c r="AW41" i="11"/>
  <c r="AW42" i="11"/>
  <c r="AW51" i="11"/>
  <c r="AW10" i="11"/>
  <c r="AW8" i="11"/>
  <c r="AW11" i="11"/>
  <c r="AX42" i="11" l="1"/>
  <c r="AX15" i="11"/>
  <c r="AX10" i="11"/>
  <c r="AX9" i="11"/>
  <c r="AX51" i="11"/>
  <c r="AX41" i="11"/>
  <c r="AX6" i="11"/>
  <c r="AX48" i="11"/>
  <c r="AX12" i="11"/>
  <c r="AX11" i="11"/>
  <c r="AX8" i="11"/>
  <c r="AY4" i="11"/>
  <c r="AY12" i="11" l="1"/>
  <c r="AY42" i="11"/>
  <c r="AY6" i="11"/>
  <c r="AY51" i="11"/>
  <c r="AY11" i="11"/>
  <c r="AY48" i="11"/>
  <c r="AY8" i="11"/>
  <c r="AY15" i="11"/>
  <c r="AZ4" i="11"/>
  <c r="AY10" i="11"/>
  <c r="AY41" i="11"/>
  <c r="AY9" i="11"/>
  <c r="AZ10" i="11" l="1"/>
  <c r="AZ42" i="11"/>
  <c r="AZ51" i="11"/>
  <c r="AZ8" i="11"/>
  <c r="AZ9" i="11"/>
  <c r="AZ6" i="11"/>
  <c r="AZ12" i="11"/>
  <c r="AZ48" i="11"/>
  <c r="AZ11" i="11"/>
  <c r="BA4" i="11"/>
  <c r="AZ41" i="11"/>
  <c r="AZ15" i="11"/>
  <c r="BA12" i="11" l="1"/>
  <c r="BA41" i="11"/>
  <c r="BA48" i="11"/>
  <c r="BA8" i="11"/>
  <c r="BA15" i="11"/>
  <c r="BA42" i="11"/>
  <c r="BA11" i="11"/>
  <c r="BA6" i="11"/>
  <c r="BA51" i="11"/>
  <c r="BA9" i="11"/>
  <c r="BB4" i="11"/>
  <c r="BA10" i="11"/>
  <c r="BB42" i="11" l="1"/>
  <c r="BB8" i="11"/>
  <c r="BB10" i="11"/>
  <c r="BB6" i="11"/>
  <c r="BB12" i="11"/>
  <c r="BB11" i="11"/>
  <c r="BB51" i="11"/>
  <c r="BB9" i="11"/>
  <c r="BB3" i="11"/>
  <c r="BB41" i="11"/>
  <c r="BB48" i="11"/>
  <c r="BC4" i="11"/>
  <c r="BB15" i="11"/>
  <c r="BC18" i="11" l="1"/>
  <c r="BC19" i="11"/>
  <c r="BC20" i="11"/>
  <c r="BC25" i="11"/>
  <c r="BC15" i="11"/>
  <c r="BC12" i="11"/>
  <c r="BC10" i="11"/>
  <c r="BC9" i="11"/>
  <c r="BC6" i="11"/>
  <c r="BC48" i="11"/>
  <c r="BC11" i="11"/>
  <c r="BC51" i="11"/>
  <c r="BC41" i="11"/>
  <c r="BD4" i="11"/>
  <c r="BC8" i="11"/>
  <c r="BC42" i="11"/>
  <c r="BD11" i="11" l="1"/>
  <c r="BD12" i="11"/>
  <c r="BD8" i="11"/>
  <c r="BD48" i="11"/>
  <c r="BD6" i="11"/>
  <c r="BD41" i="11"/>
  <c r="BD51" i="11"/>
  <c r="BE4" i="11"/>
  <c r="BD15" i="11"/>
  <c r="BD9" i="11"/>
  <c r="BD10" i="11"/>
  <c r="BD42" i="11"/>
  <c r="BE11" i="11" l="1"/>
  <c r="BE51" i="11"/>
  <c r="BE42" i="11"/>
  <c r="BE6" i="11"/>
  <c r="BE9" i="11"/>
  <c r="BE41" i="11"/>
  <c r="BE48" i="11"/>
  <c r="BE12" i="11"/>
  <c r="BF4" i="11"/>
  <c r="BE10" i="11"/>
  <c r="BE8" i="11"/>
  <c r="BE15" i="11"/>
  <c r="BF15" i="11" l="1"/>
  <c r="BF42" i="11"/>
  <c r="BF10" i="11"/>
  <c r="BF51" i="11"/>
  <c r="BF48" i="11"/>
  <c r="BF12" i="11"/>
  <c r="BF8" i="11"/>
  <c r="BF11" i="11"/>
  <c r="BF9" i="11"/>
  <c r="BG4" i="11"/>
  <c r="BF6" i="11"/>
  <c r="BF41" i="11"/>
  <c r="BG12" i="11" l="1"/>
  <c r="BH4" i="11"/>
  <c r="BG9" i="11"/>
  <c r="BG10" i="11"/>
  <c r="BG11" i="11"/>
  <c r="BG42" i="11"/>
  <c r="BG41" i="11"/>
  <c r="BG51" i="11"/>
  <c r="BG6" i="11"/>
  <c r="BG8" i="11"/>
  <c r="BG48" i="11"/>
  <c r="BG15" i="11"/>
  <c r="BH8" i="11" l="1"/>
  <c r="BH6" i="11"/>
  <c r="BH11" i="11"/>
  <c r="BH41" i="11"/>
  <c r="BH48" i="11"/>
  <c r="BH9" i="11"/>
  <c r="BI4" i="11"/>
  <c r="BH42" i="11"/>
  <c r="BH10" i="11"/>
  <c r="BH15" i="11"/>
  <c r="BH51" i="11"/>
  <c r="BH12" i="11"/>
  <c r="BI6" i="11" l="1"/>
  <c r="BI9" i="11"/>
  <c r="BJ4" i="11"/>
  <c r="BI41" i="11"/>
  <c r="BI51" i="11"/>
  <c r="BI48" i="11"/>
  <c r="BI10" i="11"/>
  <c r="BI8" i="11"/>
  <c r="BI15" i="11"/>
  <c r="BI42" i="11"/>
  <c r="BI11" i="11"/>
  <c r="BI12" i="11"/>
  <c r="BI3" i="11"/>
  <c r="BJ6" i="11" l="1"/>
  <c r="BJ12" i="11"/>
  <c r="BJ41" i="11"/>
  <c r="BJ51" i="11"/>
  <c r="BJ11" i="11"/>
  <c r="BJ9" i="11"/>
  <c r="BK4" i="11"/>
  <c r="BJ8" i="11"/>
  <c r="BJ15" i="11"/>
  <c r="BJ48" i="11"/>
  <c r="BJ10" i="11"/>
  <c r="BJ42" i="11"/>
  <c r="BK15" i="11" l="1"/>
  <c r="BK11" i="11"/>
  <c r="BK42" i="11"/>
  <c r="BK10" i="11"/>
  <c r="BK6" i="11"/>
  <c r="BK41" i="11"/>
  <c r="BK48" i="11"/>
  <c r="BK51" i="11"/>
  <c r="BL4" i="11"/>
  <c r="BK9" i="11"/>
  <c r="BK12" i="11"/>
  <c r="BK8" i="11"/>
  <c r="BL12" i="11" l="1"/>
  <c r="BL41" i="11"/>
  <c r="BL6" i="11"/>
  <c r="BL48" i="11"/>
  <c r="BL15" i="11"/>
  <c r="BL9" i="11"/>
  <c r="BL8" i="11"/>
  <c r="BM4" i="11"/>
  <c r="BL51" i="11"/>
  <c r="BL10" i="11"/>
  <c r="BL11" i="11"/>
  <c r="BL42" i="11"/>
  <c r="BM6" i="11" l="1"/>
  <c r="BM41" i="11"/>
  <c r="BN4" i="11"/>
  <c r="BM42" i="11"/>
  <c r="BM9" i="11"/>
  <c r="BM11" i="11"/>
  <c r="BM8" i="11"/>
  <c r="BM48" i="11"/>
  <c r="BM51" i="11"/>
  <c r="BM15" i="11"/>
  <c r="BM10" i="11"/>
  <c r="BM12" i="11"/>
  <c r="BN41" i="11" l="1"/>
  <c r="BN8" i="11"/>
  <c r="BN10" i="11"/>
  <c r="BO4" i="11"/>
  <c r="BN6" i="11"/>
  <c r="BN42" i="11"/>
  <c r="BN9" i="11"/>
  <c r="BN51" i="11"/>
  <c r="BN48" i="11"/>
  <c r="BN12" i="11"/>
  <c r="BN15" i="11"/>
  <c r="BN11" i="11"/>
  <c r="BO12" i="11" l="1"/>
  <c r="BO48" i="11"/>
  <c r="BO15" i="11"/>
  <c r="BO10" i="11"/>
  <c r="BO6" i="11"/>
  <c r="BO8" i="11"/>
  <c r="BO41" i="11"/>
  <c r="BO11" i="11"/>
  <c r="BO9" i="11"/>
  <c r="BO51" i="11"/>
  <c r="BO42" i="11"/>
  <c r="H2" i="16"/>
  <c r="F45" i="18" s="1"/>
  <c r="D44" i="18" l="1"/>
  <c r="D45" i="18" l="1"/>
  <c r="G44" i="18"/>
  <c r="D52" i="11"/>
  <c r="G52" i="11" s="1"/>
  <c r="F52" i="11" l="1"/>
</calcChain>
</file>

<file path=xl/sharedStrings.xml><?xml version="1.0" encoding="utf-8"?>
<sst xmlns="http://schemas.openxmlformats.org/spreadsheetml/2006/main" count="262" uniqueCount="93">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</sst>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0" fillId="0" borderId="0" xfId="0" applyAlignment="1">
      <alignment wrapText="1"/>
    </xf>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2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0.3715277777777779</c:v>
                </c:pt>
                <c:pt idx="1">
                  <c:v>0.3715277777777779</c:v>
                </c:pt>
                <c:pt idx="2">
                  <c:v>0.3715277777777779</c:v>
                </c:pt>
                <c:pt idx="3">
                  <c:v>0.37152777777777779</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AT"/>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A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4</xdr:row>
          <xdr:rowOff>68580</xdr:rowOff>
        </xdr:from>
        <xdr:to>
          <xdr:col>67</xdr:col>
          <xdr:colOff>0</xdr:colOff>
          <xdr:row>4</xdr:row>
          <xdr:rowOff>236220</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2">
  <autoFilter ref="B6:J5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67" totalsRowDxfId="66"/>
    <tableColumn id="7" xr3:uid="{00000000-0010-0000-0000-000007000000}" name="Aufwandsschätzung[h]" dataDxfId="65" totalsRowDxfId="64"/>
    <tableColumn id="8" xr3:uid="{00000000-0010-0000-0000-000008000000}" name="tatsächlicher Aufwand[h]" dataDxfId="63" totalsRowDxfId="62">
      <calculatedColumnFormula>IF(VLOOKUP(Meilensteine[[#This Row],[Arbeitspaket]],Übersicht!B:G,7,FALSE)=0,"",VLOOKUP(Meilensteine[[#This Row],[Arbeitspaket]],Übersicht!B:G,7,FALSE))</calculatedColumnFormula>
    </tableColumn>
    <tableColumn id="2" xr3:uid="{00000000-0010-0000-0000-000002000000}" name="Kategorie" dataDxfId="61" totalsRowDxfId="60"/>
    <tableColumn id="3" xr3:uid="{00000000-0010-0000-0000-000003000000}" name="Zugewiesen an" dataDxfId="59" totalsRowDxfId="58"/>
    <tableColumn id="4" xr3:uid="{00000000-0010-0000-0000-000004000000}" name="Fortschritt"/>
    <tableColumn id="5" xr3:uid="{00000000-0010-0000-0000-000005000000}" name="Start" totalsRowDxfId="57"/>
    <tableColumn id="9" xr3:uid="{70FDCF50-D5DA-4C67-AC0E-D6EB8BCCF097}" name="Ende" dataDxfId="56" totalsRowDxfId="55" dataCellStyle="Datum"/>
    <tableColumn id="6" xr3:uid="{00000000-0010-0000-0000-000006000000}" name="Anzahl Tage" totalsRowFunction="sum" totalsRowDxfId="54"/>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5"/>
  <sheetViews>
    <sheetView showGridLines="0" zoomScale="73" zoomScaleNormal="145" zoomScalePageLayoutView="85" workbookViewId="0">
      <pane ySplit="5" topLeftCell="A6" activePane="bottomLeft" state="frozen"/>
      <selection pane="bottomLeft" activeCell="H39" sqref="H39"/>
    </sheetView>
  </sheetViews>
  <sheetFormatPr defaultColWidth="9.109375" defaultRowHeight="30" customHeight="1" x14ac:dyDescent="0.3"/>
  <cols>
    <col min="1" max="1" width="2.6640625" style="14" customWidth="1"/>
    <col min="2" max="2" width="42.5546875" customWidth="1"/>
    <col min="3" max="3" width="13" style="19" customWidth="1"/>
    <col min="4" max="4" width="14.5546875" style="19" customWidth="1"/>
    <col min="5" max="5" width="13.44140625" style="19" customWidth="1"/>
    <col min="6" max="6" width="20.5546875" bestFit="1" customWidth="1"/>
    <col min="7" max="7" width="10.6640625" customWidth="1"/>
    <col min="8" max="9" width="10.6640625" style="3" bestFit="1" customWidth="1"/>
    <col min="10" max="10" width="9.44140625" customWidth="1"/>
    <col min="11" max="11" width="2.6640625" customWidth="1"/>
    <col min="12" max="67" width="3.44140625" customWidth="1"/>
  </cols>
  <sheetData>
    <row r="1" spans="1:67" ht="30" customHeight="1" x14ac:dyDescent="0.55000000000000004">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3">
      <c r="A2" s="15" t="s">
        <v>23</v>
      </c>
      <c r="B2" s="87"/>
      <c r="C2" s="18"/>
      <c r="D2" s="18"/>
      <c r="E2" s="18"/>
      <c r="F2" s="81" t="s">
        <v>12</v>
      </c>
      <c r="G2" s="82"/>
      <c r="H2" s="84">
        <v>44097</v>
      </c>
      <c r="I2" s="85"/>
      <c r="J2" s="86"/>
      <c r="K2" s="20"/>
    </row>
    <row r="3" spans="1:67" ht="29.25" customHeight="1" x14ac:dyDescent="0.4">
      <c r="A3" s="15" t="s">
        <v>1</v>
      </c>
      <c r="B3" s="87"/>
      <c r="F3" s="81" t="s">
        <v>13</v>
      </c>
      <c r="G3" s="82"/>
      <c r="H3" s="41">
        <v>0</v>
      </c>
      <c r="I3" s="73"/>
      <c r="L3" s="40" t="str">
        <f ca="1">TEXT(L4,"MMMM")</f>
        <v>September</v>
      </c>
      <c r="M3" s="40"/>
      <c r="N3" s="40"/>
      <c r="O3" s="40"/>
      <c r="P3" s="40"/>
      <c r="Q3" s="40"/>
      <c r="R3" s="40"/>
      <c r="S3" s="40" t="str">
        <f ca="1">IF(TEXT(S4,"MMMM")=L3,"",TEXT(S4,"MMMM"))</f>
        <v/>
      </c>
      <c r="T3" s="40"/>
      <c r="U3" s="40"/>
      <c r="V3" s="40"/>
      <c r="W3" s="40"/>
      <c r="X3" s="40"/>
      <c r="Y3" s="40"/>
      <c r="Z3" s="40" t="str">
        <f ca="1">IF(OR(TEXT(Z4,"MMMM")=S3,TEXT(Z4,"MMMM")=L3),"",TEXT(Z4,"MMMM"))</f>
        <v>October</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November</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3">
      <c r="A4" s="15" t="s">
        <v>2</v>
      </c>
      <c r="B4" s="83"/>
      <c r="C4" s="83"/>
      <c r="D4" s="83"/>
      <c r="E4" s="83"/>
      <c r="F4" s="83"/>
      <c r="G4" s="83"/>
      <c r="H4" s="83"/>
      <c r="I4" s="83"/>
      <c r="J4" s="83"/>
      <c r="K4" s="83"/>
      <c r="L4" s="42">
        <f ca="1">IFERROR(Projekt_Start+Scroll_Schrittweite,TODAY())</f>
        <v>44097</v>
      </c>
      <c r="M4" s="43">
        <f ca="1">L4+1</f>
        <v>44098</v>
      </c>
      <c r="N4" s="43">
        <f t="shared" ref="N4:BA4" ca="1" si="0">M4+1</f>
        <v>44099</v>
      </c>
      <c r="O4" s="43">
        <f t="shared" ca="1" si="0"/>
        <v>44100</v>
      </c>
      <c r="P4" s="43">
        <f t="shared" ca="1" si="0"/>
        <v>44101</v>
      </c>
      <c r="Q4" s="43">
        <f t="shared" ca="1" si="0"/>
        <v>44102</v>
      </c>
      <c r="R4" s="44">
        <f t="shared" ca="1" si="0"/>
        <v>44103</v>
      </c>
      <c r="S4" s="42">
        <f ca="1">R4+1</f>
        <v>44104</v>
      </c>
      <c r="T4" s="43">
        <f ca="1">S4+1</f>
        <v>44105</v>
      </c>
      <c r="U4" s="43">
        <f t="shared" ca="1" si="0"/>
        <v>44106</v>
      </c>
      <c r="V4" s="43">
        <f t="shared" ca="1" si="0"/>
        <v>44107</v>
      </c>
      <c r="W4" s="43">
        <f t="shared" ca="1" si="0"/>
        <v>44108</v>
      </c>
      <c r="X4" s="43">
        <f t="shared" ca="1" si="0"/>
        <v>44109</v>
      </c>
      <c r="Y4" s="44">
        <f t="shared" ca="1" si="0"/>
        <v>44110</v>
      </c>
      <c r="Z4" s="42">
        <f ca="1">Y4+1</f>
        <v>44111</v>
      </c>
      <c r="AA4" s="43">
        <f ca="1">Z4+1</f>
        <v>44112</v>
      </c>
      <c r="AB4" s="43">
        <f t="shared" ca="1" si="0"/>
        <v>44113</v>
      </c>
      <c r="AC4" s="43">
        <f t="shared" ca="1" si="0"/>
        <v>44114</v>
      </c>
      <c r="AD4" s="43">
        <f t="shared" ca="1" si="0"/>
        <v>44115</v>
      </c>
      <c r="AE4" s="43">
        <f t="shared" ca="1" si="0"/>
        <v>44116</v>
      </c>
      <c r="AF4" s="44">
        <f t="shared" ca="1" si="0"/>
        <v>44117</v>
      </c>
      <c r="AG4" s="42">
        <f ca="1">AF4+1</f>
        <v>44118</v>
      </c>
      <c r="AH4" s="43">
        <f ca="1">AG4+1</f>
        <v>44119</v>
      </c>
      <c r="AI4" s="43">
        <f t="shared" ca="1" si="0"/>
        <v>44120</v>
      </c>
      <c r="AJ4" s="43">
        <f ca="1">AI4+1</f>
        <v>44121</v>
      </c>
      <c r="AK4" s="43">
        <f t="shared" ca="1" si="0"/>
        <v>44122</v>
      </c>
      <c r="AL4" s="43">
        <f t="shared" ca="1" si="0"/>
        <v>44123</v>
      </c>
      <c r="AM4" s="44">
        <f t="shared" ca="1" si="0"/>
        <v>44124</v>
      </c>
      <c r="AN4" s="42">
        <f ca="1">AM4+1</f>
        <v>44125</v>
      </c>
      <c r="AO4" s="43">
        <f ca="1">AN4+1</f>
        <v>44126</v>
      </c>
      <c r="AP4" s="43">
        <f t="shared" ca="1" si="0"/>
        <v>44127</v>
      </c>
      <c r="AQ4" s="43">
        <f t="shared" ca="1" si="0"/>
        <v>44128</v>
      </c>
      <c r="AR4" s="43">
        <f t="shared" ca="1" si="0"/>
        <v>44129</v>
      </c>
      <c r="AS4" s="43">
        <f t="shared" ca="1" si="0"/>
        <v>44130</v>
      </c>
      <c r="AT4" s="44">
        <f t="shared" ca="1" si="0"/>
        <v>44131</v>
      </c>
      <c r="AU4" s="42">
        <f ca="1">AT4+1</f>
        <v>44132</v>
      </c>
      <c r="AV4" s="43">
        <f ca="1">AU4+1</f>
        <v>44133</v>
      </c>
      <c r="AW4" s="43">
        <f t="shared" ca="1" si="0"/>
        <v>44134</v>
      </c>
      <c r="AX4" s="43">
        <f t="shared" ca="1" si="0"/>
        <v>44135</v>
      </c>
      <c r="AY4" s="43">
        <f t="shared" ca="1" si="0"/>
        <v>44136</v>
      </c>
      <c r="AZ4" s="43">
        <f t="shared" ca="1" si="0"/>
        <v>44137</v>
      </c>
      <c r="BA4" s="44">
        <f t="shared" ca="1" si="0"/>
        <v>44138</v>
      </c>
      <c r="BB4" s="42">
        <f ca="1">BA4+1</f>
        <v>44139</v>
      </c>
      <c r="BC4" s="43">
        <f ca="1">BB4+1</f>
        <v>44140</v>
      </c>
      <c r="BD4" s="43">
        <f t="shared" ref="BD4:BH4" ca="1" si="1">BC4+1</f>
        <v>44141</v>
      </c>
      <c r="BE4" s="43">
        <f t="shared" ca="1" si="1"/>
        <v>44142</v>
      </c>
      <c r="BF4" s="43">
        <f t="shared" ca="1" si="1"/>
        <v>44143</v>
      </c>
      <c r="BG4" s="43">
        <f t="shared" ca="1" si="1"/>
        <v>44144</v>
      </c>
      <c r="BH4" s="44">
        <f t="shared" ca="1" si="1"/>
        <v>44145</v>
      </c>
      <c r="BI4" s="42">
        <f ca="1">BH4+1</f>
        <v>44146</v>
      </c>
      <c r="BJ4" s="43">
        <f ca="1">BI4+1</f>
        <v>44147</v>
      </c>
      <c r="BK4" s="43">
        <f t="shared" ref="BK4:BO4" ca="1" si="2">BJ4+1</f>
        <v>44148</v>
      </c>
      <c r="BL4" s="43">
        <f t="shared" ca="1" si="2"/>
        <v>44149</v>
      </c>
      <c r="BM4" s="43">
        <f t="shared" ca="1" si="2"/>
        <v>44150</v>
      </c>
      <c r="BN4" s="43">
        <f t="shared" ca="1" si="2"/>
        <v>44151</v>
      </c>
      <c r="BO4" s="44">
        <f t="shared" ca="1" si="2"/>
        <v>44152</v>
      </c>
    </row>
    <row r="5" spans="1:67" s="19" customFormat="1" ht="25.35" customHeight="1" x14ac:dyDescent="0.3">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 customHeight="1" thickBot="1" x14ac:dyDescent="0.35">
      <c r="A6" s="15" t="s">
        <v>4</v>
      </c>
      <c r="B6" s="25" t="s">
        <v>31</v>
      </c>
      <c r="C6" s="26" t="s">
        <v>24</v>
      </c>
      <c r="D6" s="26" t="s">
        <v>26</v>
      </c>
      <c r="E6" s="26" t="s">
        <v>10</v>
      </c>
      <c r="F6" s="26" t="s">
        <v>14</v>
      </c>
      <c r="G6" s="26" t="s">
        <v>15</v>
      </c>
      <c r="H6" s="26" t="s">
        <v>16</v>
      </c>
      <c r="I6" s="26" t="s">
        <v>29</v>
      </c>
      <c r="J6" s="26" t="s">
        <v>17</v>
      </c>
      <c r="K6" s="24"/>
      <c r="L6" s="22" t="str">
        <f t="shared" ref="L6:AQ6" ca="1" si="3">LEFT(TEXT(L4,"TTT"),1)</f>
        <v>W</v>
      </c>
      <c r="M6" s="22" t="str">
        <f t="shared" ca="1" si="3"/>
        <v>T</v>
      </c>
      <c r="N6" s="22" t="str">
        <f t="shared" ca="1" si="3"/>
        <v>F</v>
      </c>
      <c r="O6" s="22" t="str">
        <f t="shared" ca="1" si="3"/>
        <v>S</v>
      </c>
      <c r="P6" s="22" t="str">
        <f t="shared" ca="1" si="3"/>
        <v>S</v>
      </c>
      <c r="Q6" s="22" t="str">
        <f t="shared" ca="1" si="3"/>
        <v>M</v>
      </c>
      <c r="R6" s="22" t="str">
        <f t="shared" ca="1" si="3"/>
        <v>T</v>
      </c>
      <c r="S6" s="22" t="str">
        <f t="shared" ca="1" si="3"/>
        <v>W</v>
      </c>
      <c r="T6" s="22" t="str">
        <f t="shared" ca="1" si="3"/>
        <v>T</v>
      </c>
      <c r="U6" s="22" t="str">
        <f t="shared" ca="1" si="3"/>
        <v>F</v>
      </c>
      <c r="V6" s="22" t="str">
        <f t="shared" ca="1" si="3"/>
        <v>S</v>
      </c>
      <c r="W6" s="22" t="str">
        <f t="shared" ca="1" si="3"/>
        <v>S</v>
      </c>
      <c r="X6" s="22" t="str">
        <f t="shared" ca="1" si="3"/>
        <v>M</v>
      </c>
      <c r="Y6" s="22" t="str">
        <f t="shared" ca="1" si="3"/>
        <v>T</v>
      </c>
      <c r="Z6" s="22" t="str">
        <f t="shared" ca="1" si="3"/>
        <v>W</v>
      </c>
      <c r="AA6" s="22" t="str">
        <f t="shared" ca="1" si="3"/>
        <v>T</v>
      </c>
      <c r="AB6" s="22" t="str">
        <f t="shared" ca="1" si="3"/>
        <v>F</v>
      </c>
      <c r="AC6" s="22" t="str">
        <f t="shared" ca="1" si="3"/>
        <v>S</v>
      </c>
      <c r="AD6" s="22" t="str">
        <f t="shared" ca="1" si="3"/>
        <v>S</v>
      </c>
      <c r="AE6" s="22" t="str">
        <f t="shared" ca="1" si="3"/>
        <v>M</v>
      </c>
      <c r="AF6" s="22" t="str">
        <f t="shared" ca="1" si="3"/>
        <v>T</v>
      </c>
      <c r="AG6" s="22" t="str">
        <f t="shared" ca="1" si="3"/>
        <v>W</v>
      </c>
      <c r="AH6" s="22" t="str">
        <f t="shared" ca="1" si="3"/>
        <v>T</v>
      </c>
      <c r="AI6" s="22" t="str">
        <f t="shared" ca="1" si="3"/>
        <v>F</v>
      </c>
      <c r="AJ6" s="22" t="str">
        <f t="shared" ca="1" si="3"/>
        <v>S</v>
      </c>
      <c r="AK6" s="22" t="str">
        <f t="shared" ca="1" si="3"/>
        <v>S</v>
      </c>
      <c r="AL6" s="22" t="str">
        <f t="shared" ca="1" si="3"/>
        <v>M</v>
      </c>
      <c r="AM6" s="22" t="str">
        <f t="shared" ca="1" si="3"/>
        <v>T</v>
      </c>
      <c r="AN6" s="22" t="str">
        <f t="shared" ca="1" si="3"/>
        <v>W</v>
      </c>
      <c r="AO6" s="22" t="str">
        <f t="shared" ca="1" si="3"/>
        <v>T</v>
      </c>
      <c r="AP6" s="22" t="str">
        <f t="shared" ca="1" si="3"/>
        <v>F</v>
      </c>
      <c r="AQ6" s="22" t="str">
        <f t="shared" ca="1" si="3"/>
        <v>S</v>
      </c>
      <c r="AR6" s="22" t="str">
        <f t="shared" ref="AR6:BO6" ca="1" si="4">LEFT(TEXT(AR4,"TTT"),1)</f>
        <v>S</v>
      </c>
      <c r="AS6" s="22" t="str">
        <f t="shared" ca="1" si="4"/>
        <v>M</v>
      </c>
      <c r="AT6" s="22" t="str">
        <f t="shared" ca="1" si="4"/>
        <v>T</v>
      </c>
      <c r="AU6" s="22" t="str">
        <f t="shared" ca="1" si="4"/>
        <v>W</v>
      </c>
      <c r="AV6" s="22" t="str">
        <f t="shared" ca="1" si="4"/>
        <v>T</v>
      </c>
      <c r="AW6" s="22" t="str">
        <f t="shared" ca="1" si="4"/>
        <v>F</v>
      </c>
      <c r="AX6" s="22" t="str">
        <f t="shared" ca="1" si="4"/>
        <v>S</v>
      </c>
      <c r="AY6" s="22" t="str">
        <f t="shared" ca="1" si="4"/>
        <v>S</v>
      </c>
      <c r="AZ6" s="22" t="str">
        <f t="shared" ca="1" si="4"/>
        <v>M</v>
      </c>
      <c r="BA6" s="22" t="str">
        <f t="shared" ca="1" si="4"/>
        <v>T</v>
      </c>
      <c r="BB6" s="22" t="str">
        <f t="shared" ca="1" si="4"/>
        <v>W</v>
      </c>
      <c r="BC6" s="22" t="str">
        <f t="shared" ca="1" si="4"/>
        <v>T</v>
      </c>
      <c r="BD6" s="22" t="str">
        <f t="shared" ca="1" si="4"/>
        <v>F</v>
      </c>
      <c r="BE6" s="22" t="str">
        <f t="shared" ca="1" si="4"/>
        <v>S</v>
      </c>
      <c r="BF6" s="22" t="str">
        <f t="shared" ca="1" si="4"/>
        <v>S</v>
      </c>
      <c r="BG6" s="22" t="str">
        <f t="shared" ca="1" si="4"/>
        <v>M</v>
      </c>
      <c r="BH6" s="22" t="str">
        <f t="shared" ca="1" si="4"/>
        <v>T</v>
      </c>
      <c r="BI6" s="22" t="str">
        <f t="shared" ca="1" si="4"/>
        <v>W</v>
      </c>
      <c r="BJ6" s="22" t="str">
        <f t="shared" ca="1" si="4"/>
        <v>T</v>
      </c>
      <c r="BK6" s="22" t="str">
        <f t="shared" ca="1" si="4"/>
        <v>F</v>
      </c>
      <c r="BL6" s="22" t="str">
        <f t="shared" ca="1" si="4"/>
        <v>S</v>
      </c>
      <c r="BM6" s="22" t="str">
        <f t="shared" ca="1" si="4"/>
        <v>S</v>
      </c>
      <c r="BN6" s="22" t="str">
        <f t="shared" ca="1" si="4"/>
        <v>M</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4">
      <c r="A8" s="15" t="s">
        <v>6</v>
      </c>
      <c r="B8" s="50" t="s">
        <v>42</v>
      </c>
      <c r="C8" s="62"/>
      <c r="D8" s="59"/>
      <c r="E8" s="31"/>
      <c r="F8" s="31"/>
      <c r="G8" s="28"/>
      <c r="H8" s="29"/>
      <c r="I8" s="29"/>
      <c r="J8" s="30"/>
      <c r="K8" s="23"/>
      <c r="L8" s="35" t="str">
        <f t="shared" ref="L8:AA48"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48"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1"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48"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48"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1"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9">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9">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t="str">
        <f>IF(VLOOKUP(Meilensteine[[#This Row],[Arbeitspaket]],Übersicht!B:G,6,FALSE)=0,"",VLOOKUP(Meilensteine[[#This Row],[Arbeitspaket]],Übersicht!B:G,6,FALSE))</f>
        <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t="str">
        <f>IF(VLOOKUP(Meilensteine[[#This Row],[Arbeitspaket]],Übersicht!B:G,6,FALSE)=0,"",VLOOKUP(Meilensteine[[#This Row],[Arbeitspaket]],Übersicht!B:G,6,FALSE))</f>
        <v/>
      </c>
      <c r="E24" s="31" t="s">
        <v>11</v>
      </c>
      <c r="F24" s="31" t="s">
        <v>68</v>
      </c>
      <c r="G24" s="28">
        <v>0</v>
      </c>
      <c r="H24" s="29"/>
      <c r="I24" s="77"/>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9">
        <v>0.20833333333333334</v>
      </c>
      <c r="D26" s="59" t="str">
        <f>IF(VLOOKUP(Meilensteine[[#This Row],[Arbeitspaket]],Übersicht!B:G,6,FALSE)=0,"",VLOOKUP(Meilensteine[[#This Row],[Arbeitspaket]],Übersicht!B:G,6,FALSE))</f>
        <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9">
        <v>0.33333333333333331</v>
      </c>
      <c r="D27" s="59" t="str">
        <f>IF(VLOOKUP(Meilensteine[[#This Row],[Arbeitspaket]],Übersicht!B:G,6,FALSE)=0,"",VLOOKUP(Meilensteine[[#This Row],[Arbeitspaket]],Übersicht!B:G,6,FALSE))</f>
        <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9">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9">
        <v>0.41666666666666669</v>
      </c>
      <c r="D29" s="59" t="str">
        <f>IF(VLOOKUP(Meilensteine[[#This Row],[Arbeitspaket]],Übersicht!B:G,6,FALSE)=0,"",VLOOKUP(Meilensteine[[#This Row],[Arbeitspaket]],Übersicht!B:G,6,FALSE))</f>
        <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8" t="s">
        <v>53</v>
      </c>
      <c r="C30" s="79"/>
      <c r="D30" s="80"/>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54</v>
      </c>
      <c r="C31" s="68">
        <v>0.41666666666666669</v>
      </c>
      <c r="D31" s="59" t="str">
        <f>IF(VLOOKUP(Meilensteine[[#This Row],[Arbeitspaket]],Übersicht!B:G,6,FALSE)=0,"",VLOOKUP(Meilensteine[[#This Row],[Arbeitspaket]],Übersicht!B:G,6,FALSE))</f>
        <v/>
      </c>
      <c r="E31" s="31" t="s">
        <v>11</v>
      </c>
      <c r="F31" s="31" t="s">
        <v>41</v>
      </c>
      <c r="G31" s="28">
        <v>0</v>
      </c>
      <c r="H31" s="77"/>
      <c r="I31" s="29"/>
      <c r="J31" s="30">
        <f>IF(Meilensteine[[#This Row],[Kategorie]]="Meilenstein",1,_xlfn.DAYS(Meilensteine[[#This Row],[Ende]],Meilensteine[[#This Row],[Start]]))</f>
        <v>0</v>
      </c>
      <c r="K31" s="23"/>
      <c r="L31" s="35"/>
      <c r="M31" s="35"/>
      <c r="N31" s="35" t="str">
        <f ca="1">IF(AND($E33="Ziel",N$4&gt;=$H31,N$4&lt;=$H31+$J31-1),2,IF(AND($E33="Meilenstein",N$4&gt;=$H31,N$4&lt;=$H31+$J31-1),1,""))</f>
        <v/>
      </c>
      <c r="O31" s="35"/>
      <c r="P31" s="35"/>
      <c r="Q31" s="35"/>
      <c r="R31" s="35"/>
      <c r="S31" s="35"/>
      <c r="T31" s="35"/>
      <c r="U31" s="35"/>
      <c r="V31" s="35"/>
      <c r="W31" s="35"/>
      <c r="X31" s="35"/>
      <c r="Y31" s="35"/>
      <c r="Z31" s="35" t="str">
        <f ca="1">IF(AND($E33="Ziel",Z$4&gt;=$H31,Z$4&lt;=$H31+$J31-1),2,IF(AND($E33="Meilenstein",Z$4&gt;=$H31,Z$4&lt;=$H31+$J31-1),1,""))</f>
        <v/>
      </c>
      <c r="AA31" s="35"/>
      <c r="AB31" s="35"/>
      <c r="AC31" s="35"/>
      <c r="AD31" s="35"/>
      <c r="AE31" s="35"/>
      <c r="AF31" s="35"/>
      <c r="AG31" s="35"/>
      <c r="AH31" s="35" t="str">
        <f ca="1">IF(AND($E33="Ziel",AH$4&gt;=$H31,AH$4&lt;=$H31+$J31-1),2,IF(AND($E33="Meilenstein",AH$4&gt;=$H31,AH$4&lt;=$H31+$J31-1),1,""))</f>
        <v/>
      </c>
      <c r="AI31" s="35" t="str">
        <f ca="1">IF(AND($E33="Ziel",AI$4&gt;=$H31,AI$4&lt;=$H31+$J31-1),2,IF(AND($E33="Meilenstein",AI$4&gt;=$H31,AI$4&lt;=$H31+$J31-1),1,""))</f>
        <v/>
      </c>
      <c r="AJ31" s="35"/>
      <c r="AK31" s="35"/>
      <c r="AL31" s="35"/>
      <c r="AM31" s="35"/>
      <c r="AN31" s="35"/>
      <c r="AO31" s="35"/>
      <c r="AP31" s="35"/>
      <c r="AQ31" s="35"/>
      <c r="AR31" s="35" t="str">
        <f ca="1">IF(AND($E33="Ziel",AR$4&gt;=$H31,AR$4&lt;=$H31+$J31-1),2,IF(AND($E33="Meilenstein",AR$4&gt;=$H31,AR$4&lt;=$H31+$J31-1),1,""))</f>
        <v/>
      </c>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89</v>
      </c>
      <c r="C32" s="79">
        <v>0.16666666666666666</v>
      </c>
      <c r="D32" s="59" t="str">
        <f>IF(VLOOKUP(Meilensteine[[#This Row],[Arbeitspaket]],Übersicht!B:G,6,FALSE)=0,"",VLOOKUP(Meilensteine[[#This Row],[Arbeitspaket]],Übersicht!B:G,6,FALSE))</f>
        <v/>
      </c>
      <c r="E32" s="31" t="s">
        <v>11</v>
      </c>
      <c r="F32" s="31" t="s">
        <v>41</v>
      </c>
      <c r="G32" s="28">
        <v>0</v>
      </c>
      <c r="H32" s="77"/>
      <c r="I32" s="29"/>
      <c r="J32" s="30">
        <f>IF(Meilensteine[[#This Row],[Kategorie]]="Meilenstein",1,_xlfn.DAYS(Meilensteine[[#This Row],[Ende]],Meilensteine[[#This Row],[Start]]))</f>
        <v>0</v>
      </c>
      <c r="K32" s="23"/>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83</v>
      </c>
      <c r="C33" s="79">
        <v>0.29166666666666669</v>
      </c>
      <c r="D33" s="59" t="str">
        <f>IF(VLOOKUP(Meilensteine[[#This Row],[Arbeitspaket]],Übersicht!B:G,6,FALSE)=0,"",VLOOKUP(Meilensteine[[#This Row],[Arbeitspaket]],Übersicht!B:G,6,FALSE))</f>
        <v/>
      </c>
      <c r="E33" s="31" t="s">
        <v>11</v>
      </c>
      <c r="F33" s="31" t="s">
        <v>41</v>
      </c>
      <c r="G33" s="28">
        <v>0</v>
      </c>
      <c r="H33" s="77"/>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84</v>
      </c>
      <c r="C34" s="79">
        <v>0.125</v>
      </c>
      <c r="D34" s="59" t="str">
        <f>IF(VLOOKUP(Meilensteine[[#This Row],[Arbeitspaket]],Übersicht!B:G,6,FALSE)=0,"",VLOOKUP(Meilensteine[[#This Row],[Arbeitspaket]],Übersicht!B:G,6,FALSE))</f>
        <v/>
      </c>
      <c r="E34" s="31" t="s">
        <v>11</v>
      </c>
      <c r="F34" s="31" t="s">
        <v>41</v>
      </c>
      <c r="G34" s="28">
        <v>0</v>
      </c>
      <c r="H34" s="77"/>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85</v>
      </c>
      <c r="C35" s="79">
        <v>0.33333333333333331</v>
      </c>
      <c r="D35" s="59" t="str">
        <f>IF(VLOOKUP(Meilensteine[[#This Row],[Arbeitspaket]],Übersicht!B:G,6,FALSE)=0,"",VLOOKUP(Meilensteine[[#This Row],[Arbeitspaket]],Übersicht!B:G,6,FALSE))</f>
        <v/>
      </c>
      <c r="E35" s="31" t="s">
        <v>11</v>
      </c>
      <c r="F35" s="31" t="s">
        <v>41</v>
      </c>
      <c r="G35" s="28">
        <v>0</v>
      </c>
      <c r="H35" s="77"/>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86</v>
      </c>
      <c r="C36" s="79">
        <v>0.16666666666666666</v>
      </c>
      <c r="D36" s="59" t="str">
        <f>IF(VLOOKUP(Meilensteine[[#This Row],[Arbeitspaket]],Übersicht!B:G,6,FALSE)=0,"",VLOOKUP(Meilensteine[[#This Row],[Arbeitspaket]],Übersicht!B:G,6,FALSE))</f>
        <v/>
      </c>
      <c r="E36" s="31" t="s">
        <v>11</v>
      </c>
      <c r="F36" s="31" t="s">
        <v>41</v>
      </c>
      <c r="G36" s="28">
        <v>0</v>
      </c>
      <c r="H36" s="77"/>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87</v>
      </c>
      <c r="C37" s="79">
        <v>0.16666666666666666</v>
      </c>
      <c r="D37" s="59" t="str">
        <f>IF(VLOOKUP(Meilensteine[[#This Row],[Arbeitspaket]],Übersicht!B:G,6,FALSE)=0,"",VLOOKUP(Meilensteine[[#This Row],[Arbeitspaket]],Übersicht!B:G,6,FALSE))</f>
        <v/>
      </c>
      <c r="E37" s="31" t="s">
        <v>11</v>
      </c>
      <c r="F37" s="31" t="s">
        <v>41</v>
      </c>
      <c r="G37" s="28">
        <v>0</v>
      </c>
      <c r="H37" s="77"/>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55</v>
      </c>
      <c r="C38" s="68">
        <v>0.16666666666666666</v>
      </c>
      <c r="D38" s="59" t="str">
        <f>IF(VLOOKUP(Meilensteine[[#This Row],[Arbeitspaket]],Übersicht!B:G,6,FALSE)=0,"",VLOOKUP(Meilensteine[[#This Row],[Arbeitspaket]],Übersicht!B:G,6,FALSE))</f>
        <v/>
      </c>
      <c r="E38" s="31" t="s">
        <v>11</v>
      </c>
      <c r="F38" s="31" t="s">
        <v>41</v>
      </c>
      <c r="G38" s="28">
        <v>0</v>
      </c>
      <c r="H38" s="29"/>
      <c r="I38" s="29"/>
      <c r="J38" s="30">
        <f>IF(Meilensteine[[#This Row],[Kategorie]]="Meilenstein",1,_xlfn.DAYS(Meilensteine[[#This Row],[Ende]],Meilensteine[[#This Row],[Start]]))</f>
        <v>0</v>
      </c>
      <c r="K38" s="23"/>
      <c r="L38" s="35"/>
      <c r="M38" s="35"/>
      <c r="N38" s="35" t="str">
        <f t="shared" ca="1" si="5"/>
        <v/>
      </c>
      <c r="O38" s="35"/>
      <c r="P38" s="35"/>
      <c r="Q38" s="35"/>
      <c r="R38" s="35"/>
      <c r="S38" s="35"/>
      <c r="T38" s="35"/>
      <c r="U38" s="35"/>
      <c r="V38" s="35"/>
      <c r="W38" s="35"/>
      <c r="X38" s="35"/>
      <c r="Y38" s="35"/>
      <c r="Z38" s="35" t="str">
        <f t="shared" ca="1" si="5"/>
        <v/>
      </c>
      <c r="AA38" s="35"/>
      <c r="AB38" s="35"/>
      <c r="AC38" s="35"/>
      <c r="AD38" s="35"/>
      <c r="AE38" s="35"/>
      <c r="AF38" s="35"/>
      <c r="AG38" s="35"/>
      <c r="AH38" s="35" t="str">
        <f t="shared" ca="1" si="6"/>
        <v/>
      </c>
      <c r="AI38" s="35" t="str">
        <f t="shared" ca="1" si="6"/>
        <v/>
      </c>
      <c r="AJ38" s="35"/>
      <c r="AK38" s="35"/>
      <c r="AL38" s="35"/>
      <c r="AM38" s="35"/>
      <c r="AN38" s="35"/>
      <c r="AO38" s="35"/>
      <c r="AP38" s="35"/>
      <c r="AQ38" s="35"/>
      <c r="AR38" s="35" t="str">
        <f t="shared" ca="1" si="8"/>
        <v/>
      </c>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70</v>
      </c>
      <c r="C39" s="68">
        <v>0.20833333333333334</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56</v>
      </c>
      <c r="C40" s="68">
        <v>0.29166666666666669</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c r="AA40" s="35"/>
      <c r="AB40" s="35"/>
      <c r="AC40" s="35"/>
      <c r="AD40" s="35"/>
      <c r="AE40" s="35"/>
      <c r="AF40" s="35"/>
      <c r="AG40" s="35"/>
      <c r="AH40" s="35" t="str">
        <f t="shared" ca="1" si="6"/>
        <v/>
      </c>
      <c r="AI40" s="35"/>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5">
      <c r="A41" s="14"/>
      <c r="B41" s="52" t="s">
        <v>57</v>
      </c>
      <c r="C41" s="68"/>
      <c r="D41" s="59"/>
      <c r="E41" s="31"/>
      <c r="F41" s="31"/>
      <c r="G41" s="28"/>
      <c r="H41" s="29"/>
      <c r="I41" s="29"/>
      <c r="J41" s="30"/>
      <c r="K41" s="23"/>
      <c r="L41" s="35" t="str">
        <f t="shared" ca="1" si="10"/>
        <v/>
      </c>
      <c r="M41" s="35" t="str">
        <f t="shared" ca="1" si="5"/>
        <v/>
      </c>
      <c r="N41" s="35" t="str">
        <f t="shared" ca="1" si="5"/>
        <v/>
      </c>
      <c r="O41" s="35" t="str">
        <f t="shared" ca="1" si="5"/>
        <v/>
      </c>
      <c r="P41" s="35" t="str">
        <f t="shared" ca="1" si="5"/>
        <v/>
      </c>
      <c r="Q41" s="35" t="str">
        <f t="shared" ca="1" si="5"/>
        <v/>
      </c>
      <c r="R41" s="35" t="str">
        <f t="shared" ca="1" si="5"/>
        <v/>
      </c>
      <c r="S41" s="35" t="str">
        <f t="shared" ca="1" si="5"/>
        <v/>
      </c>
      <c r="T41" s="35" t="str">
        <f t="shared" ca="1" si="5"/>
        <v/>
      </c>
      <c r="U41" s="35" t="str">
        <f t="shared" ca="1" si="5"/>
        <v/>
      </c>
      <c r="V41" s="35" t="str">
        <f t="shared" ca="1" si="5"/>
        <v/>
      </c>
      <c r="W41" s="35" t="str">
        <f t="shared" ca="1" si="5"/>
        <v/>
      </c>
      <c r="X41" s="35" t="str">
        <f t="shared" ca="1" si="5"/>
        <v/>
      </c>
      <c r="Y41" s="35" t="str">
        <f t="shared" ca="1" si="5"/>
        <v/>
      </c>
      <c r="Z41" s="35" t="str">
        <f t="shared" ca="1" si="5"/>
        <v/>
      </c>
      <c r="AA41" s="35" t="str">
        <f t="shared" ca="1" si="5"/>
        <v/>
      </c>
      <c r="AB41" s="35" t="str">
        <f t="shared" ca="1" si="6"/>
        <v/>
      </c>
      <c r="AC41" s="35" t="str">
        <f t="shared" ca="1" si="6"/>
        <v/>
      </c>
      <c r="AD41" s="35" t="str">
        <f t="shared" ca="1" si="6"/>
        <v/>
      </c>
      <c r="AE41" s="35" t="str">
        <f t="shared" ca="1" si="6"/>
        <v/>
      </c>
      <c r="AF41" s="35" t="str">
        <f t="shared" ca="1" si="6"/>
        <v/>
      </c>
      <c r="AG41" s="35" t="str">
        <f t="shared" ca="1" si="6"/>
        <v/>
      </c>
      <c r="AH41" s="35" t="str">
        <f t="shared" ca="1" si="6"/>
        <v/>
      </c>
      <c r="AI41" s="35" t="str">
        <f t="shared" ca="1" si="6"/>
        <v/>
      </c>
      <c r="AJ41" s="35" t="str">
        <f t="shared" ca="1" si="7"/>
        <v/>
      </c>
      <c r="AK41" s="35" t="str">
        <f t="shared" ca="1" si="7"/>
        <v/>
      </c>
      <c r="AL41" s="35" t="str">
        <f t="shared" ca="1" si="7"/>
        <v/>
      </c>
      <c r="AM41" s="35" t="str">
        <f t="shared" ca="1" si="7"/>
        <v/>
      </c>
      <c r="AN41" s="35" t="str">
        <f t="shared" ca="1" si="6"/>
        <v/>
      </c>
      <c r="AO41" s="35" t="str">
        <f t="shared" ca="1" si="6"/>
        <v/>
      </c>
      <c r="AP41" s="35" t="str">
        <f t="shared" ca="1" si="6"/>
        <v/>
      </c>
      <c r="AQ41" s="35" t="str">
        <f t="shared" ca="1" si="6"/>
        <v/>
      </c>
      <c r="AR41" s="35" t="str">
        <f t="shared" ca="1" si="8"/>
        <v/>
      </c>
      <c r="AS41" s="35" t="str">
        <f t="shared" ca="1" si="8"/>
        <v/>
      </c>
      <c r="AT41" s="35" t="str">
        <f t="shared" ca="1" si="8"/>
        <v/>
      </c>
      <c r="AU41" s="35" t="str">
        <f t="shared" ca="1" si="8"/>
        <v/>
      </c>
      <c r="AV41" s="35" t="str">
        <f t="shared" ca="1" si="8"/>
        <v/>
      </c>
      <c r="AW41" s="35" t="str">
        <f t="shared" ca="1" si="8"/>
        <v/>
      </c>
      <c r="AX41" s="35" t="str">
        <f t="shared" ca="1" si="8"/>
        <v/>
      </c>
      <c r="AY41" s="35" t="str">
        <f t="shared" ca="1" si="8"/>
        <v/>
      </c>
      <c r="AZ41" s="35" t="str">
        <f t="shared" ca="1" si="8"/>
        <v/>
      </c>
      <c r="BA41" s="35" t="str">
        <f t="shared" ca="1" si="8"/>
        <v/>
      </c>
      <c r="BB41" s="35" t="str">
        <f t="shared" ca="1" si="8"/>
        <v/>
      </c>
      <c r="BC41" s="35" t="str">
        <f t="shared" ca="1" si="8"/>
        <v/>
      </c>
      <c r="BD41" s="35" t="str">
        <f t="shared" ca="1" si="8"/>
        <v/>
      </c>
      <c r="BE41" s="35" t="str">
        <f t="shared" ca="1" si="8"/>
        <v/>
      </c>
      <c r="BF41" s="35" t="str">
        <f t="shared" ca="1" si="8"/>
        <v/>
      </c>
      <c r="BG41" s="35" t="str">
        <f t="shared" ca="1" si="8"/>
        <v/>
      </c>
      <c r="BH41" s="35" t="str">
        <f t="shared" ca="1" si="9"/>
        <v/>
      </c>
      <c r="BI41" s="35" t="str">
        <f t="shared" ca="1" si="9"/>
        <v/>
      </c>
      <c r="BJ41" s="35" t="str">
        <f t="shared" ca="1" si="9"/>
        <v/>
      </c>
      <c r="BK41" s="35" t="str">
        <f t="shared" ca="1" si="9"/>
        <v/>
      </c>
      <c r="BL41" s="35" t="str">
        <f t="shared" ca="1" si="9"/>
        <v/>
      </c>
      <c r="BM41" s="35" t="str">
        <f t="shared" ca="1" si="9"/>
        <v/>
      </c>
      <c r="BN41" s="35" t="str">
        <f t="shared" ca="1" si="9"/>
        <v/>
      </c>
      <c r="BO41" s="35" t="str">
        <f t="shared" ca="1" si="9"/>
        <v/>
      </c>
    </row>
    <row r="42" spans="1:67" s="2" customFormat="1" ht="30" customHeight="1" x14ac:dyDescent="0.3">
      <c r="A42" s="14"/>
      <c r="B42" s="53" t="s">
        <v>58</v>
      </c>
      <c r="C42" s="68">
        <v>0.125</v>
      </c>
      <c r="D42" s="59">
        <f>IF(VLOOKUP(Meilensteine[[#This Row],[Arbeitspaket]],Übersicht!B:G,6,FALSE)=0,"",VLOOKUP(Meilensteine[[#This Row],[Arbeitspaket]],Übersicht!B:G,6,FALSE))</f>
        <v>7.6388888888888881E-2</v>
      </c>
      <c r="E42" s="31" t="s">
        <v>11</v>
      </c>
      <c r="F42" s="31" t="s">
        <v>41</v>
      </c>
      <c r="G42" s="28">
        <v>0</v>
      </c>
      <c r="H42" s="29"/>
      <c r="I42" s="29"/>
      <c r="J42" s="30">
        <f>IF(Meilensteine[[#This Row],[Kategorie]]="Meilenstein",1,_xlfn.DAYS(Meilensteine[[#This Row],[Ende]],Meilensteine[[#This Row],[Start]]))</f>
        <v>0</v>
      </c>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3">
      <c r="A43" s="14"/>
      <c r="B43" s="53" t="s">
        <v>59</v>
      </c>
      <c r="C43" s="68">
        <v>4.1666666666666664E-2</v>
      </c>
      <c r="D43" s="59">
        <f>IF(VLOOKUP(Meilensteine[[#This Row],[Arbeitspaket]],Übersicht!B:G,6,FALSE)=0,"",VLOOKUP(Meilensteine[[#This Row],[Arbeitspaket]],Übersicht!B:G,6,FALSE))</f>
        <v>6.9444444444444441E-3</v>
      </c>
      <c r="E43" s="31" t="s">
        <v>11</v>
      </c>
      <c r="F43" s="31" t="s">
        <v>41</v>
      </c>
      <c r="G43" s="28">
        <v>0</v>
      </c>
      <c r="H43" s="29"/>
      <c r="I43" s="29"/>
      <c r="J43" s="30">
        <f>IF(Meilensteine[[#This Row],[Kategorie]]="Meilenstein",1,_xlfn.DAYS(Meilensteine[[#This Row],[Ende]],Meilensteine[[#This Row],[Start]]))</f>
        <v>0</v>
      </c>
      <c r="K43" s="23"/>
      <c r="L43" s="35"/>
      <c r="M43" s="35"/>
      <c r="N43" s="35"/>
      <c r="O43" s="35"/>
      <c r="P43" s="35"/>
      <c r="Q43" s="35"/>
      <c r="R43" s="35"/>
      <c r="S43" s="35"/>
      <c r="T43" s="35"/>
      <c r="U43" s="35"/>
      <c r="V43" s="35"/>
      <c r="W43" s="35"/>
      <c r="X43" s="35"/>
      <c r="Y43" s="35"/>
      <c r="Z43" s="35"/>
      <c r="AA43" s="35"/>
      <c r="AB43" s="35"/>
      <c r="AC43" s="35"/>
      <c r="AD43" s="35"/>
      <c r="AE43" s="35"/>
      <c r="AF43" s="35"/>
      <c r="AG43" s="35"/>
      <c r="AH43" s="35" t="str">
        <f t="shared" ca="1" si="6"/>
        <v/>
      </c>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row>
    <row r="44" spans="1:67" s="2" customFormat="1" ht="30" customHeight="1" x14ac:dyDescent="0.3">
      <c r="A44" s="14"/>
      <c r="B44" s="53" t="s">
        <v>60</v>
      </c>
      <c r="C44" s="68">
        <v>8.3333333333333329E-2</v>
      </c>
      <c r="D44" s="59" t="str">
        <f>IF(VLOOKUP(Meilensteine[[#This Row],[Arbeitspaket]],Übersicht!B:G,6,FALSE)=0,"",VLOOKUP(Meilensteine[[#This Row],[Arbeitspaket]],Übersicht!B:G,6,FALSE))</f>
        <v/>
      </c>
      <c r="E44" s="31" t="s">
        <v>11</v>
      </c>
      <c r="F44" s="31" t="s">
        <v>67</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3">
      <c r="A45" s="14"/>
      <c r="B45" s="53" t="s">
        <v>61</v>
      </c>
      <c r="C45" s="68">
        <v>8.3333333333333329E-2</v>
      </c>
      <c r="D45" s="59" t="str">
        <f>IF(VLOOKUP(Meilensteine[[#This Row],[Arbeitspaket]],Übersicht!B:G,6,FALSE)=0,"",VLOOKUP(Meilensteine[[#This Row],[Arbeitspaket]],Übersicht!B:G,6,FALSE))</f>
        <v/>
      </c>
      <c r="E45" s="31" t="s">
        <v>11</v>
      </c>
      <c r="F45" s="31" t="s">
        <v>69</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3">
      <c r="A46" s="14"/>
      <c r="B46" s="53" t="s">
        <v>63</v>
      </c>
      <c r="C46" s="68">
        <v>2.0833333333333335</v>
      </c>
      <c r="D46" s="59">
        <f>IF(VLOOKUP(Meilensteine[[#This Row],[Arbeitspaket]],Übersicht!B:G,6,FALSE)=0,"",VLOOKUP(Meilensteine[[#This Row],[Arbeitspaket]],Übersicht!B:G,6,FALSE))</f>
        <v>0.41666666666666702</v>
      </c>
      <c r="E46" s="31" t="s">
        <v>11</v>
      </c>
      <c r="F46" s="31" t="s">
        <v>25</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3">
      <c r="A47" s="14"/>
      <c r="B47" s="53" t="s">
        <v>64</v>
      </c>
      <c r="C47" s="68">
        <v>1.6666666666666667</v>
      </c>
      <c r="D47" s="59">
        <f>IF(VLOOKUP(Meilensteine[[#This Row],[Arbeitspaket]],Übersicht!B:G,6,FALSE)=0,"",VLOOKUP(Meilensteine[[#This Row],[Arbeitspaket]],Übersicht!B:G,6,FALSE))</f>
        <v>0.98611111111111116</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3">
      <c r="A48" s="14"/>
      <c r="B48" s="53" t="s">
        <v>62</v>
      </c>
      <c r="C48" s="68">
        <v>0.41666666666666669</v>
      </c>
      <c r="D48" s="59" t="str">
        <f>IF(VLOOKUP(Meilensteine[[#This Row],[Arbeitspaket]],Übersicht!B:G,6,FALSE)=0,"",VLOOKUP(Meilensteine[[#This Row],[Arbeitspaket]],Übersicht!B:G,6,FALSE))</f>
        <v/>
      </c>
      <c r="E48" s="31" t="s">
        <v>11</v>
      </c>
      <c r="F48" s="31" t="s">
        <v>25</v>
      </c>
      <c r="G48" s="28">
        <v>0</v>
      </c>
      <c r="H48" s="29"/>
      <c r="I48" s="29"/>
      <c r="J48" s="30">
        <f>IF(Meilensteine[[#This Row],[Kategorie]]="Meilenstein",1,_xlfn.DAYS(Meilensteine[[#This Row],[Ende]],Meilensteine[[#This Row],[Start]]))</f>
        <v>0</v>
      </c>
      <c r="K48" s="23"/>
      <c r="L48" s="35" t="str">
        <f t="shared" ca="1" si="10"/>
        <v/>
      </c>
      <c r="M48" s="35" t="str">
        <f t="shared" ca="1" si="5"/>
        <v/>
      </c>
      <c r="N48" s="35" t="str">
        <f t="shared" ca="1" si="5"/>
        <v/>
      </c>
      <c r="O48" s="35" t="str">
        <f t="shared" ca="1" si="5"/>
        <v/>
      </c>
      <c r="P48" s="35" t="str">
        <f t="shared" ca="1" si="5"/>
        <v/>
      </c>
      <c r="Q48" s="35" t="str">
        <f t="shared" ca="1" si="5"/>
        <v/>
      </c>
      <c r="R48" s="35" t="str">
        <f t="shared" ca="1" si="5"/>
        <v/>
      </c>
      <c r="S48" s="35" t="str">
        <f t="shared" ca="1" si="5"/>
        <v/>
      </c>
      <c r="T48" s="35" t="str">
        <f t="shared" ca="1" si="5"/>
        <v/>
      </c>
      <c r="U48" s="35" t="str">
        <f t="shared" ca="1" si="5"/>
        <v/>
      </c>
      <c r="V48" s="35" t="str">
        <f t="shared" ca="1" si="5"/>
        <v/>
      </c>
      <c r="W48" s="35" t="str">
        <f t="shared" ca="1" si="5"/>
        <v/>
      </c>
      <c r="X48" s="35" t="str">
        <f t="shared" ca="1" si="5"/>
        <v/>
      </c>
      <c r="Y48" s="35" t="str">
        <f t="shared" ca="1" si="5"/>
        <v/>
      </c>
      <c r="Z48" s="35" t="str">
        <f t="shared" ca="1" si="5"/>
        <v/>
      </c>
      <c r="AA48" s="35" t="str">
        <f t="shared" ca="1" si="5"/>
        <v/>
      </c>
      <c r="AB48" s="35" t="str">
        <f t="shared" ca="1" si="6"/>
        <v/>
      </c>
      <c r="AC48" s="35" t="str">
        <f t="shared" ca="1" si="6"/>
        <v/>
      </c>
      <c r="AD48" s="35" t="str">
        <f t="shared" ca="1" si="6"/>
        <v/>
      </c>
      <c r="AE48" s="35" t="str">
        <f t="shared" ca="1" si="6"/>
        <v/>
      </c>
      <c r="AF48" s="35" t="str">
        <f t="shared" ca="1" si="6"/>
        <v/>
      </c>
      <c r="AG48" s="35" t="str">
        <f t="shared" ca="1" si="6"/>
        <v/>
      </c>
      <c r="AH48" s="35" t="str">
        <f t="shared" ca="1" si="6"/>
        <v/>
      </c>
      <c r="AI48" s="35" t="str">
        <f t="shared" ca="1" si="6"/>
        <v/>
      </c>
      <c r="AJ48" s="35" t="str">
        <f t="shared" ca="1" si="7"/>
        <v/>
      </c>
      <c r="AK48" s="35" t="str">
        <f t="shared" ca="1" si="7"/>
        <v/>
      </c>
      <c r="AL48" s="35" t="str">
        <f t="shared" ca="1" si="7"/>
        <v/>
      </c>
      <c r="AM48" s="35" t="str">
        <f t="shared" ca="1" si="7"/>
        <v/>
      </c>
      <c r="AN48" s="35" t="str">
        <f t="shared" ca="1" si="6"/>
        <v/>
      </c>
      <c r="AO48" s="35" t="str">
        <f t="shared" ca="1" si="6"/>
        <v/>
      </c>
      <c r="AP48" s="35" t="str">
        <f t="shared" ca="1" si="6"/>
        <v/>
      </c>
      <c r="AQ48" s="35" t="str">
        <f t="shared" ref="AQ48:BF51" ca="1" si="11">IF(AND($E48="Ziel",AQ$4&gt;=$H48,AQ$4&lt;=$H48+$J48-1),2,IF(AND($E48="Meilenstein",AQ$4&gt;=$H48,AQ$4&lt;=$H48+$J48-1),1,""))</f>
        <v/>
      </c>
      <c r="AR48" s="35" t="str">
        <f t="shared" ca="1" si="8"/>
        <v/>
      </c>
      <c r="AS48" s="35" t="str">
        <f t="shared" ca="1" si="8"/>
        <v/>
      </c>
      <c r="AT48" s="35" t="str">
        <f t="shared" ca="1" si="8"/>
        <v/>
      </c>
      <c r="AU48" s="35" t="str">
        <f t="shared" ca="1" si="8"/>
        <v/>
      </c>
      <c r="AV48" s="35" t="str">
        <f t="shared" ca="1" si="8"/>
        <v/>
      </c>
      <c r="AW48" s="35" t="str">
        <f t="shared" ca="1" si="8"/>
        <v/>
      </c>
      <c r="AX48" s="35" t="str">
        <f t="shared" ca="1" si="8"/>
        <v/>
      </c>
      <c r="AY48" s="35" t="str">
        <f t="shared" ca="1" si="8"/>
        <v/>
      </c>
      <c r="AZ48" s="35" t="str">
        <f t="shared" ca="1" si="8"/>
        <v/>
      </c>
      <c r="BA48" s="35" t="str">
        <f t="shared" ca="1" si="8"/>
        <v/>
      </c>
      <c r="BB48" s="35" t="str">
        <f t="shared" ca="1" si="8"/>
        <v/>
      </c>
      <c r="BC48" s="35" t="str">
        <f t="shared" ca="1" si="8"/>
        <v/>
      </c>
      <c r="BD48" s="35" t="str">
        <f t="shared" ca="1" si="8"/>
        <v/>
      </c>
      <c r="BE48" s="35" t="str">
        <f t="shared" ca="1" si="8"/>
        <v/>
      </c>
      <c r="BF48" s="35" t="str">
        <f t="shared" ca="1" si="8"/>
        <v/>
      </c>
      <c r="BG48" s="35" t="str">
        <f t="shared" ref="BG48:BO51" ca="1" si="12">IF(AND($E48="Ziel",BG$4&gt;=$H48,BG$4&lt;=$H48+$J48-1),2,IF(AND($E48="Meilenstein",BG$4&gt;=$H48,BG$4&lt;=$H48+$J48-1),1,""))</f>
        <v/>
      </c>
      <c r="BH48" s="35" t="str">
        <f t="shared" ca="1" si="9"/>
        <v/>
      </c>
      <c r="BI48" s="35" t="str">
        <f t="shared" ca="1" si="9"/>
        <v/>
      </c>
      <c r="BJ48" s="35" t="str">
        <f t="shared" ca="1" si="9"/>
        <v/>
      </c>
      <c r="BK48" s="35" t="str">
        <f t="shared" ca="1" si="9"/>
        <v/>
      </c>
      <c r="BL48" s="35" t="str">
        <f t="shared" ca="1" si="9"/>
        <v/>
      </c>
      <c r="BM48" s="35" t="str">
        <f t="shared" ca="1" si="9"/>
        <v/>
      </c>
      <c r="BN48" s="35" t="str">
        <f t="shared" ca="1" si="9"/>
        <v/>
      </c>
      <c r="BO48" s="35" t="str">
        <f t="shared" ca="1" si="9"/>
        <v/>
      </c>
    </row>
    <row r="49" spans="1:67" s="2" customFormat="1" ht="30" customHeight="1" x14ac:dyDescent="0.35">
      <c r="A49" s="14"/>
      <c r="B49" s="52" t="s">
        <v>65</v>
      </c>
      <c r="C49" s="63"/>
      <c r="D49" s="59"/>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3">
      <c r="A50" s="14"/>
      <c r="B50" s="53" t="s">
        <v>66</v>
      </c>
      <c r="C50" s="68">
        <v>0.41666666666666669</v>
      </c>
      <c r="D50" s="59" t="str">
        <f>IF(VLOOKUP(Meilensteine[[#This Row],[Arbeitspaket]],Übersicht!B:G,6,FALSE)=0,"",VLOOKUP(Meilensteine[[#This Row],[Arbeitspaket]],Übersicht!B:G,6,FALSE))</f>
        <v/>
      </c>
      <c r="E50" s="31" t="s">
        <v>11</v>
      </c>
      <c r="F50" s="31" t="s">
        <v>69</v>
      </c>
      <c r="G50" s="28">
        <v>0</v>
      </c>
      <c r="H50" s="29"/>
      <c r="I50" s="29"/>
      <c r="J50" s="30">
        <f>IF(Meilensteine[[#This Row],[Kategorie]]="Meilenstein",1,_xlfn.DAYS(Meilensteine[[#This Row],[Ende]],Meilensteine[[#This Row],[Start]]))</f>
        <v>0</v>
      </c>
      <c r="K50" s="23"/>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row>
    <row r="51" spans="1:67" s="2" customFormat="1" ht="30" customHeight="1" x14ac:dyDescent="0.3">
      <c r="A51" s="14"/>
      <c r="B51" s="53" t="s">
        <v>72</v>
      </c>
      <c r="C51" s="68">
        <v>0.41666666666666669</v>
      </c>
      <c r="D51" s="59" t="str">
        <f>IF(VLOOKUP(Meilensteine[[#This Row],[Arbeitspaket]],Übersicht!B:G,6,FALSE)=0,"",VLOOKUP(Meilensteine[[#This Row],[Arbeitspaket]],Übersicht!B:G,6,FALSE))</f>
        <v/>
      </c>
      <c r="E51" s="31" t="s">
        <v>11</v>
      </c>
      <c r="F51" s="31" t="s">
        <v>69</v>
      </c>
      <c r="G51" s="28">
        <v>0</v>
      </c>
      <c r="H51" s="29"/>
      <c r="I51" s="29"/>
      <c r="J51" s="30">
        <f>IF(Meilensteine[[#This Row],[Kategorie]]="Meilenstein",1,_xlfn.DAYS(Meilensteine[[#This Row],[Ende]],Meilensteine[[#This Row],[Start]]))</f>
        <v>0</v>
      </c>
      <c r="K51" s="23"/>
      <c r="L51" s="35" t="str">
        <f t="shared" ca="1" si="10"/>
        <v/>
      </c>
      <c r="M51" s="35" t="str">
        <f t="shared" ca="1" si="10"/>
        <v/>
      </c>
      <c r="N51" s="35" t="str">
        <f t="shared" ca="1" si="10"/>
        <v/>
      </c>
      <c r="O51" s="35" t="str">
        <f t="shared" ca="1" si="10"/>
        <v/>
      </c>
      <c r="P51" s="35" t="str">
        <f t="shared" ca="1" si="10"/>
        <v/>
      </c>
      <c r="Q51" s="35" t="str">
        <f t="shared" ca="1" si="10"/>
        <v/>
      </c>
      <c r="R51" s="35" t="str">
        <f t="shared" ca="1" si="10"/>
        <v/>
      </c>
      <c r="S51" s="35" t="str">
        <f t="shared" ca="1" si="10"/>
        <v/>
      </c>
      <c r="T51" s="35" t="str">
        <f t="shared" ca="1" si="10"/>
        <v/>
      </c>
      <c r="U51" s="35" t="str">
        <f t="shared" ca="1" si="10"/>
        <v/>
      </c>
      <c r="V51" s="35" t="str">
        <f t="shared" ca="1" si="10"/>
        <v/>
      </c>
      <c r="W51" s="35" t="str">
        <f t="shared" ca="1" si="10"/>
        <v/>
      </c>
      <c r="X51" s="35" t="str">
        <f t="shared" ca="1" si="10"/>
        <v/>
      </c>
      <c r="Y51" s="35" t="str">
        <f t="shared" ca="1" si="10"/>
        <v/>
      </c>
      <c r="Z51" s="35" t="str">
        <f t="shared" ca="1" si="10"/>
        <v/>
      </c>
      <c r="AA51" s="35" t="str">
        <f t="shared" ca="1" si="10"/>
        <v/>
      </c>
      <c r="AB51" s="35" t="str">
        <f t="shared" ref="AB51:AP51" ca="1" si="13">IF(AND($E51="Ziel",AB$4&gt;=$H51,AB$4&lt;=$H51+$J51-1),2,IF(AND($E51="Meilenstein",AB$4&gt;=$H51,AB$4&lt;=$H51+$J51-1),1,""))</f>
        <v/>
      </c>
      <c r="AC51" s="35" t="str">
        <f t="shared" ca="1" si="13"/>
        <v/>
      </c>
      <c r="AD51" s="35" t="str">
        <f t="shared" ca="1" si="13"/>
        <v/>
      </c>
      <c r="AE51" s="35" t="str">
        <f t="shared" ca="1" si="13"/>
        <v/>
      </c>
      <c r="AF51" s="35" t="str">
        <f t="shared" ca="1" si="13"/>
        <v/>
      </c>
      <c r="AG51" s="35" t="str">
        <f t="shared" ca="1" si="13"/>
        <v/>
      </c>
      <c r="AH51" s="35" t="str">
        <f t="shared" ca="1" si="13"/>
        <v/>
      </c>
      <c r="AI51" s="35" t="str">
        <f t="shared" ca="1" si="13"/>
        <v/>
      </c>
      <c r="AJ51" s="35" t="str">
        <f t="shared" ca="1" si="7"/>
        <v/>
      </c>
      <c r="AK51" s="35" t="str">
        <f t="shared" ca="1" si="7"/>
        <v/>
      </c>
      <c r="AL51" s="35" t="str">
        <f t="shared" ca="1" si="7"/>
        <v/>
      </c>
      <c r="AM51" s="35" t="str">
        <f t="shared" ca="1" si="7"/>
        <v/>
      </c>
      <c r="AN51" s="35" t="str">
        <f t="shared" ca="1" si="13"/>
        <v/>
      </c>
      <c r="AO51" s="35" t="str">
        <f t="shared" ca="1" si="13"/>
        <v/>
      </c>
      <c r="AP51" s="35" t="str">
        <f t="shared" ca="1" si="13"/>
        <v/>
      </c>
      <c r="AQ51" s="35" t="str">
        <f t="shared" ca="1" si="11"/>
        <v/>
      </c>
      <c r="AR51" s="35" t="str">
        <f t="shared" ca="1" si="11"/>
        <v/>
      </c>
      <c r="AS51" s="35" t="str">
        <f t="shared" ca="1" si="11"/>
        <v/>
      </c>
      <c r="AT51" s="35" t="str">
        <f t="shared" ca="1" si="11"/>
        <v/>
      </c>
      <c r="AU51" s="35" t="str">
        <f t="shared" ca="1" si="11"/>
        <v/>
      </c>
      <c r="AV51" s="35" t="str">
        <f t="shared" ca="1" si="11"/>
        <v/>
      </c>
      <c r="AW51" s="35" t="str">
        <f t="shared" ca="1" si="11"/>
        <v/>
      </c>
      <c r="AX51" s="35" t="str">
        <f t="shared" ca="1" si="11"/>
        <v/>
      </c>
      <c r="AY51" s="35" t="str">
        <f t="shared" ca="1" si="11"/>
        <v/>
      </c>
      <c r="AZ51" s="35" t="str">
        <f t="shared" ca="1" si="11"/>
        <v/>
      </c>
      <c r="BA51" s="35" t="str">
        <f t="shared" ca="1" si="11"/>
        <v/>
      </c>
      <c r="BB51" s="35" t="str">
        <f t="shared" ca="1" si="11"/>
        <v/>
      </c>
      <c r="BC51" s="35" t="str">
        <f t="shared" ca="1" si="11"/>
        <v/>
      </c>
      <c r="BD51" s="35" t="str">
        <f t="shared" ca="1" si="11"/>
        <v/>
      </c>
      <c r="BE51" s="35" t="str">
        <f t="shared" ca="1" si="11"/>
        <v/>
      </c>
      <c r="BF51" s="35" t="str">
        <f t="shared" ca="1" si="11"/>
        <v/>
      </c>
      <c r="BG51" s="35" t="str">
        <f t="shared" ca="1" si="12"/>
        <v/>
      </c>
      <c r="BH51" s="35" t="str">
        <f t="shared" ca="1" si="12"/>
        <v/>
      </c>
      <c r="BI51" s="35" t="str">
        <f t="shared" ca="1" si="12"/>
        <v/>
      </c>
      <c r="BJ51" s="35" t="str">
        <f t="shared" ca="1" si="12"/>
        <v/>
      </c>
      <c r="BK51" s="35" t="str">
        <f t="shared" ca="1" si="12"/>
        <v/>
      </c>
      <c r="BL51" s="35" t="str">
        <f t="shared" ca="1" si="12"/>
        <v/>
      </c>
      <c r="BM51" s="35" t="str">
        <f t="shared" ca="1" si="12"/>
        <v/>
      </c>
      <c r="BN51" s="35" t="str">
        <f t="shared" ca="1" si="12"/>
        <v/>
      </c>
      <c r="BO51" s="35" t="str">
        <f t="shared" ca="1" si="12"/>
        <v/>
      </c>
    </row>
    <row r="52" spans="1:67" s="2" customFormat="1" ht="30" customHeight="1" x14ac:dyDescent="0.3">
      <c r="A52" s="14"/>
      <c r="B52" s="66" t="s">
        <v>36</v>
      </c>
      <c r="C52" s="68">
        <f>SUM(C9:C51)</f>
        <v>14.416666666666664</v>
      </c>
      <c r="D52" s="68">
        <f>SUM(D8:D51)</f>
        <v>1.4861111111111116</v>
      </c>
      <c r="E52" s="69" t="s">
        <v>37</v>
      </c>
      <c r="F52" s="31" t="str">
        <f>IF(D52=Übersicht!G44,"OK","FEHLER")</f>
        <v>OK</v>
      </c>
      <c r="G52" s="28">
        <f>(Meilensteine[[#This Row],[tatsächlicher Aufwand'[h']]]/Meilensteine[[#This Row],[Aufwandsschätzung'[h']]])</f>
        <v>0.10308285163776498</v>
      </c>
      <c r="H52" s="29"/>
      <c r="I52" s="29"/>
      <c r="J52" s="30"/>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3">
      <c r="A53" s="14" t="s">
        <v>7</v>
      </c>
      <c r="B53" s="21" t="s">
        <v>9</v>
      </c>
      <c r="C53" s="21"/>
      <c r="D53" s="21"/>
      <c r="E53" s="21"/>
      <c r="F53" s="21"/>
      <c r="G53" s="21"/>
      <c r="H53" s="39"/>
      <c r="I53" s="39"/>
      <c r="J53" s="21"/>
      <c r="K53" s="23"/>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row>
    <row r="54" spans="1:67" s="2" customFormat="1" ht="30" customHeight="1" thickBot="1" x14ac:dyDescent="0.35">
      <c r="A54" s="15" t="s">
        <v>8</v>
      </c>
      <c r="B54"/>
      <c r="C54" s="65"/>
      <c r="D54" s="67"/>
      <c r="E54" s="61"/>
      <c r="F54" s="5"/>
      <c r="G54"/>
      <c r="H54" s="3"/>
      <c r="I54" s="3"/>
      <c r="J54" s="16"/>
      <c r="K54" s="36"/>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row>
    <row r="55" spans="1:67" ht="30" customHeight="1" x14ac:dyDescent="0.3">
      <c r="F55" s="6"/>
      <c r="K55" s="4"/>
    </row>
  </sheetData>
  <mergeCells count="5">
    <mergeCell ref="F2:G2"/>
    <mergeCell ref="F3:G3"/>
    <mergeCell ref="B4:K4"/>
    <mergeCell ref="H2:J2"/>
    <mergeCell ref="B2:B3"/>
  </mergeCells>
  <conditionalFormatting sqref="G6:G52">
    <cfRule type="dataBar" priority="1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4">
    <cfRule type="expression" dxfId="53" priority="3">
      <formula>AND(TODAY()&gt;=L$4,TODAY()&lt;M$4)</formula>
    </cfRule>
  </conditionalFormatting>
  <conditionalFormatting sqref="L3:AP3">
    <cfRule type="expression" dxfId="52" priority="9">
      <formula>L$4&lt;=EOMONTH($L$4,0)</formula>
    </cfRule>
  </conditionalFormatting>
  <conditionalFormatting sqref="M3:BO3">
    <cfRule type="expression" dxfId="51" priority="5">
      <formula>AND(M$4&lt;=EOMONTH($L$4,2),M$4&gt;EOMONTH($L$4,0),M$4&gt;EOMONTH($L$4,1))</formula>
    </cfRule>
  </conditionalFormatting>
  <conditionalFormatting sqref="L3:BO3">
    <cfRule type="expression" dxfId="50" priority="4">
      <formula>AND(L$4&lt;=EOMONTH($L$4,1),L$4&gt;EOMONTH($L$4,0))</formula>
    </cfRule>
  </conditionalFormatting>
  <conditionalFormatting sqref="L7:BO20 L25:BO30 L34:BO51">
    <cfRule type="expression" dxfId="49" priority="26" stopIfTrue="1">
      <formula>AND($E7="Geringes Risiko",L$4&gt;=$H7,L$4&lt;=$H7+$J7-1)</formula>
    </cfRule>
    <cfRule type="expression" dxfId="48" priority="45" stopIfTrue="1">
      <formula>AND($E7="Hohes Risiko",L$4&gt;=$H7,L$4&lt;=$H7+$J7-1)</formula>
    </cfRule>
    <cfRule type="expression" dxfId="47" priority="63" stopIfTrue="1">
      <formula>AND($E7="Im Plan",L$4&gt;=$H7,L$4&lt;=$H7+$J7-1)</formula>
    </cfRule>
    <cfRule type="expression" dxfId="46" priority="64" stopIfTrue="1">
      <formula>AND($E7="Mittleres Risiko",L$4&gt;=$H7,L$4&lt;=$H7+$J7-1)</formula>
    </cfRule>
    <cfRule type="expression" dxfId="45" priority="65" stopIfTrue="1">
      <formula>AND(LEN($E7)=0,L$4&gt;=$H7,L$4&lt;=$H7+$J7-1)</formula>
    </cfRule>
  </conditionalFormatting>
  <conditionalFormatting sqref="L54:BO54">
    <cfRule type="expression" dxfId="44" priority="73" stopIfTrue="1">
      <formula>AND(#REF!="Geringes Risiko",L$4&gt;=#REF!,L$4&lt;=#REF!+#REF!-1)</formula>
    </cfRule>
    <cfRule type="expression" dxfId="43" priority="74" stopIfTrue="1">
      <formula>AND(#REF!="Hohes Risiko",L$4&gt;=#REF!,L$4&lt;=#REF!+#REF!-1)</formula>
    </cfRule>
    <cfRule type="expression" dxfId="42" priority="75" stopIfTrue="1">
      <formula>AND(#REF!="Im Plan",L$4&gt;=#REF!,L$4&lt;=#REF!+#REF!-1)</formula>
    </cfRule>
    <cfRule type="expression" dxfId="41" priority="76" stopIfTrue="1">
      <formula>AND(#REF!="Mittleres Risiko",L$4&gt;=#REF!,L$4&lt;=#REF!+#REF!-1)</formula>
    </cfRule>
    <cfRule type="expression" dxfId="40" priority="77" stopIfTrue="1">
      <formula>AND(LEN(#REF!)=0,L$4&gt;=#REF!,L$4&lt;=#REF!+#REF!-1)</formula>
    </cfRule>
  </conditionalFormatting>
  <conditionalFormatting sqref="E54">
    <cfRule type="containsText" dxfId="39" priority="1" operator="containsText" text="OK">
      <formula>NOT(ISERROR(SEARCH("OK",E54)))</formula>
    </cfRule>
    <cfRule type="containsText" dxfId="38" priority="2" operator="containsText" text="FEHLER">
      <formula>NOT(ISERROR(SEARCH("FEHLER",E54)))</formula>
    </cfRule>
  </conditionalFormatting>
  <conditionalFormatting sqref="L53:BO53">
    <cfRule type="expression" dxfId="37" priority="246" stopIfTrue="1">
      <formula>AND(#REF!="Geringes Risiko",L$4&gt;=#REF!,L$4&lt;=#REF!+#REF!-1)</formula>
    </cfRule>
    <cfRule type="expression" dxfId="36" priority="247" stopIfTrue="1">
      <formula>AND(#REF!="Hohes Risiko",L$4&gt;=#REF!,L$4&lt;=#REF!+#REF!-1)</formula>
    </cfRule>
    <cfRule type="expression" dxfId="35" priority="248" stopIfTrue="1">
      <formula>AND(#REF!="Im Plan",L$4&gt;=#REF!,L$4&lt;=#REF!+#REF!-1)</formula>
    </cfRule>
    <cfRule type="expression" dxfId="34" priority="249" stopIfTrue="1">
      <formula>AND(#REF!="Mittleres Risiko",L$4&gt;=#REF!,L$4&lt;=#REF!+#REF!-1)</formula>
    </cfRule>
    <cfRule type="expression" dxfId="33" priority="250" stopIfTrue="1">
      <formula>AND(LEN(#REF!)=0,L$4&gt;=#REF!,L$4&lt;=#REF!+#REF!-1)</formula>
    </cfRule>
  </conditionalFormatting>
  <conditionalFormatting sqref="L24:BO24">
    <cfRule type="expression" dxfId="32" priority="287" stopIfTrue="1">
      <formula>AND($E24="Geringes Risiko",L$4&gt;=$H21,L$4&lt;=$H21+$J24-1)</formula>
    </cfRule>
    <cfRule type="expression" dxfId="31" priority="288" stopIfTrue="1">
      <formula>AND($E24="Hohes Risiko",L$4&gt;=$H21,L$4&lt;=$H21+$J24-1)</formula>
    </cfRule>
    <cfRule type="expression" dxfId="30" priority="289" stopIfTrue="1">
      <formula>AND($E24="Im Plan",L$4&gt;=$H21,L$4&lt;=$H21+$J24-1)</formula>
    </cfRule>
    <cfRule type="expression" dxfId="29" priority="290" stopIfTrue="1">
      <formula>AND($E24="Mittleres Risiko",L$4&gt;=$H21,L$4&lt;=$H21+$J24-1)</formula>
    </cfRule>
    <cfRule type="expression" dxfId="28" priority="291" stopIfTrue="1">
      <formula>AND(LEN($E24)=0,L$4&gt;=$H21,L$4&lt;=$H21+$J24-1)</formula>
    </cfRule>
  </conditionalFormatting>
  <conditionalFormatting sqref="L21:BO23">
    <cfRule type="expression" dxfId="27" priority="351" stopIfTrue="1">
      <formula>AND($E21="Geringes Risiko",L$4&gt;=#REF!,L$4&lt;=#REF!+$J21-1)</formula>
    </cfRule>
    <cfRule type="expression" dxfId="26" priority="352" stopIfTrue="1">
      <formula>AND($E21="Hohes Risiko",L$4&gt;=#REF!,L$4&lt;=#REF!+$J21-1)</formula>
    </cfRule>
    <cfRule type="expression" dxfId="25" priority="353" stopIfTrue="1">
      <formula>AND($E21="Im Plan",L$4&gt;=#REF!,L$4&lt;=#REF!+$J21-1)</formula>
    </cfRule>
    <cfRule type="expression" dxfId="24" priority="354" stopIfTrue="1">
      <formula>AND($E21="Mittleres Risiko",L$4&gt;=#REF!,L$4&lt;=#REF!+$J21-1)</formula>
    </cfRule>
    <cfRule type="expression" dxfId="23" priority="355" stopIfTrue="1">
      <formula>AND(LEN($E21)=0,L$4&gt;=#REF!,L$4&lt;=#REF!+$J21-1)</formula>
    </cfRule>
  </conditionalFormatting>
  <conditionalFormatting sqref="L52:BO52">
    <cfRule type="expression" dxfId="22" priority="406" stopIfTrue="1">
      <formula>AND(#REF!="Geringes Risiko",L$4&gt;=#REF!,L$4&lt;=#REF!+#REF!-1)</formula>
    </cfRule>
    <cfRule type="expression" dxfId="21" priority="407" stopIfTrue="1">
      <formula>AND(#REF!="Hohes Risiko",L$4&gt;=#REF!,L$4&lt;=#REF!+#REF!-1)</formula>
    </cfRule>
    <cfRule type="expression" dxfId="20" priority="408" stopIfTrue="1">
      <formula>AND(#REF!="Im Plan",L$4&gt;=#REF!,L$4&lt;=#REF!+#REF!-1)</formula>
    </cfRule>
    <cfRule type="expression" dxfId="19" priority="409" stopIfTrue="1">
      <formula>AND(#REF!="Mittleres Risiko",L$4&gt;=#REF!,L$4&lt;=#REF!+#REF!-1)</formula>
    </cfRule>
    <cfRule type="expression" dxfId="18" priority="410" stopIfTrue="1">
      <formula>AND(LEN(#REF!)=0,L$4&gt;=#REF!,L$4&lt;=#REF!+#REF!-1)</formula>
    </cfRule>
  </conditionalFormatting>
  <conditionalFormatting sqref="L31:BO32">
    <cfRule type="expression" dxfId="17" priority="417" stopIfTrue="1">
      <formula>AND($E33="Geringes Risiko",L$4&gt;=$H31,L$4&lt;=$H31+$J31-1)</formula>
    </cfRule>
    <cfRule type="expression" dxfId="16" priority="418" stopIfTrue="1">
      <formula>AND($E33="Hohes Risiko",L$4&gt;=$H31,L$4&lt;=$H31+$J31-1)</formula>
    </cfRule>
    <cfRule type="expression" dxfId="15" priority="419" stopIfTrue="1">
      <formula>AND($E33="Im Plan",L$4&gt;=$H31,L$4&lt;=$H31+$J31-1)</formula>
    </cfRule>
    <cfRule type="expression" dxfId="14" priority="420" stopIfTrue="1">
      <formula>AND($E33="Mittleres Risiko",L$4&gt;=$H31,L$4&lt;=$H31+$J31-1)</formula>
    </cfRule>
    <cfRule type="expression" dxfId="13" priority="421" stopIfTrue="1">
      <formula>AND(LEN($E33)=0,L$4&gt;=$H31,L$4&lt;=$H31+$J31-1)</formula>
    </cfRule>
  </conditionalFormatting>
  <conditionalFormatting sqref="L33:BO33">
    <cfRule type="expression" dxfId="12" priority="422" stopIfTrue="1">
      <formula>AND(#REF!="Geringes Risiko",L$4&gt;=$H33,L$4&lt;=$H33+$J33-1)</formula>
    </cfRule>
    <cfRule type="expression" dxfId="11" priority="423" stopIfTrue="1">
      <formula>AND(#REF!="Hohes Risiko",L$4&gt;=$H33,L$4&lt;=$H33+$J33-1)</formula>
    </cfRule>
    <cfRule type="expression" dxfId="10" priority="424" stopIfTrue="1">
      <formula>AND(#REF!="Im Plan",L$4&gt;=$H33,L$4&lt;=$H33+$J33-1)</formula>
    </cfRule>
    <cfRule type="expression" dxfId="9" priority="425" stopIfTrue="1">
      <formula>AND(#REF!="Mittleres Risiko",L$4&gt;=$H33,L$4&lt;=$H33+$J33-1)</formula>
    </cfRule>
    <cfRule type="expression" dxfId="8" priority="426" stopIfTrue="1">
      <formula>AND(LEN(#REF!)=0,L$4&gt;=$H33,L$4&lt;=$H33+$J33-1)</formula>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2"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30480</xdr:colOff>
                    <xdr:row>4</xdr:row>
                    <xdr:rowOff>68580</xdr:rowOff>
                  </from>
                  <to>
                    <xdr:col>67</xdr:col>
                    <xdr:colOff>0</xdr:colOff>
                    <xdr:row>4</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G6:G52</xm:sqref>
        </x14:conditionalFormatting>
        <x14:conditionalFormatting xmlns:xm="http://schemas.microsoft.com/office/excel/2006/main">
          <x14:cfRule type="iconSet" priority="7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L54:BO54</xm:sqref>
        </x14:conditionalFormatting>
        <x14:conditionalFormatting xmlns:xm="http://schemas.microsoft.com/office/excel/2006/main">
          <x14:cfRule type="iconSet" priority="41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10" activePane="bottomLeft" state="frozen"/>
      <selection pane="bottomLeft" activeCell="E25" sqref="E25"/>
    </sheetView>
  </sheetViews>
  <sheetFormatPr defaultColWidth="11.5546875" defaultRowHeight="14.4" x14ac:dyDescent="0.3"/>
  <cols>
    <col min="1" max="1" width="23.33203125" customWidth="1"/>
    <col min="2" max="2" width="44.109375" customWidth="1"/>
    <col min="5" max="6" width="11.5546875" style="19"/>
  </cols>
  <sheetData>
    <row r="2" spans="1:7" ht="21" x14ac:dyDescent="0.4">
      <c r="A2" s="58"/>
      <c r="B2" s="57" t="s">
        <v>40</v>
      </c>
    </row>
    <row r="3" spans="1:7" x14ac:dyDescent="0.3">
      <c r="B3" s="60" t="s">
        <v>39</v>
      </c>
      <c r="C3" s="60" t="s">
        <v>67</v>
      </c>
      <c r="D3" s="60" t="s">
        <v>68</v>
      </c>
      <c r="E3" s="60" t="s">
        <v>69</v>
      </c>
      <c r="F3" s="60" t="s">
        <v>41</v>
      </c>
      <c r="G3" s="60" t="s">
        <v>32</v>
      </c>
    </row>
    <row r="4" spans="1:7"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x14ac:dyDescent="0.3">
      <c r="B13" t="s">
        <v>74</v>
      </c>
      <c r="C13" s="67">
        <f>SUMIF(Jacob!B:B,Übersicht!B13,Jacob!F:F)</f>
        <v>0</v>
      </c>
      <c r="D13" s="67">
        <f>SUMIF(Roman!B:B,Übersicht!B13,Roman!F:F)</f>
        <v>0</v>
      </c>
      <c r="E13" s="67">
        <f>SUMIF(Michi!B:B,Übersicht!B13,Michi!F:F)</f>
        <v>0</v>
      </c>
      <c r="F13" s="67">
        <f>SUMIF(Sabrina!B:B,Übersicht!B13,Sabrina!F:F)</f>
        <v>0</v>
      </c>
      <c r="G13" s="67">
        <f t="shared" si="0"/>
        <v>0</v>
      </c>
    </row>
    <row r="14" spans="1:7"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x14ac:dyDescent="0.3">
      <c r="B18" s="19" t="s">
        <v>52</v>
      </c>
      <c r="C18" s="67">
        <f>SUMIF(Jacob!B:B,Übersicht!B18,Jacob!F:F)</f>
        <v>0</v>
      </c>
      <c r="D18" s="67">
        <f>SUMIF(Roman!B:B,Übersicht!B18,Roman!F:F)</f>
        <v>0</v>
      </c>
      <c r="E18" s="67">
        <f>SUMIF(Michi!B:B,Übersicht!B18,Michi!F:F)</f>
        <v>0</v>
      </c>
      <c r="F18" s="67">
        <f>SUMIF(Sabrina!B:B,Übersicht!B18,Sabrina!F:F)</f>
        <v>0</v>
      </c>
      <c r="G18" s="67">
        <f t="shared" si="0"/>
        <v>0</v>
      </c>
    </row>
    <row r="19" spans="2:7" x14ac:dyDescent="0.3">
      <c r="B19" t="s">
        <v>77</v>
      </c>
      <c r="C19" s="67">
        <f>SUMIF(Jacob!B:B,Übersicht!B19,Jacob!F:F)</f>
        <v>0</v>
      </c>
      <c r="D19" s="67">
        <f>SUMIF(Roman!B:B,Übersicht!B19,Roman!F:F)</f>
        <v>0</v>
      </c>
      <c r="E19" s="67">
        <f>SUMIF(Michi!B:B,Übersicht!B19,Michi!F:F)</f>
        <v>0</v>
      </c>
      <c r="F19" s="67">
        <f>SUMIF(Sabrina!B:B,Übersicht!B19,Sabrina!F:F)</f>
        <v>0</v>
      </c>
      <c r="G19" s="67">
        <f t="shared" si="0"/>
        <v>0</v>
      </c>
    </row>
    <row r="20" spans="2:7" x14ac:dyDescent="0.3">
      <c r="B20" t="s">
        <v>78</v>
      </c>
      <c r="C20" s="67">
        <f>SUMIF(Jacob!B:B,Übersicht!B20,Jacob!F:F)</f>
        <v>0</v>
      </c>
      <c r="D20" s="67">
        <f>SUMIF(Roman!B:B,Übersicht!B20,Roman!F:F)</f>
        <v>0</v>
      </c>
      <c r="E20" s="67">
        <f>SUMIF(Michi!B:B,Übersicht!B20,Michi!F:F)</f>
        <v>0</v>
      </c>
      <c r="F20" s="67">
        <f>SUMIF(Sabrina!B:B,Übersicht!B20,Sabrina!F:F)</f>
        <v>0</v>
      </c>
      <c r="G20" s="67">
        <f t="shared" si="0"/>
        <v>0</v>
      </c>
    </row>
    <row r="21" spans="2:7"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x14ac:dyDescent="0.3">
      <c r="B22" t="s">
        <v>79</v>
      </c>
      <c r="C22" s="67">
        <f>SUMIF(Jacob!B:B,Übersicht!B22,Jacob!F:F)</f>
        <v>0</v>
      </c>
      <c r="D22" s="67">
        <f>SUMIF(Roman!B:B,Übersicht!B22,Roman!F:F)</f>
        <v>0</v>
      </c>
      <c r="E22" s="67">
        <f>SUMIF(Michi!B:B,Übersicht!B22,Michi!F:F)</f>
        <v>0</v>
      </c>
      <c r="F22" s="67">
        <f>SUMIF(Sabrina!B:B,Übersicht!B22,Sabrina!F:F)</f>
        <v>0</v>
      </c>
      <c r="G22" s="67">
        <f t="shared" si="0"/>
        <v>0</v>
      </c>
    </row>
    <row r="23" spans="2:7" s="19" customFormat="1" x14ac:dyDescent="0.3">
      <c r="B23" s="19" t="s">
        <v>54</v>
      </c>
      <c r="C23" s="67">
        <f>SUMIF(Jacob!B:B,Übersicht!B23,Jacob!F:F)</f>
        <v>0</v>
      </c>
      <c r="D23" s="67">
        <f>SUMIF(Roman!B:B,Übersicht!B23,Roman!F:F)</f>
        <v>0</v>
      </c>
      <c r="E23" s="67">
        <f>SUMIF(Michi!B:B,Übersicht!B23,Michi!F:F)</f>
        <v>0</v>
      </c>
      <c r="F23" s="67">
        <f>SUMIF(Sabrina!B:B,Übersicht!B23,Sabrina!F:F)</f>
        <v>0</v>
      </c>
      <c r="G23" s="67">
        <f t="shared" si="0"/>
        <v>0</v>
      </c>
    </row>
    <row r="24" spans="2:7"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x14ac:dyDescent="0.3">
      <c r="B33" s="19" t="s">
        <v>58</v>
      </c>
      <c r="C33" s="55">
        <f>SUMIF(Jacob!B:B,Übersicht!B33,Jacob!F:F)</f>
        <v>0</v>
      </c>
      <c r="D33" s="67">
        <f>SUMIF(Roman!B:B,Übersicht!B33,Roman!F:F)</f>
        <v>0</v>
      </c>
      <c r="E33" s="67">
        <f>SUMIF(Michi!B:B,Übersicht!B33,Michi!F:F)</f>
        <v>0</v>
      </c>
      <c r="F33" s="67">
        <f>SUMIF(Sabrina!B:B,Übersicht!B33,Sabrina!F:F)</f>
        <v>7.6388888888888881E-2</v>
      </c>
      <c r="G33" s="67">
        <f t="shared" si="0"/>
        <v>7.6388888888888881E-2</v>
      </c>
    </row>
    <row r="34" spans="2:7" s="19" customFormat="1"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x14ac:dyDescent="0.3">
      <c r="B35" s="19" t="s">
        <v>60</v>
      </c>
      <c r="C35" s="55">
        <f>SUMIF(Jacob!B:B,Übersicht!B35,Jacob!F:F)</f>
        <v>0</v>
      </c>
      <c r="D35" s="67">
        <f>SUMIF(Roman!B:B,Übersicht!B35,Roman!F:F)</f>
        <v>0</v>
      </c>
      <c r="E35" s="67">
        <f>SUMIF(Michi!B:B,Übersicht!B35,Michi!F:F)</f>
        <v>0</v>
      </c>
      <c r="F35" s="67">
        <f>SUMIF(Sabrina!B:B,Übersicht!B35,Sabrina!F:F)</f>
        <v>0</v>
      </c>
      <c r="G35" s="67">
        <f t="shared" si="0"/>
        <v>0</v>
      </c>
    </row>
    <row r="36" spans="2:7" x14ac:dyDescent="0.3">
      <c r="B36" t="s">
        <v>61</v>
      </c>
      <c r="C36" s="55">
        <f>SUMIF(Jacob!B:B,Übersicht!B36,Jacob!F:F)</f>
        <v>0</v>
      </c>
      <c r="D36" s="67">
        <f>SUMIF(Roman!B:B,Übersicht!B36,Roman!F:F)</f>
        <v>0</v>
      </c>
      <c r="E36" s="67">
        <f>SUMIF(Michi!B:B,Übersicht!B36,Michi!F:F)</f>
        <v>0</v>
      </c>
      <c r="F36" s="67">
        <f>SUMIF(Sabrina!B:B,Übersicht!B36,Sabrina!F:F)</f>
        <v>0</v>
      </c>
      <c r="G36" s="67">
        <f t="shared" si="0"/>
        <v>0</v>
      </c>
    </row>
    <row r="37" spans="2:7" x14ac:dyDescent="0.3">
      <c r="B37" t="s">
        <v>63</v>
      </c>
      <c r="C37" s="55">
        <f>SUMIF(Jacob!B:B,Übersicht!B37,Jacob!F:F)</f>
        <v>0.12500000000000011</v>
      </c>
      <c r="D37" s="67">
        <f>SUMIF(Roman!B:B,Übersicht!B37,Roman!F:F)</f>
        <v>0.12500000000000011</v>
      </c>
      <c r="E37" s="67">
        <f>SUMIF(Michi!B:B,Übersicht!B37,Michi!F:F)</f>
        <v>0.12500000000000011</v>
      </c>
      <c r="F37" s="67">
        <f>SUMIF(Sabrina!B:B,Übersicht!B37,Sabrina!F:F)</f>
        <v>4.1666666666666685E-2</v>
      </c>
      <c r="G37" s="67">
        <f t="shared" si="0"/>
        <v>0.41666666666666702</v>
      </c>
    </row>
    <row r="38" spans="2:7" x14ac:dyDescent="0.3">
      <c r="B38" t="s">
        <v>64</v>
      </c>
      <c r="C38" s="55">
        <f>SUMIF(Jacob!B:B,Übersicht!B38,Jacob!F:F)</f>
        <v>0.24652777777777779</v>
      </c>
      <c r="D38" s="67">
        <f>SUMIF(Roman!B:B,Übersicht!B38,Roman!F:F)</f>
        <v>0.24652777777777779</v>
      </c>
      <c r="E38" s="67">
        <f>SUMIF(Michi!B:B,Übersicht!B38,Michi!F:F)</f>
        <v>0.24652777777777779</v>
      </c>
      <c r="F38" s="67">
        <f>SUMIF(Sabrina!B:B,Übersicht!B38,Sabrina!F:F)</f>
        <v>0.24652777777777779</v>
      </c>
      <c r="G38" s="67">
        <f t="shared" si="0"/>
        <v>0.98611111111111116</v>
      </c>
    </row>
    <row r="39" spans="2:7" x14ac:dyDescent="0.3">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x14ac:dyDescent="0.3">
      <c r="B40" t="s">
        <v>66</v>
      </c>
      <c r="C40" s="55">
        <f>SUMIF(Jacob!B:B,Übersicht!B40,Jacob!F:F)</f>
        <v>0</v>
      </c>
      <c r="D40" s="67">
        <f>SUMIF(Roman!B:B,Übersicht!B40,Roman!F:F)</f>
        <v>0</v>
      </c>
      <c r="E40" s="67">
        <f>SUMIF(Michi!B:B,Übersicht!B40,Michi!F:F)</f>
        <v>0</v>
      </c>
      <c r="F40" s="67">
        <f>SUMIF(Sabrina!B:B,Übersicht!B40,Sabrina!F:F)</f>
        <v>0</v>
      </c>
      <c r="G40" s="67">
        <f t="shared" si="0"/>
        <v>0</v>
      </c>
    </row>
    <row r="41" spans="2:7"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x14ac:dyDescent="0.3">
      <c r="C42" s="55">
        <f>SUMIF(Jacob!B:B,Übersicht!B42,Jacob!F:F)</f>
        <v>0</v>
      </c>
      <c r="D42" s="67">
        <f>SUMIF(Roman!B:B,Übersicht!B42,Roman!F:F)</f>
        <v>0</v>
      </c>
      <c r="E42" s="67">
        <f>SUMIF(Michi!B:B,Übersicht!B42,Michi!F:F)</f>
        <v>0</v>
      </c>
      <c r="F42" s="67">
        <f>SUMIF(Sabrina!B:B,Übersicht!B42,Sabrina!F:F)</f>
        <v>0</v>
      </c>
      <c r="G42" s="67">
        <f t="shared" si="0"/>
        <v>0</v>
      </c>
    </row>
    <row r="43" spans="2:7" x14ac:dyDescent="0.3">
      <c r="C43" s="55">
        <f>SUMIF(Jacob!B:B,Übersicht!B43,Jacob!F:F)</f>
        <v>0</v>
      </c>
      <c r="D43" s="67">
        <f>SUMIF(Roman!B:B,Übersicht!B43,Roman!F:F)</f>
        <v>0</v>
      </c>
      <c r="E43" s="67">
        <f>SUMIF(Michi!B:B,Übersicht!B43,Michi!F:F)</f>
        <v>0</v>
      </c>
      <c r="F43" s="67">
        <f>SUMIF(Sabrina!B:B,Übersicht!B43,Sabrina!F:F)</f>
        <v>0</v>
      </c>
      <c r="G43" s="67">
        <f t="shared" si="0"/>
        <v>0</v>
      </c>
    </row>
    <row r="44" spans="2:7" x14ac:dyDescent="0.3">
      <c r="B44" s="56" t="s">
        <v>32</v>
      </c>
      <c r="C44" s="70">
        <f>SUM(C4:C43)</f>
        <v>0.3715277777777779</v>
      </c>
      <c r="D44" s="70">
        <f t="shared" ref="D44:E44" si="1">SUM(D4:D43)</f>
        <v>0.3715277777777779</v>
      </c>
      <c r="E44" s="70">
        <f t="shared" si="1"/>
        <v>0.3715277777777779</v>
      </c>
      <c r="F44" s="70">
        <f t="shared" ref="F44" si="2">SUM(F4:F43)</f>
        <v>0.37152777777777779</v>
      </c>
      <c r="G44" s="70">
        <f t="shared" si="0"/>
        <v>1.4861111111111116</v>
      </c>
    </row>
    <row r="45" spans="2:7" x14ac:dyDescent="0.3">
      <c r="B45" t="s">
        <v>34</v>
      </c>
      <c r="C45" s="61" t="str">
        <f>IF(C44=Jacob!H2,"OK","FEHLER")</f>
        <v>OK</v>
      </c>
      <c r="D45" s="61" t="str">
        <f>IF(D44=Roman!H2,"OK","FEHLER")</f>
        <v>OK</v>
      </c>
      <c r="E45" s="61" t="str">
        <f>IF(E44=Michi!H2,"OK","FEHLER")</f>
        <v>OK</v>
      </c>
      <c r="F45" s="61" t="str">
        <f>IF(F44=Sabrina!H2,"OK","FEHLER")</f>
        <v>OK</v>
      </c>
      <c r="G45" s="61"/>
    </row>
    <row r="46" spans="2:7"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8"/>
  <sheetViews>
    <sheetView workbookViewId="0">
      <selection activeCell="A5" sqref="A5:F5"/>
    </sheetView>
  </sheetViews>
  <sheetFormatPr defaultColWidth="9.109375" defaultRowHeight="14.4" x14ac:dyDescent="0.3"/>
  <cols>
    <col min="1" max="1" width="10.5546875" style="19" bestFit="1" customWidth="1"/>
    <col min="2" max="2" width="34.88671875" style="19" bestFit="1" customWidth="1"/>
    <col min="3" max="3" width="35.88671875" style="19" bestFit="1" customWidth="1"/>
    <col min="4" max="16384" width="9.109375" style="19"/>
  </cols>
  <sheetData>
    <row r="1" spans="1:10" x14ac:dyDescent="0.3">
      <c r="A1" s="54" t="s">
        <v>27</v>
      </c>
      <c r="B1" s="54" t="s">
        <v>39</v>
      </c>
      <c r="C1" s="54" t="s">
        <v>33</v>
      </c>
      <c r="D1" s="54" t="s">
        <v>28</v>
      </c>
      <c r="E1" s="54" t="s">
        <v>29</v>
      </c>
      <c r="F1" s="54" t="s">
        <v>30</v>
      </c>
    </row>
    <row r="2" spans="1:10" x14ac:dyDescent="0.3">
      <c r="A2" s="64">
        <v>44097</v>
      </c>
      <c r="B2" s="19" t="s">
        <v>63</v>
      </c>
      <c r="C2" s="19" t="s">
        <v>71</v>
      </c>
      <c r="D2" s="55">
        <v>0.39583333333333331</v>
      </c>
      <c r="E2" s="55">
        <v>0.4375</v>
      </c>
      <c r="F2" s="55">
        <f>E2-D2</f>
        <v>4.1666666666666685E-2</v>
      </c>
      <c r="H2" s="67">
        <f>SUM(F:F)</f>
        <v>0.3715277777777779</v>
      </c>
    </row>
    <row r="3" spans="1:10" x14ac:dyDescent="0.3">
      <c r="A3" s="71">
        <v>44100</v>
      </c>
      <c r="B3" s="19" t="s">
        <v>64</v>
      </c>
      <c r="D3" s="55">
        <v>0.70138888888888884</v>
      </c>
      <c r="E3" s="55">
        <v>0.77083333333333337</v>
      </c>
      <c r="F3" s="55">
        <f t="shared" ref="F3:F28" si="0">E3-D3</f>
        <v>6.9444444444444531E-2</v>
      </c>
    </row>
    <row r="4" spans="1:10" x14ac:dyDescent="0.3">
      <c r="A4" s="64">
        <v>44101</v>
      </c>
      <c r="B4" s="19" t="s">
        <v>64</v>
      </c>
      <c r="D4" s="55">
        <v>0.66666666666666663</v>
      </c>
      <c r="E4" s="55">
        <v>0.72916666666666663</v>
      </c>
      <c r="F4" s="55">
        <f t="shared" si="0"/>
        <v>6.25E-2</v>
      </c>
    </row>
    <row r="5" spans="1:10" x14ac:dyDescent="0.3">
      <c r="A5" s="64">
        <v>44103</v>
      </c>
      <c r="B5" s="19" t="s">
        <v>63</v>
      </c>
      <c r="D5" s="55">
        <v>0.39583333333333331</v>
      </c>
      <c r="E5" s="55">
        <v>0.4375</v>
      </c>
      <c r="F5" s="55">
        <f t="shared" si="0"/>
        <v>4.1666666666666685E-2</v>
      </c>
    </row>
    <row r="6" spans="1:10" x14ac:dyDescent="0.3">
      <c r="A6" s="71">
        <v>44105</v>
      </c>
      <c r="B6" s="19" t="s">
        <v>63</v>
      </c>
      <c r="D6" s="55">
        <v>0.53472222222222221</v>
      </c>
      <c r="E6" s="55">
        <v>0.57638888888888895</v>
      </c>
      <c r="F6" s="55">
        <f t="shared" si="0"/>
        <v>4.1666666666666741E-2</v>
      </c>
    </row>
    <row r="7" spans="1:10" ht="18" x14ac:dyDescent="0.35">
      <c r="A7" s="71">
        <v>44110</v>
      </c>
      <c r="B7" s="19" t="s">
        <v>64</v>
      </c>
      <c r="C7" s="19" t="s">
        <v>92</v>
      </c>
      <c r="D7" s="55">
        <v>0.67708333333333337</v>
      </c>
      <c r="E7" s="55">
        <v>0.79166666666666663</v>
      </c>
      <c r="F7" s="55">
        <f t="shared" si="0"/>
        <v>0.11458333333333326</v>
      </c>
      <c r="J7" s="57" t="s">
        <v>35</v>
      </c>
    </row>
    <row r="8" spans="1:10" ht="18" x14ac:dyDescent="0.35">
      <c r="A8" s="64"/>
      <c r="D8" s="55"/>
      <c r="E8" s="55"/>
      <c r="F8" s="55">
        <f t="shared" si="0"/>
        <v>0</v>
      </c>
      <c r="J8" s="57"/>
    </row>
    <row r="9" spans="1:10" x14ac:dyDescent="0.3">
      <c r="A9" s="64"/>
      <c r="D9" s="55"/>
      <c r="E9" s="55"/>
      <c r="F9" s="55">
        <f t="shared" si="0"/>
        <v>0</v>
      </c>
    </row>
    <row r="10" spans="1:10" x14ac:dyDescent="0.3">
      <c r="A10" s="64"/>
      <c r="C10" s="75"/>
      <c r="D10" s="55"/>
      <c r="E10" s="55"/>
      <c r="F10" s="55">
        <f t="shared" si="0"/>
        <v>0</v>
      </c>
    </row>
    <row r="11" spans="1:10" x14ac:dyDescent="0.3">
      <c r="A11" s="64"/>
      <c r="D11" s="55"/>
      <c r="E11" s="55"/>
      <c r="F11" s="55">
        <f t="shared" si="0"/>
        <v>0</v>
      </c>
    </row>
    <row r="12" spans="1:10" x14ac:dyDescent="0.3">
      <c r="A12" s="64"/>
      <c r="C12" s="75"/>
      <c r="D12" s="55"/>
      <c r="E12" s="55"/>
      <c r="F12" s="55">
        <f t="shared" si="0"/>
        <v>0</v>
      </c>
    </row>
    <row r="13" spans="1:10" x14ac:dyDescent="0.3">
      <c r="A13" s="64"/>
      <c r="D13" s="55"/>
      <c r="E13" s="55"/>
      <c r="F13" s="55">
        <f t="shared" si="0"/>
        <v>0</v>
      </c>
    </row>
    <row r="14" spans="1:10" x14ac:dyDescent="0.3">
      <c r="A14" s="64"/>
      <c r="D14" s="55"/>
      <c r="E14" s="55"/>
      <c r="F14" s="55">
        <f t="shared" si="0"/>
        <v>0</v>
      </c>
    </row>
    <row r="15" spans="1:10" x14ac:dyDescent="0.3">
      <c r="A15" s="64"/>
      <c r="D15" s="55"/>
      <c r="E15" s="55"/>
      <c r="F15" s="55">
        <f t="shared" si="0"/>
        <v>0</v>
      </c>
    </row>
    <row r="16" spans="1:10" x14ac:dyDescent="0.3">
      <c r="A16" s="64"/>
      <c r="D16" s="55"/>
      <c r="E16" s="55"/>
      <c r="F16" s="55">
        <f t="shared" si="0"/>
        <v>0</v>
      </c>
    </row>
    <row r="17" spans="1:6" x14ac:dyDescent="0.3">
      <c r="A17" s="64"/>
      <c r="D17" s="55"/>
      <c r="E17" s="55"/>
      <c r="F17" s="55">
        <f t="shared" si="0"/>
        <v>0</v>
      </c>
    </row>
    <row r="18" spans="1:6" x14ac:dyDescent="0.3">
      <c r="A18" s="64"/>
      <c r="D18" s="55"/>
      <c r="E18" s="55"/>
      <c r="F18" s="55">
        <f t="shared" si="0"/>
        <v>0</v>
      </c>
    </row>
    <row r="19" spans="1:6" x14ac:dyDescent="0.3">
      <c r="A19" s="64"/>
      <c r="D19" s="55"/>
      <c r="E19" s="55"/>
      <c r="F19" s="55">
        <f t="shared" si="0"/>
        <v>0</v>
      </c>
    </row>
    <row r="20" spans="1:6" x14ac:dyDescent="0.3">
      <c r="A20" s="64"/>
      <c r="D20" s="55"/>
      <c r="E20" s="55"/>
      <c r="F20" s="55">
        <f t="shared" si="0"/>
        <v>0</v>
      </c>
    </row>
    <row r="21" spans="1:6" x14ac:dyDescent="0.3">
      <c r="A21" s="64"/>
      <c r="D21" s="55"/>
      <c r="E21" s="55"/>
      <c r="F21" s="55">
        <f t="shared" si="0"/>
        <v>0</v>
      </c>
    </row>
    <row r="22" spans="1:6" x14ac:dyDescent="0.3">
      <c r="A22" s="64"/>
      <c r="D22" s="55"/>
      <c r="E22" s="55"/>
      <c r="F22" s="55">
        <f t="shared" si="0"/>
        <v>0</v>
      </c>
    </row>
    <row r="23" spans="1:6" x14ac:dyDescent="0.3">
      <c r="A23" s="64"/>
      <c r="D23" s="55"/>
      <c r="E23" s="55"/>
      <c r="F23" s="55">
        <f t="shared" si="0"/>
        <v>0</v>
      </c>
    </row>
    <row r="24" spans="1:6" x14ac:dyDescent="0.3">
      <c r="A24" s="64"/>
      <c r="D24" s="55"/>
      <c r="E24" s="55"/>
      <c r="F24" s="55">
        <f t="shared" si="0"/>
        <v>0</v>
      </c>
    </row>
    <row r="25" spans="1:6" x14ac:dyDescent="0.3">
      <c r="A25" s="64"/>
      <c r="D25" s="55"/>
      <c r="E25" s="55"/>
      <c r="F25" s="55">
        <f t="shared" si="0"/>
        <v>0</v>
      </c>
    </row>
    <row r="26" spans="1:6" x14ac:dyDescent="0.3">
      <c r="A26" s="64"/>
      <c r="D26" s="55"/>
      <c r="E26" s="55"/>
      <c r="F26" s="55">
        <f t="shared" si="0"/>
        <v>0</v>
      </c>
    </row>
    <row r="27" spans="1:6" x14ac:dyDescent="0.3">
      <c r="A27" s="64"/>
      <c r="D27" s="55"/>
      <c r="E27" s="55"/>
      <c r="F27" s="55">
        <f t="shared" si="0"/>
        <v>0</v>
      </c>
    </row>
    <row r="28" spans="1:6" x14ac:dyDescent="0.3">
      <c r="A28" s="64"/>
      <c r="D28" s="55"/>
      <c r="E28" s="55"/>
      <c r="F28" s="55">
        <f t="shared" si="0"/>
        <v>0</v>
      </c>
    </row>
    <row r="29" spans="1:6" x14ac:dyDescent="0.3">
      <c r="A29" s="64"/>
      <c r="D29" s="55"/>
      <c r="E29" s="55"/>
      <c r="F29" s="55">
        <f t="shared" ref="F29:F34" si="1">E29-D29</f>
        <v>0</v>
      </c>
    </row>
    <row r="30" spans="1:6" x14ac:dyDescent="0.3">
      <c r="A30" s="64"/>
      <c r="D30" s="55"/>
      <c r="E30" s="55"/>
      <c r="F30" s="55">
        <f t="shared" si="1"/>
        <v>0</v>
      </c>
    </row>
    <row r="31" spans="1:6" x14ac:dyDescent="0.3">
      <c r="A31" s="64"/>
      <c r="D31" s="55"/>
      <c r="E31" s="55"/>
      <c r="F31" s="55">
        <f t="shared" si="1"/>
        <v>0</v>
      </c>
    </row>
    <row r="32" spans="1:6" x14ac:dyDescent="0.3">
      <c r="A32" s="64"/>
      <c r="D32" s="55"/>
      <c r="E32" s="55"/>
      <c r="F32" s="55">
        <f t="shared" si="1"/>
        <v>0</v>
      </c>
    </row>
    <row r="33" spans="1:6" x14ac:dyDescent="0.3">
      <c r="A33" s="64"/>
      <c r="D33" s="55"/>
      <c r="E33" s="55"/>
      <c r="F33" s="55">
        <f t="shared" si="1"/>
        <v>0</v>
      </c>
    </row>
    <row r="34" spans="1:6" x14ac:dyDescent="0.3">
      <c r="A34" s="64"/>
      <c r="D34" s="55"/>
      <c r="E34" s="55"/>
      <c r="F34" s="55">
        <f t="shared" si="1"/>
        <v>0</v>
      </c>
    </row>
    <row r="35" spans="1:6" x14ac:dyDescent="0.3">
      <c r="A35" s="64"/>
      <c r="D35" s="55"/>
      <c r="E35" s="55"/>
      <c r="F35" s="55">
        <f t="shared" ref="F35:F52" si="2">E35-D35</f>
        <v>0</v>
      </c>
    </row>
    <row r="36" spans="1:6" x14ac:dyDescent="0.3">
      <c r="A36" s="64"/>
      <c r="D36" s="55"/>
      <c r="E36" s="55"/>
      <c r="F36" s="55">
        <f t="shared" si="2"/>
        <v>0</v>
      </c>
    </row>
    <row r="37" spans="1:6" x14ac:dyDescent="0.3">
      <c r="A37" s="64"/>
      <c r="D37" s="55"/>
      <c r="E37" s="55"/>
      <c r="F37" s="55">
        <f t="shared" si="2"/>
        <v>0</v>
      </c>
    </row>
    <row r="38" spans="1:6" x14ac:dyDescent="0.3">
      <c r="A38" s="64"/>
      <c r="D38" s="55"/>
      <c r="E38" s="55"/>
      <c r="F38" s="55">
        <f t="shared" si="2"/>
        <v>0</v>
      </c>
    </row>
    <row r="39" spans="1:6" x14ac:dyDescent="0.3">
      <c r="A39" s="64"/>
      <c r="D39" s="55"/>
      <c r="E39" s="55"/>
      <c r="F39" s="55">
        <f t="shared" si="2"/>
        <v>0</v>
      </c>
    </row>
    <row r="40" spans="1:6" x14ac:dyDescent="0.3">
      <c r="A40" s="64"/>
      <c r="D40" s="55"/>
      <c r="E40" s="55"/>
      <c r="F40" s="55">
        <f t="shared" si="2"/>
        <v>0</v>
      </c>
    </row>
    <row r="41" spans="1:6" x14ac:dyDescent="0.3">
      <c r="A41" s="64"/>
      <c r="D41" s="55"/>
      <c r="E41" s="55"/>
      <c r="F41" s="55">
        <f t="shared" si="2"/>
        <v>0</v>
      </c>
    </row>
    <row r="42" spans="1:6" x14ac:dyDescent="0.3">
      <c r="A42" s="64"/>
      <c r="D42" s="55"/>
      <c r="E42" s="55"/>
      <c r="F42" s="55">
        <f t="shared" si="2"/>
        <v>0</v>
      </c>
    </row>
    <row r="43" spans="1:6" x14ac:dyDescent="0.3">
      <c r="A43" s="64"/>
      <c r="D43" s="55"/>
      <c r="E43" s="55"/>
      <c r="F43" s="55">
        <f t="shared" si="2"/>
        <v>0</v>
      </c>
    </row>
    <row r="44" spans="1:6" x14ac:dyDescent="0.3">
      <c r="A44" s="64"/>
      <c r="D44" s="55"/>
      <c r="E44" s="55"/>
      <c r="F44" s="55">
        <f t="shared" si="2"/>
        <v>0</v>
      </c>
    </row>
    <row r="45" spans="1:6" x14ac:dyDescent="0.3">
      <c r="A45" s="64"/>
      <c r="D45" s="55"/>
      <c r="E45" s="55"/>
      <c r="F45" s="55">
        <f t="shared" si="2"/>
        <v>0</v>
      </c>
    </row>
    <row r="46" spans="1:6" x14ac:dyDescent="0.3">
      <c r="A46" s="64"/>
      <c r="D46" s="55"/>
      <c r="E46" s="55"/>
      <c r="F46" s="55">
        <f t="shared" si="2"/>
        <v>0</v>
      </c>
    </row>
    <row r="47" spans="1:6" x14ac:dyDescent="0.3">
      <c r="A47" s="64"/>
      <c r="D47" s="55"/>
      <c r="E47" s="55"/>
      <c r="F47" s="55">
        <f t="shared" si="2"/>
        <v>0</v>
      </c>
    </row>
    <row r="48" spans="1:6" x14ac:dyDescent="0.3">
      <c r="A48" s="64"/>
      <c r="D48" s="55"/>
      <c r="E48" s="55"/>
      <c r="F48" s="55">
        <f t="shared" si="2"/>
        <v>0</v>
      </c>
    </row>
    <row r="49" spans="1:6" x14ac:dyDescent="0.3">
      <c r="A49" s="64"/>
      <c r="D49" s="55"/>
      <c r="E49" s="55"/>
      <c r="F49" s="55">
        <f t="shared" si="2"/>
        <v>0</v>
      </c>
    </row>
    <row r="50" spans="1:6" x14ac:dyDescent="0.3">
      <c r="A50" s="64"/>
      <c r="D50" s="55"/>
      <c r="E50" s="55"/>
      <c r="F50" s="55">
        <f t="shared" si="2"/>
        <v>0</v>
      </c>
    </row>
    <row r="51" spans="1:6" x14ac:dyDescent="0.3">
      <c r="A51" s="64"/>
      <c r="D51" s="55"/>
      <c r="E51" s="55"/>
      <c r="F51" s="55">
        <f t="shared" si="2"/>
        <v>0</v>
      </c>
    </row>
    <row r="52" spans="1:6" x14ac:dyDescent="0.3">
      <c r="A52" s="64"/>
      <c r="D52" s="55"/>
      <c r="E52" s="55"/>
      <c r="F52" s="55">
        <f t="shared" si="2"/>
        <v>0</v>
      </c>
    </row>
    <row r="53" spans="1:6" x14ac:dyDescent="0.3">
      <c r="A53" s="64"/>
      <c r="D53" s="55"/>
      <c r="E53" s="55"/>
      <c r="F53" s="55">
        <f t="shared" ref="F53:F74" si="3">E53-D53</f>
        <v>0</v>
      </c>
    </row>
    <row r="54" spans="1:6" x14ac:dyDescent="0.3">
      <c r="A54" s="64"/>
      <c r="D54" s="55"/>
      <c r="E54" s="55"/>
      <c r="F54" s="55">
        <f t="shared" si="3"/>
        <v>0</v>
      </c>
    </row>
    <row r="55" spans="1:6" x14ac:dyDescent="0.3">
      <c r="A55" s="64"/>
      <c r="D55" s="55"/>
      <c r="E55" s="55"/>
      <c r="F55" s="55">
        <f t="shared" si="3"/>
        <v>0</v>
      </c>
    </row>
    <row r="56" spans="1:6" x14ac:dyDescent="0.3">
      <c r="A56" s="64"/>
      <c r="D56" s="55"/>
      <c r="E56" s="55"/>
      <c r="F56" s="55">
        <f t="shared" si="3"/>
        <v>0</v>
      </c>
    </row>
    <row r="57" spans="1:6" x14ac:dyDescent="0.3">
      <c r="A57" s="64"/>
      <c r="D57" s="55"/>
      <c r="E57" s="55"/>
      <c r="F57" s="55">
        <f t="shared" si="3"/>
        <v>0</v>
      </c>
    </row>
    <row r="58" spans="1:6" x14ac:dyDescent="0.3">
      <c r="A58" s="64"/>
      <c r="D58" s="55"/>
      <c r="E58" s="55"/>
      <c r="F58" s="55">
        <f t="shared" si="3"/>
        <v>0</v>
      </c>
    </row>
    <row r="59" spans="1:6" x14ac:dyDescent="0.3">
      <c r="A59" s="64"/>
      <c r="D59" s="55"/>
      <c r="E59" s="55"/>
      <c r="F59" s="55">
        <f t="shared" si="3"/>
        <v>0</v>
      </c>
    </row>
    <row r="60" spans="1:6" x14ac:dyDescent="0.3">
      <c r="A60" s="64"/>
      <c r="D60" s="55"/>
      <c r="E60" s="55"/>
      <c r="F60" s="55">
        <f t="shared" si="3"/>
        <v>0</v>
      </c>
    </row>
    <row r="61" spans="1:6" x14ac:dyDescent="0.3">
      <c r="A61" s="64"/>
      <c r="D61" s="55"/>
      <c r="E61" s="55"/>
      <c r="F61" s="55">
        <f t="shared" si="3"/>
        <v>0</v>
      </c>
    </row>
    <row r="62" spans="1:6" x14ac:dyDescent="0.3">
      <c r="A62" s="64"/>
      <c r="D62" s="55"/>
      <c r="E62" s="55"/>
      <c r="F62" s="55">
        <f t="shared" si="3"/>
        <v>0</v>
      </c>
    </row>
    <row r="63" spans="1:6" x14ac:dyDescent="0.3">
      <c r="A63" s="64"/>
      <c r="D63" s="55"/>
      <c r="E63" s="55"/>
      <c r="F63" s="55">
        <f t="shared" si="3"/>
        <v>0</v>
      </c>
    </row>
    <row r="64" spans="1:6" x14ac:dyDescent="0.3">
      <c r="A64" s="64"/>
      <c r="D64" s="55"/>
      <c r="E64" s="55"/>
      <c r="F64" s="55">
        <f t="shared" si="3"/>
        <v>0</v>
      </c>
    </row>
    <row r="65" spans="1:6" x14ac:dyDescent="0.3">
      <c r="A65" s="64"/>
      <c r="D65" s="55"/>
      <c r="E65" s="55"/>
      <c r="F65" s="55">
        <f t="shared" si="3"/>
        <v>0</v>
      </c>
    </row>
    <row r="66" spans="1:6" x14ac:dyDescent="0.3">
      <c r="A66" s="64"/>
      <c r="D66" s="55"/>
      <c r="E66" s="55"/>
      <c r="F66" s="55">
        <f t="shared" si="3"/>
        <v>0</v>
      </c>
    </row>
    <row r="67" spans="1:6" x14ac:dyDescent="0.3">
      <c r="A67" s="64"/>
      <c r="D67" s="55"/>
      <c r="E67" s="55"/>
      <c r="F67" s="55">
        <f t="shared" si="3"/>
        <v>0</v>
      </c>
    </row>
    <row r="68" spans="1:6" x14ac:dyDescent="0.3">
      <c r="A68" s="64"/>
      <c r="D68" s="55"/>
      <c r="E68" s="55"/>
      <c r="F68" s="55">
        <f t="shared" si="3"/>
        <v>0</v>
      </c>
    </row>
    <row r="69" spans="1:6" x14ac:dyDescent="0.3">
      <c r="A69" s="64"/>
      <c r="D69" s="55"/>
      <c r="E69" s="55"/>
      <c r="F69" s="55">
        <f t="shared" si="3"/>
        <v>0</v>
      </c>
    </row>
    <row r="70" spans="1:6" x14ac:dyDescent="0.3">
      <c r="A70" s="64"/>
      <c r="D70" s="55"/>
      <c r="E70" s="55"/>
      <c r="F70" s="55">
        <f t="shared" si="3"/>
        <v>0</v>
      </c>
    </row>
    <row r="71" spans="1:6" x14ac:dyDescent="0.3">
      <c r="F71" s="55">
        <f t="shared" si="3"/>
        <v>0</v>
      </c>
    </row>
    <row r="72" spans="1:6" x14ac:dyDescent="0.3">
      <c r="F72" s="55">
        <f t="shared" si="3"/>
        <v>0</v>
      </c>
    </row>
    <row r="73" spans="1:6" x14ac:dyDescent="0.3">
      <c r="F73" s="55">
        <f t="shared" si="3"/>
        <v>0</v>
      </c>
    </row>
    <row r="74" spans="1:6" x14ac:dyDescent="0.3">
      <c r="F74" s="55">
        <f t="shared" si="3"/>
        <v>0</v>
      </c>
    </row>
    <row r="75" spans="1:6" x14ac:dyDescent="0.3">
      <c r="F75" s="55">
        <f t="shared" ref="F75:F108" si="4">E75-D75</f>
        <v>0</v>
      </c>
    </row>
    <row r="76" spans="1:6" x14ac:dyDescent="0.3">
      <c r="F76" s="55">
        <f t="shared" si="4"/>
        <v>0</v>
      </c>
    </row>
    <row r="77" spans="1:6" x14ac:dyDescent="0.3">
      <c r="F77" s="55">
        <f t="shared" si="4"/>
        <v>0</v>
      </c>
    </row>
    <row r="78" spans="1:6" x14ac:dyDescent="0.3">
      <c r="F78" s="55">
        <f t="shared" si="4"/>
        <v>0</v>
      </c>
    </row>
    <row r="79" spans="1:6" x14ac:dyDescent="0.3">
      <c r="F79" s="55">
        <f t="shared" si="4"/>
        <v>0</v>
      </c>
    </row>
    <row r="80" spans="1:6" x14ac:dyDescent="0.3">
      <c r="F80" s="55">
        <f t="shared" si="4"/>
        <v>0</v>
      </c>
    </row>
    <row r="81" spans="6:6" x14ac:dyDescent="0.3">
      <c r="F81" s="55">
        <f t="shared" si="4"/>
        <v>0</v>
      </c>
    </row>
    <row r="82" spans="6:6" x14ac:dyDescent="0.3">
      <c r="F82" s="55">
        <f t="shared" si="4"/>
        <v>0</v>
      </c>
    </row>
    <row r="83" spans="6:6" x14ac:dyDescent="0.3">
      <c r="F83" s="55">
        <f t="shared" si="4"/>
        <v>0</v>
      </c>
    </row>
    <row r="84" spans="6:6" x14ac:dyDescent="0.3">
      <c r="F84" s="55">
        <f t="shared" si="4"/>
        <v>0</v>
      </c>
    </row>
    <row r="85" spans="6:6" x14ac:dyDescent="0.3">
      <c r="F85" s="55">
        <f t="shared" si="4"/>
        <v>0</v>
      </c>
    </row>
    <row r="86" spans="6:6" x14ac:dyDescent="0.3">
      <c r="F86" s="55">
        <f t="shared" si="4"/>
        <v>0</v>
      </c>
    </row>
    <row r="87" spans="6:6" x14ac:dyDescent="0.3">
      <c r="F87" s="55">
        <f t="shared" si="4"/>
        <v>0</v>
      </c>
    </row>
    <row r="88" spans="6:6" x14ac:dyDescent="0.3">
      <c r="F88" s="55">
        <f t="shared" si="4"/>
        <v>0</v>
      </c>
    </row>
    <row r="89" spans="6:6" x14ac:dyDescent="0.3">
      <c r="F89" s="55">
        <f t="shared" si="4"/>
        <v>0</v>
      </c>
    </row>
    <row r="90" spans="6:6" x14ac:dyDescent="0.3">
      <c r="F90" s="55">
        <f t="shared" si="4"/>
        <v>0</v>
      </c>
    </row>
    <row r="91" spans="6:6" x14ac:dyDescent="0.3">
      <c r="F91" s="55">
        <f t="shared" si="4"/>
        <v>0</v>
      </c>
    </row>
    <row r="92" spans="6:6" x14ac:dyDescent="0.3">
      <c r="F92" s="55">
        <f t="shared" si="4"/>
        <v>0</v>
      </c>
    </row>
    <row r="93" spans="6:6" x14ac:dyDescent="0.3">
      <c r="F93" s="55">
        <f t="shared" si="4"/>
        <v>0</v>
      </c>
    </row>
    <row r="94" spans="6:6" x14ac:dyDescent="0.3">
      <c r="F94" s="55">
        <f t="shared" si="4"/>
        <v>0</v>
      </c>
    </row>
    <row r="95" spans="6:6" x14ac:dyDescent="0.3">
      <c r="F95" s="55">
        <f t="shared" si="4"/>
        <v>0</v>
      </c>
    </row>
    <row r="96" spans="6:6" x14ac:dyDescent="0.3">
      <c r="F96" s="55">
        <f t="shared" si="4"/>
        <v>0</v>
      </c>
    </row>
    <row r="97" spans="6:6" x14ac:dyDescent="0.3">
      <c r="F97" s="55">
        <f t="shared" si="4"/>
        <v>0</v>
      </c>
    </row>
    <row r="98" spans="6:6" x14ac:dyDescent="0.3">
      <c r="F98" s="55">
        <f t="shared" si="4"/>
        <v>0</v>
      </c>
    </row>
    <row r="99" spans="6:6" x14ac:dyDescent="0.3">
      <c r="F99" s="55">
        <f t="shared" si="4"/>
        <v>0</v>
      </c>
    </row>
    <row r="100" spans="6:6" x14ac:dyDescent="0.3">
      <c r="F100" s="55">
        <f t="shared" si="4"/>
        <v>0</v>
      </c>
    </row>
    <row r="101" spans="6:6" x14ac:dyDescent="0.3">
      <c r="F101" s="55">
        <f t="shared" si="4"/>
        <v>0</v>
      </c>
    </row>
    <row r="102" spans="6:6" x14ac:dyDescent="0.3">
      <c r="F102" s="55">
        <f t="shared" si="4"/>
        <v>0</v>
      </c>
    </row>
    <row r="103" spans="6:6" x14ac:dyDescent="0.3">
      <c r="F103" s="55">
        <f t="shared" si="4"/>
        <v>0</v>
      </c>
    </row>
    <row r="104" spans="6:6" x14ac:dyDescent="0.3">
      <c r="F104" s="55">
        <f t="shared" si="4"/>
        <v>0</v>
      </c>
    </row>
    <row r="105" spans="6:6" x14ac:dyDescent="0.3">
      <c r="F105" s="55">
        <f t="shared" si="4"/>
        <v>0</v>
      </c>
    </row>
    <row r="106" spans="6:6" x14ac:dyDescent="0.3">
      <c r="F106" s="55">
        <f t="shared" si="4"/>
        <v>0</v>
      </c>
    </row>
    <row r="107" spans="6:6" x14ac:dyDescent="0.3">
      <c r="F107" s="55">
        <f t="shared" si="4"/>
        <v>0</v>
      </c>
    </row>
    <row r="108" spans="6:6" x14ac:dyDescent="0.3">
      <c r="F108"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07740-3075-4F99-B3D6-6E582475898F}">
  <dimension ref="A1:K104"/>
  <sheetViews>
    <sheetView zoomScaleNormal="100" workbookViewId="0">
      <selection activeCell="A5" sqref="A5:F5"/>
    </sheetView>
  </sheetViews>
  <sheetFormatPr defaultColWidth="9.109375" defaultRowHeight="14.4" x14ac:dyDescent="0.3"/>
  <cols>
    <col min="1" max="1" width="10.5546875" style="19" bestFit="1" customWidth="1"/>
    <col min="2" max="2" width="25.218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6"/>
    </row>
    <row r="2" spans="1:11" x14ac:dyDescent="0.3">
      <c r="A2" s="64">
        <v>44097</v>
      </c>
      <c r="B2" s="19" t="s">
        <v>63</v>
      </c>
      <c r="C2" s="19" t="s">
        <v>71</v>
      </c>
      <c r="D2" s="55">
        <v>0.39583333333333331</v>
      </c>
      <c r="E2" s="55">
        <v>0.4375</v>
      </c>
      <c r="F2" s="55">
        <f>E2-D2</f>
        <v>4.1666666666666685E-2</v>
      </c>
      <c r="G2" s="55"/>
      <c r="H2" s="67">
        <f>SUM(F:F)</f>
        <v>0.3715277777777779</v>
      </c>
      <c r="J2" s="74"/>
      <c r="K2" s="67"/>
    </row>
    <row r="3" spans="1:11" x14ac:dyDescent="0.3">
      <c r="A3" s="71">
        <v>44100</v>
      </c>
      <c r="B3" s="19" t="s">
        <v>64</v>
      </c>
      <c r="D3" s="55">
        <v>0.70138888888888884</v>
      </c>
      <c r="E3" s="55">
        <v>0.77083333333333337</v>
      </c>
      <c r="F3" s="55">
        <f t="shared" ref="F3:F67" si="0">E3-D3</f>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x14ac:dyDescent="0.3">
      <c r="A5" s="64">
        <v>44103</v>
      </c>
      <c r="B5" s="19" t="s">
        <v>63</v>
      </c>
      <c r="D5" s="55">
        <v>0.39583333333333331</v>
      </c>
      <c r="E5" s="55">
        <v>0.4375</v>
      </c>
      <c r="F5" s="55">
        <f t="shared" si="0"/>
        <v>4.1666666666666685E-2</v>
      </c>
      <c r="G5" s="55"/>
    </row>
    <row r="6" spans="1:11" x14ac:dyDescent="0.3">
      <c r="A6" s="71">
        <v>44105</v>
      </c>
      <c r="B6" s="19" t="s">
        <v>63</v>
      </c>
      <c r="D6" s="55">
        <v>0.53472222222222221</v>
      </c>
      <c r="E6" s="55">
        <v>0.57638888888888895</v>
      </c>
      <c r="F6" s="55">
        <f t="shared" si="0"/>
        <v>4.1666666666666741E-2</v>
      </c>
      <c r="G6" s="55"/>
    </row>
    <row r="7" spans="1:11" x14ac:dyDescent="0.3">
      <c r="A7" s="71">
        <v>44110</v>
      </c>
      <c r="B7" s="19" t="s">
        <v>64</v>
      </c>
      <c r="C7" s="19" t="s">
        <v>92</v>
      </c>
      <c r="D7" s="55">
        <v>0.67708333333333337</v>
      </c>
      <c r="E7" s="55">
        <v>0.79166666666666663</v>
      </c>
      <c r="F7" s="55">
        <f t="shared" si="0"/>
        <v>0.11458333333333326</v>
      </c>
      <c r="G7" s="55"/>
    </row>
    <row r="8" spans="1:11" x14ac:dyDescent="0.3">
      <c r="A8" s="64"/>
      <c r="D8" s="55"/>
      <c r="E8" s="55"/>
      <c r="F8" s="55">
        <f t="shared" si="0"/>
        <v>0</v>
      </c>
      <c r="G8" s="55"/>
    </row>
    <row r="9" spans="1:11" x14ac:dyDescent="0.3">
      <c r="A9" s="71"/>
      <c r="D9" s="55"/>
      <c r="E9" s="55"/>
      <c r="F9" s="55">
        <f t="shared" si="0"/>
        <v>0</v>
      </c>
      <c r="G9" s="55"/>
    </row>
    <row r="10" spans="1:11" x14ac:dyDescent="0.3">
      <c r="A10" s="71"/>
      <c r="D10" s="55"/>
      <c r="E10" s="55"/>
      <c r="F10" s="55">
        <f t="shared" si="0"/>
        <v>0</v>
      </c>
      <c r="G10" s="55"/>
    </row>
    <row r="11" spans="1:11" x14ac:dyDescent="0.3">
      <c r="A11" s="71"/>
      <c r="D11" s="55"/>
      <c r="E11" s="55"/>
      <c r="F11" s="55">
        <f t="shared" si="0"/>
        <v>0</v>
      </c>
      <c r="G11" s="55"/>
    </row>
    <row r="12" spans="1:11" x14ac:dyDescent="0.3">
      <c r="A12" s="71"/>
      <c r="D12" s="55"/>
      <c r="E12" s="55"/>
      <c r="F12" s="55">
        <f t="shared" si="0"/>
        <v>0</v>
      </c>
      <c r="G12" s="55"/>
    </row>
    <row r="13" spans="1:11" x14ac:dyDescent="0.3">
      <c r="A13" s="64"/>
      <c r="D13" s="55"/>
      <c r="E13" s="55"/>
      <c r="F13" s="55">
        <f t="shared" si="0"/>
        <v>0</v>
      </c>
      <c r="G13" s="55"/>
    </row>
    <row r="14" spans="1:11" x14ac:dyDescent="0.3">
      <c r="A14" s="71"/>
      <c r="D14" s="55"/>
      <c r="E14" s="55"/>
      <c r="F14" s="55">
        <f t="shared" si="0"/>
        <v>0</v>
      </c>
      <c r="G14" s="55"/>
    </row>
    <row r="15" spans="1:11" x14ac:dyDescent="0.3">
      <c r="A15" s="64"/>
      <c r="D15" s="55"/>
      <c r="E15" s="55"/>
      <c r="F15" s="55">
        <f t="shared" si="0"/>
        <v>0</v>
      </c>
      <c r="G15" s="55"/>
    </row>
    <row r="16" spans="1:11" x14ac:dyDescent="0.3">
      <c r="A16" s="64"/>
      <c r="D16" s="55"/>
      <c r="E16" s="55"/>
      <c r="F16" s="55">
        <f t="shared" si="0"/>
        <v>0</v>
      </c>
      <c r="G16" s="55"/>
    </row>
    <row r="17" spans="1:9" x14ac:dyDescent="0.3">
      <c r="A17" s="64"/>
      <c r="D17" s="55"/>
      <c r="E17" s="55"/>
      <c r="F17" s="55">
        <f t="shared" si="0"/>
        <v>0</v>
      </c>
      <c r="G17" s="55"/>
    </row>
    <row r="18" spans="1:9" x14ac:dyDescent="0.3">
      <c r="A18" s="64"/>
      <c r="D18" s="55"/>
      <c r="E18" s="55"/>
      <c r="F18" s="55">
        <f t="shared" si="0"/>
        <v>0</v>
      </c>
      <c r="G18" s="55"/>
    </row>
    <row r="19" spans="1:9" x14ac:dyDescent="0.3">
      <c r="A19" s="64"/>
      <c r="D19" s="55"/>
      <c r="E19" s="55"/>
      <c r="F19" s="55">
        <f t="shared" si="0"/>
        <v>0</v>
      </c>
      <c r="G19" s="55"/>
    </row>
    <row r="20" spans="1:9" x14ac:dyDescent="0.3">
      <c r="A20" s="64"/>
      <c r="D20" s="55"/>
      <c r="E20" s="55"/>
      <c r="F20" s="55">
        <f t="shared" si="0"/>
        <v>0</v>
      </c>
      <c r="G20" s="55"/>
    </row>
    <row r="21" spans="1:9" x14ac:dyDescent="0.3">
      <c r="A21" s="64"/>
      <c r="D21" s="55"/>
      <c r="E21" s="55"/>
      <c r="F21" s="55">
        <f t="shared" si="0"/>
        <v>0</v>
      </c>
      <c r="G21" s="55"/>
      <c r="I21" s="67"/>
    </row>
    <row r="22" spans="1:9" x14ac:dyDescent="0.3">
      <c r="A22" s="64"/>
      <c r="D22" s="55"/>
      <c r="E22" s="55"/>
      <c r="F22" s="55">
        <f t="shared" si="0"/>
        <v>0</v>
      </c>
      <c r="G22" s="55"/>
    </row>
    <row r="23" spans="1:9" x14ac:dyDescent="0.3">
      <c r="A23" s="64"/>
      <c r="D23" s="55"/>
      <c r="E23" s="55"/>
      <c r="F23" s="55">
        <f t="shared" si="0"/>
        <v>0</v>
      </c>
      <c r="G23" s="55"/>
    </row>
    <row r="24" spans="1:9" x14ac:dyDescent="0.3">
      <c r="A24" s="64"/>
      <c r="D24" s="55"/>
      <c r="E24" s="55"/>
      <c r="F24" s="55">
        <f t="shared" si="0"/>
        <v>0</v>
      </c>
      <c r="G24" s="55"/>
    </row>
    <row r="25" spans="1:9" x14ac:dyDescent="0.3">
      <c r="A25" s="64"/>
      <c r="D25" s="55"/>
      <c r="E25" s="55"/>
      <c r="F25" s="55">
        <f t="shared" si="0"/>
        <v>0</v>
      </c>
      <c r="G25" s="55"/>
    </row>
    <row r="26" spans="1:9" x14ac:dyDescent="0.3">
      <c r="A26" s="64"/>
      <c r="D26" s="55"/>
      <c r="E26" s="55"/>
      <c r="F26" s="55">
        <f t="shared" si="0"/>
        <v>0</v>
      </c>
      <c r="G26" s="55"/>
    </row>
    <row r="27" spans="1:9" x14ac:dyDescent="0.3">
      <c r="A27" s="64"/>
      <c r="D27" s="55"/>
      <c r="E27" s="55"/>
      <c r="F27" s="55">
        <f t="shared" si="0"/>
        <v>0</v>
      </c>
      <c r="G27" s="55"/>
    </row>
    <row r="28" spans="1:9" x14ac:dyDescent="0.3">
      <c r="A28" s="64"/>
      <c r="D28" s="55"/>
      <c r="E28" s="55"/>
      <c r="F28" s="55">
        <f t="shared" si="0"/>
        <v>0</v>
      </c>
      <c r="G28" s="55"/>
    </row>
    <row r="29" spans="1:9" x14ac:dyDescent="0.3">
      <c r="A29" s="64"/>
      <c r="D29" s="55"/>
      <c r="E29" s="55"/>
      <c r="F29" s="55">
        <f t="shared" si="0"/>
        <v>0</v>
      </c>
      <c r="G29" s="55"/>
    </row>
    <row r="30" spans="1:9" x14ac:dyDescent="0.3">
      <c r="A30" s="64"/>
      <c r="D30" s="55"/>
      <c r="E30" s="55"/>
      <c r="F30" s="55">
        <f t="shared" si="0"/>
        <v>0</v>
      </c>
      <c r="G30" s="55"/>
    </row>
    <row r="31" spans="1:9" x14ac:dyDescent="0.3">
      <c r="A31" s="64"/>
      <c r="D31" s="55"/>
      <c r="E31" s="55"/>
      <c r="F31" s="55">
        <f t="shared" si="0"/>
        <v>0</v>
      </c>
      <c r="G31" s="55"/>
    </row>
    <row r="32" spans="1:9" x14ac:dyDescent="0.3">
      <c r="A32" s="64"/>
      <c r="D32" s="55"/>
      <c r="E32" s="55"/>
      <c r="F32" s="55">
        <f t="shared" si="0"/>
        <v>0</v>
      </c>
      <c r="G32" s="55"/>
    </row>
    <row r="33" spans="1:7" x14ac:dyDescent="0.3">
      <c r="A33" s="64"/>
      <c r="D33" s="55"/>
      <c r="E33" s="55"/>
      <c r="F33" s="55">
        <f t="shared" si="0"/>
        <v>0</v>
      </c>
      <c r="G33" s="55"/>
    </row>
    <row r="34" spans="1:7" x14ac:dyDescent="0.3">
      <c r="A34" s="64"/>
      <c r="D34" s="55"/>
      <c r="E34" s="55"/>
      <c r="F34" s="55">
        <f t="shared" si="0"/>
        <v>0</v>
      </c>
      <c r="G34" s="55"/>
    </row>
    <row r="35" spans="1:7" x14ac:dyDescent="0.3">
      <c r="A35" s="64"/>
      <c r="D35" s="55"/>
      <c r="E35" s="55"/>
      <c r="F35" s="55">
        <f t="shared" si="0"/>
        <v>0</v>
      </c>
      <c r="G35" s="55"/>
    </row>
    <row r="36" spans="1:7" x14ac:dyDescent="0.3">
      <c r="A36" s="64"/>
      <c r="D36" s="55"/>
      <c r="E36" s="55"/>
      <c r="F36" s="55">
        <f t="shared" si="0"/>
        <v>0</v>
      </c>
      <c r="G36" s="55"/>
    </row>
    <row r="37" spans="1:7" x14ac:dyDescent="0.3">
      <c r="A37" s="64"/>
      <c r="D37" s="55"/>
      <c r="E37" s="55"/>
      <c r="F37" s="55">
        <f t="shared" si="0"/>
        <v>0</v>
      </c>
      <c r="G37" s="55"/>
    </row>
    <row r="38" spans="1:7" x14ac:dyDescent="0.3">
      <c r="A38" s="64"/>
      <c r="D38" s="55"/>
      <c r="E38" s="55"/>
      <c r="F38" s="55">
        <f t="shared" si="0"/>
        <v>0</v>
      </c>
      <c r="G38" s="55"/>
    </row>
    <row r="39" spans="1:7" x14ac:dyDescent="0.3">
      <c r="A39" s="64"/>
      <c r="D39" s="55"/>
      <c r="E39" s="55"/>
      <c r="F39" s="55">
        <f t="shared" si="0"/>
        <v>0</v>
      </c>
      <c r="G39" s="55"/>
    </row>
    <row r="40" spans="1:7" x14ac:dyDescent="0.3">
      <c r="A40" s="64"/>
      <c r="D40" s="55"/>
      <c r="E40" s="55"/>
      <c r="F40" s="55">
        <f t="shared" si="0"/>
        <v>0</v>
      </c>
      <c r="G40" s="55"/>
    </row>
    <row r="41" spans="1:7" x14ac:dyDescent="0.3">
      <c r="A41" s="64"/>
      <c r="F41" s="55">
        <f t="shared" si="0"/>
        <v>0</v>
      </c>
      <c r="G41" s="55"/>
    </row>
    <row r="42" spans="1:7" x14ac:dyDescent="0.3">
      <c r="F42" s="55">
        <f t="shared" si="0"/>
        <v>0</v>
      </c>
      <c r="G42" s="55"/>
    </row>
    <row r="43" spans="1:7" x14ac:dyDescent="0.3">
      <c r="F43" s="55">
        <f t="shared" si="0"/>
        <v>0</v>
      </c>
      <c r="G43" s="55"/>
    </row>
    <row r="44" spans="1:7" x14ac:dyDescent="0.3">
      <c r="F44" s="55">
        <f t="shared" si="0"/>
        <v>0</v>
      </c>
      <c r="G44" s="55"/>
    </row>
    <row r="45" spans="1:7" x14ac:dyDescent="0.3">
      <c r="F45" s="55">
        <f t="shared" si="0"/>
        <v>0</v>
      </c>
      <c r="G45" s="55"/>
    </row>
    <row r="46" spans="1:7" x14ac:dyDescent="0.3">
      <c r="F46" s="55">
        <f t="shared" si="0"/>
        <v>0</v>
      </c>
      <c r="G46" s="55"/>
    </row>
    <row r="47" spans="1:7" x14ac:dyDescent="0.3">
      <c r="F47" s="55">
        <f t="shared" si="0"/>
        <v>0</v>
      </c>
      <c r="G47" s="55"/>
    </row>
    <row r="48" spans="1:7" x14ac:dyDescent="0.3">
      <c r="F48" s="55">
        <f t="shared" si="0"/>
        <v>0</v>
      </c>
      <c r="G48" s="55"/>
    </row>
    <row r="49" spans="6:7" x14ac:dyDescent="0.3">
      <c r="F49" s="55">
        <f t="shared" si="0"/>
        <v>0</v>
      </c>
      <c r="G49" s="55"/>
    </row>
    <row r="50" spans="6:7" x14ac:dyDescent="0.3">
      <c r="F50" s="55">
        <f t="shared" si="0"/>
        <v>0</v>
      </c>
      <c r="G50" s="55"/>
    </row>
    <row r="51" spans="6:7" x14ac:dyDescent="0.3">
      <c r="F51" s="55">
        <f t="shared" si="0"/>
        <v>0</v>
      </c>
      <c r="G51" s="55"/>
    </row>
    <row r="52" spans="6:7" x14ac:dyDescent="0.3">
      <c r="F52" s="55">
        <f t="shared" si="0"/>
        <v>0</v>
      </c>
      <c r="G52" s="55"/>
    </row>
    <row r="53" spans="6:7" x14ac:dyDescent="0.3">
      <c r="F53" s="55">
        <f t="shared" si="0"/>
        <v>0</v>
      </c>
      <c r="G53" s="55"/>
    </row>
    <row r="54" spans="6:7" x14ac:dyDescent="0.3">
      <c r="F54" s="55">
        <f t="shared" si="0"/>
        <v>0</v>
      </c>
      <c r="G54" s="55"/>
    </row>
    <row r="55" spans="6:7" x14ac:dyDescent="0.3">
      <c r="F55" s="55">
        <f t="shared" si="0"/>
        <v>0</v>
      </c>
      <c r="G55" s="55"/>
    </row>
    <row r="56" spans="6:7" x14ac:dyDescent="0.3">
      <c r="F56" s="55">
        <f t="shared" si="0"/>
        <v>0</v>
      </c>
      <c r="G56" s="55"/>
    </row>
    <row r="57" spans="6:7" x14ac:dyDescent="0.3">
      <c r="F57" s="55">
        <f t="shared" si="0"/>
        <v>0</v>
      </c>
      <c r="G57" s="55"/>
    </row>
    <row r="58" spans="6:7" x14ac:dyDescent="0.3">
      <c r="F58" s="55">
        <f t="shared" si="0"/>
        <v>0</v>
      </c>
      <c r="G58" s="55"/>
    </row>
    <row r="59" spans="6:7" x14ac:dyDescent="0.3">
      <c r="F59" s="55">
        <f t="shared" si="0"/>
        <v>0</v>
      </c>
      <c r="G59" s="55"/>
    </row>
    <row r="60" spans="6:7" x14ac:dyDescent="0.3">
      <c r="F60" s="55">
        <f t="shared" si="0"/>
        <v>0</v>
      </c>
      <c r="G60" s="55"/>
    </row>
    <row r="61" spans="6:7" x14ac:dyDescent="0.3">
      <c r="F61" s="55">
        <f t="shared" si="0"/>
        <v>0</v>
      </c>
      <c r="G61" s="55"/>
    </row>
    <row r="62" spans="6:7" x14ac:dyDescent="0.3">
      <c r="F62" s="55">
        <f t="shared" si="0"/>
        <v>0</v>
      </c>
      <c r="G62" s="55"/>
    </row>
    <row r="63" spans="6:7" x14ac:dyDescent="0.3">
      <c r="F63" s="55">
        <f t="shared" si="0"/>
        <v>0</v>
      </c>
      <c r="G63" s="55"/>
    </row>
    <row r="64" spans="6:7" x14ac:dyDescent="0.3">
      <c r="F64" s="55">
        <f t="shared" si="0"/>
        <v>0</v>
      </c>
      <c r="G64" s="55"/>
    </row>
    <row r="65" spans="6:7" x14ac:dyDescent="0.3">
      <c r="F65" s="55">
        <f t="shared" si="0"/>
        <v>0</v>
      </c>
      <c r="G65" s="55"/>
    </row>
    <row r="66" spans="6:7" x14ac:dyDescent="0.3">
      <c r="F66" s="55">
        <f t="shared" si="0"/>
        <v>0</v>
      </c>
      <c r="G66" s="55"/>
    </row>
    <row r="67" spans="6:7" x14ac:dyDescent="0.3">
      <c r="F67" s="55">
        <f t="shared" si="0"/>
        <v>0</v>
      </c>
      <c r="G67" s="55"/>
    </row>
    <row r="68" spans="6:7" x14ac:dyDescent="0.3">
      <c r="F68" s="55">
        <f t="shared" ref="F68:F104" si="1">E68-D68</f>
        <v>0</v>
      </c>
      <c r="G68" s="55"/>
    </row>
    <row r="69" spans="6:7" x14ac:dyDescent="0.3">
      <c r="F69" s="55">
        <f t="shared" si="1"/>
        <v>0</v>
      </c>
      <c r="G69" s="55"/>
    </row>
    <row r="70" spans="6:7" x14ac:dyDescent="0.3">
      <c r="F70" s="55">
        <f t="shared" si="1"/>
        <v>0</v>
      </c>
      <c r="G70" s="55"/>
    </row>
    <row r="71" spans="6:7" x14ac:dyDescent="0.3">
      <c r="F71" s="55">
        <f t="shared" si="1"/>
        <v>0</v>
      </c>
      <c r="G71" s="55"/>
    </row>
    <row r="72" spans="6:7" x14ac:dyDescent="0.3">
      <c r="F72" s="55">
        <f t="shared" si="1"/>
        <v>0</v>
      </c>
      <c r="G72" s="55"/>
    </row>
    <row r="73" spans="6:7" x14ac:dyDescent="0.3">
      <c r="F73" s="55">
        <f t="shared" si="1"/>
        <v>0</v>
      </c>
      <c r="G73" s="55"/>
    </row>
    <row r="74" spans="6:7" x14ac:dyDescent="0.3">
      <c r="F74" s="55">
        <f t="shared" si="1"/>
        <v>0</v>
      </c>
      <c r="G74" s="55"/>
    </row>
    <row r="75" spans="6:7" x14ac:dyDescent="0.3">
      <c r="F75" s="55">
        <f t="shared" si="1"/>
        <v>0</v>
      </c>
      <c r="G75" s="55"/>
    </row>
    <row r="76" spans="6:7" x14ac:dyDescent="0.3">
      <c r="F76" s="55">
        <f t="shared" si="1"/>
        <v>0</v>
      </c>
      <c r="G76" s="55"/>
    </row>
    <row r="77" spans="6:7" x14ac:dyDescent="0.3">
      <c r="F77" s="55">
        <f t="shared" si="1"/>
        <v>0</v>
      </c>
      <c r="G77" s="55"/>
    </row>
    <row r="78" spans="6:7" x14ac:dyDescent="0.3">
      <c r="F78" s="55">
        <f t="shared" si="1"/>
        <v>0</v>
      </c>
      <c r="G78" s="55"/>
    </row>
    <row r="79" spans="6:7" x14ac:dyDescent="0.3">
      <c r="F79" s="55">
        <f t="shared" si="1"/>
        <v>0</v>
      </c>
      <c r="G79" s="55"/>
    </row>
    <row r="80" spans="6:7" x14ac:dyDescent="0.3">
      <c r="F80" s="55">
        <f t="shared" si="1"/>
        <v>0</v>
      </c>
      <c r="G80" s="55"/>
    </row>
    <row r="81" spans="6:7" x14ac:dyDescent="0.3">
      <c r="F81" s="55">
        <f t="shared" si="1"/>
        <v>0</v>
      </c>
      <c r="G81" s="55"/>
    </row>
    <row r="82" spans="6:7" x14ac:dyDescent="0.3">
      <c r="F82" s="55">
        <f t="shared" si="1"/>
        <v>0</v>
      </c>
      <c r="G82" s="55"/>
    </row>
    <row r="83" spans="6:7" x14ac:dyDescent="0.3">
      <c r="F83" s="55">
        <f t="shared" si="1"/>
        <v>0</v>
      </c>
      <c r="G83" s="55"/>
    </row>
    <row r="84" spans="6:7" x14ac:dyDescent="0.3">
      <c r="F84" s="55">
        <f t="shared" si="1"/>
        <v>0</v>
      </c>
      <c r="G84" s="55"/>
    </row>
    <row r="85" spans="6:7" x14ac:dyDescent="0.3">
      <c r="F85" s="55">
        <f t="shared" si="1"/>
        <v>0</v>
      </c>
      <c r="G85" s="55"/>
    </row>
    <row r="86" spans="6:7" x14ac:dyDescent="0.3">
      <c r="F86" s="55">
        <f t="shared" si="1"/>
        <v>0</v>
      </c>
      <c r="G86" s="55"/>
    </row>
    <row r="87" spans="6:7" x14ac:dyDescent="0.3">
      <c r="F87" s="55">
        <f t="shared" si="1"/>
        <v>0</v>
      </c>
      <c r="G87" s="55"/>
    </row>
    <row r="88" spans="6:7" x14ac:dyDescent="0.3">
      <c r="F88" s="55">
        <f t="shared" si="1"/>
        <v>0</v>
      </c>
      <c r="G88" s="55"/>
    </row>
    <row r="89" spans="6:7" x14ac:dyDescent="0.3">
      <c r="F89" s="55">
        <f t="shared" si="1"/>
        <v>0</v>
      </c>
      <c r="G89" s="55"/>
    </row>
    <row r="90" spans="6:7" x14ac:dyDescent="0.3">
      <c r="F90" s="55">
        <f t="shared" si="1"/>
        <v>0</v>
      </c>
      <c r="G90" s="55"/>
    </row>
    <row r="91" spans="6:7" x14ac:dyDescent="0.3">
      <c r="F91" s="55">
        <f t="shared" si="1"/>
        <v>0</v>
      </c>
      <c r="G91" s="55"/>
    </row>
    <row r="92" spans="6:7" x14ac:dyDescent="0.3">
      <c r="F92" s="55">
        <f t="shared" si="1"/>
        <v>0</v>
      </c>
      <c r="G92" s="55"/>
    </row>
    <row r="93" spans="6:7" x14ac:dyDescent="0.3">
      <c r="F93" s="55">
        <f t="shared" si="1"/>
        <v>0</v>
      </c>
      <c r="G93" s="55"/>
    </row>
    <row r="94" spans="6:7" x14ac:dyDescent="0.3">
      <c r="F94" s="55">
        <f t="shared" si="1"/>
        <v>0</v>
      </c>
      <c r="G94" s="55"/>
    </row>
    <row r="95" spans="6:7" x14ac:dyDescent="0.3">
      <c r="F95" s="55">
        <f t="shared" si="1"/>
        <v>0</v>
      </c>
      <c r="G95" s="55"/>
    </row>
    <row r="96" spans="6:7" x14ac:dyDescent="0.3">
      <c r="F96" s="55">
        <f t="shared" si="1"/>
        <v>0</v>
      </c>
      <c r="G96" s="55"/>
    </row>
    <row r="97" spans="6:7" x14ac:dyDescent="0.3">
      <c r="F97" s="55">
        <f t="shared" si="1"/>
        <v>0</v>
      </c>
      <c r="G97" s="55"/>
    </row>
    <row r="98" spans="6:7" x14ac:dyDescent="0.3">
      <c r="F98" s="55">
        <f t="shared" si="1"/>
        <v>0</v>
      </c>
      <c r="G98" s="55"/>
    </row>
    <row r="99" spans="6:7" x14ac:dyDescent="0.3">
      <c r="F99" s="55">
        <f t="shared" si="1"/>
        <v>0</v>
      </c>
      <c r="G99" s="55"/>
    </row>
    <row r="100" spans="6:7" x14ac:dyDescent="0.3">
      <c r="F100" s="55">
        <f t="shared" si="1"/>
        <v>0</v>
      </c>
      <c r="G100" s="55"/>
    </row>
    <row r="101" spans="6:7" x14ac:dyDescent="0.3">
      <c r="F101" s="55">
        <f t="shared" si="1"/>
        <v>0</v>
      </c>
      <c r="G101" s="55"/>
    </row>
    <row r="102" spans="6:7" x14ac:dyDescent="0.3">
      <c r="F102" s="55">
        <f t="shared" si="1"/>
        <v>0</v>
      </c>
      <c r="G102" s="55"/>
    </row>
    <row r="103" spans="6:7" x14ac:dyDescent="0.3">
      <c r="F103" s="55">
        <f t="shared" si="1"/>
        <v>0</v>
      </c>
    </row>
    <row r="104" spans="6:7" x14ac:dyDescent="0.3">
      <c r="F104" s="55">
        <f t="shared" si="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83429-E426-4DF5-ADF8-C1138D6006D1}">
  <dimension ref="A1:K103"/>
  <sheetViews>
    <sheetView tabSelected="1" workbookViewId="0">
      <selection activeCell="C10" sqref="C10"/>
    </sheetView>
  </sheetViews>
  <sheetFormatPr defaultColWidth="9.109375" defaultRowHeight="14.4" x14ac:dyDescent="0.3"/>
  <cols>
    <col min="1" max="1" width="10.5546875" style="19" bestFit="1" customWidth="1"/>
    <col min="2" max="2" width="22.1093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6"/>
    </row>
    <row r="2" spans="1:11" x14ac:dyDescent="0.3">
      <c r="A2" s="64">
        <v>44097</v>
      </c>
      <c r="B2" s="19" t="s">
        <v>63</v>
      </c>
      <c r="C2" s="19" t="s">
        <v>71</v>
      </c>
      <c r="D2" s="55">
        <v>0.39583333333333331</v>
      </c>
      <c r="E2" s="55">
        <v>0.4375</v>
      </c>
      <c r="F2" s="55">
        <f>E2-D2</f>
        <v>4.1666666666666685E-2</v>
      </c>
      <c r="G2" s="55"/>
      <c r="H2" s="67">
        <f>SUM(F:F)</f>
        <v>0.3715277777777779</v>
      </c>
      <c r="J2" s="74"/>
      <c r="K2" s="67"/>
    </row>
    <row r="3" spans="1:11" x14ac:dyDescent="0.3">
      <c r="A3" s="71">
        <v>44100</v>
      </c>
      <c r="B3" s="19" t="s">
        <v>64</v>
      </c>
      <c r="D3" s="55">
        <v>0.70138888888888884</v>
      </c>
      <c r="E3" s="55">
        <v>0.77083333333333337</v>
      </c>
      <c r="F3" s="55">
        <f t="shared" ref="F3:F67" si="0">E3-D3</f>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ht="14.4" customHeight="1" x14ac:dyDescent="0.35">
      <c r="A5" s="64">
        <v>44103</v>
      </c>
      <c r="B5" s="19" t="s">
        <v>63</v>
      </c>
      <c r="D5" s="55">
        <v>0.39583333333333331</v>
      </c>
      <c r="E5" s="55">
        <v>0.4375</v>
      </c>
      <c r="F5" s="55">
        <f t="shared" si="0"/>
        <v>4.1666666666666685E-2</v>
      </c>
      <c r="G5" s="55"/>
      <c r="J5" s="57"/>
    </row>
    <row r="6" spans="1:11" x14ac:dyDescent="0.3">
      <c r="A6" s="71">
        <v>44105</v>
      </c>
      <c r="B6" s="19" t="s">
        <v>63</v>
      </c>
      <c r="D6" s="55">
        <v>0.53472222222222221</v>
      </c>
      <c r="E6" s="55">
        <v>0.57638888888888895</v>
      </c>
      <c r="F6" s="55">
        <f t="shared" si="0"/>
        <v>4.1666666666666741E-2</v>
      </c>
      <c r="G6" s="55"/>
    </row>
    <row r="7" spans="1:11" x14ac:dyDescent="0.3">
      <c r="A7" s="71">
        <v>44110</v>
      </c>
      <c r="B7" s="19" t="s">
        <v>64</v>
      </c>
      <c r="C7" s="19" t="s">
        <v>92</v>
      </c>
      <c r="D7" s="55">
        <v>0.67708333333333337</v>
      </c>
      <c r="E7" s="55">
        <v>0.79166666666666663</v>
      </c>
      <c r="F7" s="55">
        <f t="shared" si="0"/>
        <v>0.11458333333333326</v>
      </c>
      <c r="G7" s="55"/>
    </row>
    <row r="8" spans="1:11" x14ac:dyDescent="0.3">
      <c r="A8" s="64"/>
      <c r="D8" s="55"/>
      <c r="E8" s="55"/>
      <c r="F8" s="55">
        <f t="shared" si="0"/>
        <v>0</v>
      </c>
      <c r="G8" s="55"/>
    </row>
    <row r="9" spans="1:11" x14ac:dyDescent="0.3">
      <c r="A9" s="71"/>
      <c r="D9" s="55"/>
      <c r="E9" s="55"/>
      <c r="F9" s="55">
        <f t="shared" si="0"/>
        <v>0</v>
      </c>
      <c r="G9" s="55"/>
    </row>
    <row r="10" spans="1:11" x14ac:dyDescent="0.3">
      <c r="A10" s="71"/>
      <c r="D10" s="55"/>
      <c r="E10" s="55"/>
      <c r="F10" s="55">
        <f t="shared" si="0"/>
        <v>0</v>
      </c>
      <c r="G10" s="55"/>
    </row>
    <row r="11" spans="1:11" x14ac:dyDescent="0.3">
      <c r="A11" s="71"/>
      <c r="D11" s="55"/>
      <c r="E11" s="55"/>
      <c r="F11" s="55">
        <f t="shared" si="0"/>
        <v>0</v>
      </c>
      <c r="G11" s="55"/>
    </row>
    <row r="12" spans="1:11" x14ac:dyDescent="0.3">
      <c r="A12" s="71"/>
      <c r="D12" s="55"/>
      <c r="E12" s="55"/>
      <c r="F12" s="55">
        <f t="shared" si="0"/>
        <v>0</v>
      </c>
      <c r="G12" s="55"/>
    </row>
    <row r="13" spans="1:11" x14ac:dyDescent="0.3">
      <c r="A13" s="64"/>
      <c r="D13" s="55"/>
      <c r="E13" s="55"/>
      <c r="F13" s="55">
        <f t="shared" si="0"/>
        <v>0</v>
      </c>
      <c r="G13" s="55"/>
    </row>
    <row r="14" spans="1:11" x14ac:dyDescent="0.3">
      <c r="A14" s="71"/>
      <c r="D14" s="55"/>
      <c r="E14" s="55"/>
      <c r="F14" s="55">
        <f t="shared" si="0"/>
        <v>0</v>
      </c>
      <c r="G14" s="55"/>
    </row>
    <row r="15" spans="1:11" x14ac:dyDescent="0.3">
      <c r="A15" s="64"/>
      <c r="D15" s="55"/>
      <c r="E15" s="55"/>
      <c r="F15" s="55">
        <f t="shared" si="0"/>
        <v>0</v>
      </c>
      <c r="G15" s="55"/>
    </row>
    <row r="16" spans="1:11" x14ac:dyDescent="0.3">
      <c r="A16" s="64"/>
      <c r="D16" s="55"/>
      <c r="E16" s="55"/>
      <c r="F16" s="55">
        <f t="shared" si="0"/>
        <v>0</v>
      </c>
      <c r="G16" s="55"/>
    </row>
    <row r="17" spans="1:9" x14ac:dyDescent="0.3">
      <c r="A17" s="64"/>
      <c r="D17" s="55"/>
      <c r="E17" s="55"/>
      <c r="F17" s="55">
        <f t="shared" si="0"/>
        <v>0</v>
      </c>
      <c r="G17" s="55"/>
    </row>
    <row r="18" spans="1:9" x14ac:dyDescent="0.3">
      <c r="A18" s="64"/>
      <c r="D18" s="55"/>
      <c r="E18" s="55"/>
      <c r="F18" s="55">
        <f t="shared" si="0"/>
        <v>0</v>
      </c>
      <c r="G18" s="55"/>
    </row>
    <row r="19" spans="1:9" x14ac:dyDescent="0.3">
      <c r="A19" s="64"/>
      <c r="D19" s="55"/>
      <c r="E19" s="55"/>
      <c r="F19" s="55">
        <f t="shared" si="0"/>
        <v>0</v>
      </c>
      <c r="G19" s="55"/>
    </row>
    <row r="20" spans="1:9" x14ac:dyDescent="0.3">
      <c r="A20" s="64"/>
      <c r="D20" s="55"/>
      <c r="E20" s="55"/>
      <c r="F20" s="55">
        <f t="shared" si="0"/>
        <v>0</v>
      </c>
      <c r="G20" s="55"/>
    </row>
    <row r="21" spans="1:9" x14ac:dyDescent="0.3">
      <c r="A21" s="64"/>
      <c r="D21" s="55"/>
      <c r="E21" s="55"/>
      <c r="F21" s="55">
        <f t="shared" si="0"/>
        <v>0</v>
      </c>
      <c r="G21" s="55"/>
    </row>
    <row r="22" spans="1:9" x14ac:dyDescent="0.3">
      <c r="A22" s="64"/>
      <c r="D22" s="55"/>
      <c r="E22" s="55"/>
      <c r="F22" s="55">
        <f t="shared" si="0"/>
        <v>0</v>
      </c>
      <c r="G22" s="55"/>
      <c r="I22" s="67"/>
    </row>
    <row r="23" spans="1:9" x14ac:dyDescent="0.3">
      <c r="A23" s="64"/>
      <c r="D23" s="55"/>
      <c r="E23" s="55"/>
      <c r="F23" s="55">
        <f t="shared" si="0"/>
        <v>0</v>
      </c>
      <c r="G23" s="55"/>
    </row>
    <row r="24" spans="1:9" x14ac:dyDescent="0.3">
      <c r="A24" s="64"/>
      <c r="D24" s="55"/>
      <c r="E24" s="55"/>
      <c r="F24" s="55">
        <f t="shared" si="0"/>
        <v>0</v>
      </c>
      <c r="G24" s="55"/>
    </row>
    <row r="25" spans="1:9" x14ac:dyDescent="0.3">
      <c r="A25" s="64"/>
      <c r="D25" s="55"/>
      <c r="E25" s="55"/>
      <c r="F25" s="55">
        <f t="shared" si="0"/>
        <v>0</v>
      </c>
      <c r="G25" s="55"/>
    </row>
    <row r="26" spans="1:9" x14ac:dyDescent="0.3">
      <c r="A26" s="64"/>
      <c r="D26" s="55"/>
      <c r="E26" s="55"/>
      <c r="F26" s="55">
        <f t="shared" si="0"/>
        <v>0</v>
      </c>
      <c r="G26" s="55"/>
    </row>
    <row r="27" spans="1:9" x14ac:dyDescent="0.3">
      <c r="A27" s="64"/>
      <c r="D27" s="55"/>
      <c r="E27" s="55"/>
      <c r="F27" s="55">
        <f t="shared" si="0"/>
        <v>0</v>
      </c>
      <c r="G27" s="55"/>
    </row>
    <row r="28" spans="1:9" x14ac:dyDescent="0.3">
      <c r="A28" s="64"/>
      <c r="D28" s="55"/>
      <c r="E28" s="55"/>
      <c r="F28" s="55">
        <f t="shared" si="0"/>
        <v>0</v>
      </c>
      <c r="G28" s="55"/>
    </row>
    <row r="29" spans="1:9" x14ac:dyDescent="0.3">
      <c r="A29" s="64"/>
      <c r="D29" s="55"/>
      <c r="E29" s="55"/>
      <c r="F29" s="55">
        <f t="shared" si="0"/>
        <v>0</v>
      </c>
      <c r="G29" s="55"/>
    </row>
    <row r="30" spans="1:9" x14ac:dyDescent="0.3">
      <c r="A30" s="64"/>
      <c r="D30" s="55"/>
      <c r="E30" s="55"/>
      <c r="F30" s="55">
        <f t="shared" si="0"/>
        <v>0</v>
      </c>
      <c r="G30" s="55"/>
    </row>
    <row r="31" spans="1:9" x14ac:dyDescent="0.3">
      <c r="A31" s="64"/>
      <c r="D31" s="55"/>
      <c r="E31" s="55"/>
      <c r="F31" s="55">
        <f t="shared" si="0"/>
        <v>0</v>
      </c>
      <c r="G31" s="55"/>
    </row>
    <row r="32" spans="1:9" x14ac:dyDescent="0.3">
      <c r="A32" s="64"/>
      <c r="D32" s="55"/>
      <c r="E32" s="55"/>
      <c r="F32" s="55">
        <f t="shared" si="0"/>
        <v>0</v>
      </c>
      <c r="G32" s="55"/>
    </row>
    <row r="33" spans="1:7" x14ac:dyDescent="0.3">
      <c r="A33" s="64"/>
      <c r="D33" s="55"/>
      <c r="E33" s="55"/>
      <c r="F33" s="55">
        <f t="shared" si="0"/>
        <v>0</v>
      </c>
      <c r="G33" s="55"/>
    </row>
    <row r="34" spans="1:7" x14ac:dyDescent="0.3">
      <c r="A34" s="64"/>
      <c r="D34" s="55"/>
      <c r="E34" s="55"/>
      <c r="F34" s="55">
        <f t="shared" si="0"/>
        <v>0</v>
      </c>
      <c r="G34" s="55"/>
    </row>
    <row r="35" spans="1:7" x14ac:dyDescent="0.3">
      <c r="A35" s="64"/>
      <c r="D35" s="55"/>
      <c r="E35" s="55"/>
      <c r="F35" s="55">
        <f t="shared" si="0"/>
        <v>0</v>
      </c>
      <c r="G35" s="55"/>
    </row>
    <row r="36" spans="1:7" x14ac:dyDescent="0.3">
      <c r="A36" s="64"/>
      <c r="D36" s="55"/>
      <c r="E36" s="55"/>
      <c r="F36" s="55">
        <f t="shared" si="0"/>
        <v>0</v>
      </c>
      <c r="G36" s="55"/>
    </row>
    <row r="37" spans="1:7" x14ac:dyDescent="0.3">
      <c r="A37" s="64"/>
      <c r="D37" s="55"/>
      <c r="E37" s="55"/>
      <c r="F37" s="55">
        <f t="shared" si="0"/>
        <v>0</v>
      </c>
      <c r="G37" s="55"/>
    </row>
    <row r="38" spans="1:7" x14ac:dyDescent="0.3">
      <c r="A38" s="64"/>
      <c r="D38" s="55"/>
      <c r="E38" s="55"/>
      <c r="F38" s="55">
        <f t="shared" si="0"/>
        <v>0</v>
      </c>
      <c r="G38" s="55"/>
    </row>
    <row r="39" spans="1:7" x14ac:dyDescent="0.3">
      <c r="A39" s="64"/>
      <c r="D39" s="55"/>
      <c r="E39" s="55"/>
      <c r="F39" s="55">
        <f t="shared" si="0"/>
        <v>0</v>
      </c>
      <c r="G39" s="55"/>
    </row>
    <row r="40" spans="1:7" x14ac:dyDescent="0.3">
      <c r="A40" s="64"/>
      <c r="D40" s="55"/>
      <c r="E40" s="55"/>
      <c r="F40" s="55">
        <f t="shared" si="0"/>
        <v>0</v>
      </c>
      <c r="G40" s="55"/>
    </row>
    <row r="41" spans="1:7" x14ac:dyDescent="0.3">
      <c r="A41" s="64"/>
      <c r="F41" s="55">
        <f t="shared" si="0"/>
        <v>0</v>
      </c>
      <c r="G41" s="55"/>
    </row>
    <row r="42" spans="1:7" x14ac:dyDescent="0.3">
      <c r="F42" s="55">
        <f t="shared" si="0"/>
        <v>0</v>
      </c>
      <c r="G42" s="55"/>
    </row>
    <row r="43" spans="1:7" x14ac:dyDescent="0.3">
      <c r="F43" s="55">
        <f t="shared" si="0"/>
        <v>0</v>
      </c>
      <c r="G43" s="55"/>
    </row>
    <row r="44" spans="1:7" x14ac:dyDescent="0.3">
      <c r="F44" s="55">
        <f t="shared" si="0"/>
        <v>0</v>
      </c>
      <c r="G44" s="55"/>
    </row>
    <row r="45" spans="1:7" x14ac:dyDescent="0.3">
      <c r="F45" s="55">
        <f t="shared" si="0"/>
        <v>0</v>
      </c>
      <c r="G45" s="55"/>
    </row>
    <row r="46" spans="1:7" x14ac:dyDescent="0.3">
      <c r="F46" s="55">
        <f t="shared" si="0"/>
        <v>0</v>
      </c>
      <c r="G46" s="55"/>
    </row>
    <row r="47" spans="1:7" x14ac:dyDescent="0.3">
      <c r="F47" s="55">
        <f t="shared" si="0"/>
        <v>0</v>
      </c>
      <c r="G47" s="55"/>
    </row>
    <row r="48" spans="1:7" x14ac:dyDescent="0.3">
      <c r="F48" s="55">
        <f t="shared" si="0"/>
        <v>0</v>
      </c>
      <c r="G48" s="55"/>
    </row>
    <row r="49" spans="6:7" x14ac:dyDescent="0.3">
      <c r="F49" s="55">
        <f t="shared" si="0"/>
        <v>0</v>
      </c>
      <c r="G49" s="55"/>
    </row>
    <row r="50" spans="6:7" x14ac:dyDescent="0.3">
      <c r="F50" s="55">
        <f t="shared" si="0"/>
        <v>0</v>
      </c>
      <c r="G50" s="55"/>
    </row>
    <row r="51" spans="6:7" x14ac:dyDescent="0.3">
      <c r="F51" s="55">
        <f t="shared" si="0"/>
        <v>0</v>
      </c>
      <c r="G51" s="55"/>
    </row>
    <row r="52" spans="6:7" x14ac:dyDescent="0.3">
      <c r="F52" s="55">
        <f t="shared" si="0"/>
        <v>0</v>
      </c>
      <c r="G52" s="55"/>
    </row>
    <row r="53" spans="6:7" x14ac:dyDescent="0.3">
      <c r="F53" s="55">
        <f t="shared" si="0"/>
        <v>0</v>
      </c>
      <c r="G53" s="55"/>
    </row>
    <row r="54" spans="6:7" x14ac:dyDescent="0.3">
      <c r="F54" s="55">
        <f t="shared" si="0"/>
        <v>0</v>
      </c>
      <c r="G54" s="55"/>
    </row>
    <row r="55" spans="6:7" x14ac:dyDescent="0.3">
      <c r="F55" s="55">
        <f t="shared" si="0"/>
        <v>0</v>
      </c>
      <c r="G55" s="55"/>
    </row>
    <row r="56" spans="6:7" x14ac:dyDescent="0.3">
      <c r="F56" s="55">
        <f t="shared" si="0"/>
        <v>0</v>
      </c>
      <c r="G56" s="55"/>
    </row>
    <row r="57" spans="6:7" x14ac:dyDescent="0.3">
      <c r="F57" s="55">
        <f t="shared" si="0"/>
        <v>0</v>
      </c>
      <c r="G57" s="55"/>
    </row>
    <row r="58" spans="6:7" x14ac:dyDescent="0.3">
      <c r="F58" s="55">
        <f t="shared" si="0"/>
        <v>0</v>
      </c>
      <c r="G58" s="55"/>
    </row>
    <row r="59" spans="6:7" x14ac:dyDescent="0.3">
      <c r="F59" s="55">
        <f t="shared" si="0"/>
        <v>0</v>
      </c>
      <c r="G59" s="55"/>
    </row>
    <row r="60" spans="6:7" x14ac:dyDescent="0.3">
      <c r="F60" s="55">
        <f t="shared" si="0"/>
        <v>0</v>
      </c>
      <c r="G60" s="55"/>
    </row>
    <row r="61" spans="6:7" x14ac:dyDescent="0.3">
      <c r="F61" s="55">
        <f t="shared" si="0"/>
        <v>0</v>
      </c>
      <c r="G61" s="55"/>
    </row>
    <row r="62" spans="6:7" x14ac:dyDescent="0.3">
      <c r="F62" s="55">
        <f t="shared" si="0"/>
        <v>0</v>
      </c>
      <c r="G62" s="55"/>
    </row>
    <row r="63" spans="6:7" x14ac:dyDescent="0.3">
      <c r="F63" s="55">
        <f t="shared" si="0"/>
        <v>0</v>
      </c>
      <c r="G63" s="55"/>
    </row>
    <row r="64" spans="6:7" x14ac:dyDescent="0.3">
      <c r="F64" s="55">
        <f t="shared" si="0"/>
        <v>0</v>
      </c>
      <c r="G64" s="55"/>
    </row>
    <row r="65" spans="6:7" x14ac:dyDescent="0.3">
      <c r="F65" s="55">
        <f t="shared" si="0"/>
        <v>0</v>
      </c>
      <c r="G65" s="55"/>
    </row>
    <row r="66" spans="6:7" x14ac:dyDescent="0.3">
      <c r="F66" s="55">
        <f t="shared" si="0"/>
        <v>0</v>
      </c>
      <c r="G66" s="55"/>
    </row>
    <row r="67" spans="6:7" x14ac:dyDescent="0.3">
      <c r="F67" s="55">
        <f t="shared" si="0"/>
        <v>0</v>
      </c>
      <c r="G67" s="55"/>
    </row>
    <row r="68" spans="6:7" x14ac:dyDescent="0.3">
      <c r="F68" s="55">
        <f t="shared" ref="F68:F99" si="1">E68-D68</f>
        <v>0</v>
      </c>
      <c r="G68" s="55"/>
    </row>
    <row r="69" spans="6:7" x14ac:dyDescent="0.3">
      <c r="F69" s="55">
        <f t="shared" si="1"/>
        <v>0</v>
      </c>
      <c r="G69" s="55"/>
    </row>
    <row r="70" spans="6:7" x14ac:dyDescent="0.3">
      <c r="F70" s="55">
        <f t="shared" si="1"/>
        <v>0</v>
      </c>
      <c r="G70" s="55"/>
    </row>
    <row r="71" spans="6:7" x14ac:dyDescent="0.3">
      <c r="F71" s="55">
        <f t="shared" si="1"/>
        <v>0</v>
      </c>
      <c r="G71" s="55"/>
    </row>
    <row r="72" spans="6:7" x14ac:dyDescent="0.3">
      <c r="F72" s="55">
        <f t="shared" si="1"/>
        <v>0</v>
      </c>
      <c r="G72" s="55"/>
    </row>
    <row r="73" spans="6:7" x14ac:dyDescent="0.3">
      <c r="F73" s="55">
        <f t="shared" si="1"/>
        <v>0</v>
      </c>
      <c r="G73" s="55"/>
    </row>
    <row r="74" spans="6:7" x14ac:dyDescent="0.3">
      <c r="F74" s="55">
        <f t="shared" si="1"/>
        <v>0</v>
      </c>
      <c r="G74" s="55"/>
    </row>
    <row r="75" spans="6:7" x14ac:dyDescent="0.3">
      <c r="F75" s="55">
        <f t="shared" si="1"/>
        <v>0</v>
      </c>
      <c r="G75" s="55"/>
    </row>
    <row r="76" spans="6:7" x14ac:dyDescent="0.3">
      <c r="F76" s="55">
        <f t="shared" si="1"/>
        <v>0</v>
      </c>
      <c r="G76" s="55"/>
    </row>
    <row r="77" spans="6:7" x14ac:dyDescent="0.3">
      <c r="F77" s="55">
        <f t="shared" si="1"/>
        <v>0</v>
      </c>
      <c r="G77" s="55"/>
    </row>
    <row r="78" spans="6:7" x14ac:dyDescent="0.3">
      <c r="F78" s="55">
        <f t="shared" si="1"/>
        <v>0</v>
      </c>
      <c r="G78" s="55"/>
    </row>
    <row r="79" spans="6:7" x14ac:dyDescent="0.3">
      <c r="F79" s="55">
        <f t="shared" si="1"/>
        <v>0</v>
      </c>
      <c r="G79" s="55"/>
    </row>
    <row r="80" spans="6:7" x14ac:dyDescent="0.3">
      <c r="F80" s="55">
        <f t="shared" si="1"/>
        <v>0</v>
      </c>
      <c r="G80" s="55"/>
    </row>
    <row r="81" spans="6:7" x14ac:dyDescent="0.3">
      <c r="F81" s="55">
        <f t="shared" si="1"/>
        <v>0</v>
      </c>
      <c r="G81" s="55"/>
    </row>
    <row r="82" spans="6:7" x14ac:dyDescent="0.3">
      <c r="F82" s="55">
        <f t="shared" si="1"/>
        <v>0</v>
      </c>
      <c r="G82" s="55"/>
    </row>
    <row r="83" spans="6:7" x14ac:dyDescent="0.3">
      <c r="F83" s="55">
        <f t="shared" si="1"/>
        <v>0</v>
      </c>
      <c r="G83" s="55"/>
    </row>
    <row r="84" spans="6:7" x14ac:dyDescent="0.3">
      <c r="F84" s="55">
        <f t="shared" si="1"/>
        <v>0</v>
      </c>
      <c r="G84" s="55"/>
    </row>
    <row r="85" spans="6:7" x14ac:dyDescent="0.3">
      <c r="F85" s="55">
        <f t="shared" si="1"/>
        <v>0</v>
      </c>
      <c r="G85" s="55"/>
    </row>
    <row r="86" spans="6:7" x14ac:dyDescent="0.3">
      <c r="F86" s="55">
        <f t="shared" si="1"/>
        <v>0</v>
      </c>
      <c r="G86" s="55"/>
    </row>
    <row r="87" spans="6:7" x14ac:dyDescent="0.3">
      <c r="F87" s="55">
        <f t="shared" si="1"/>
        <v>0</v>
      </c>
      <c r="G87" s="55"/>
    </row>
    <row r="88" spans="6:7" x14ac:dyDescent="0.3">
      <c r="F88" s="55">
        <f t="shared" si="1"/>
        <v>0</v>
      </c>
      <c r="G88" s="55"/>
    </row>
    <row r="89" spans="6:7" x14ac:dyDescent="0.3">
      <c r="F89" s="55">
        <f t="shared" si="1"/>
        <v>0</v>
      </c>
      <c r="G89" s="55"/>
    </row>
    <row r="90" spans="6:7" x14ac:dyDescent="0.3">
      <c r="F90" s="55">
        <f t="shared" si="1"/>
        <v>0</v>
      </c>
      <c r="G90" s="55"/>
    </row>
    <row r="91" spans="6:7" x14ac:dyDescent="0.3">
      <c r="F91" s="55">
        <f t="shared" si="1"/>
        <v>0</v>
      </c>
      <c r="G91" s="55"/>
    </row>
    <row r="92" spans="6:7" x14ac:dyDescent="0.3">
      <c r="F92" s="55">
        <f t="shared" si="1"/>
        <v>0</v>
      </c>
      <c r="G92" s="55"/>
    </row>
    <row r="93" spans="6:7" x14ac:dyDescent="0.3">
      <c r="F93" s="55">
        <f t="shared" si="1"/>
        <v>0</v>
      </c>
      <c r="G93" s="55"/>
    </row>
    <row r="94" spans="6:7" x14ac:dyDescent="0.3">
      <c r="F94" s="55">
        <f t="shared" si="1"/>
        <v>0</v>
      </c>
      <c r="G94" s="55"/>
    </row>
    <row r="95" spans="6:7" x14ac:dyDescent="0.3">
      <c r="F95" s="55">
        <f t="shared" si="1"/>
        <v>0</v>
      </c>
      <c r="G95" s="55"/>
    </row>
    <row r="96" spans="6:7" x14ac:dyDescent="0.3">
      <c r="F96" s="55">
        <f t="shared" si="1"/>
        <v>0</v>
      </c>
      <c r="G96" s="55"/>
    </row>
    <row r="97" spans="6:7" x14ac:dyDescent="0.3">
      <c r="F97" s="55">
        <f t="shared" si="1"/>
        <v>0</v>
      </c>
      <c r="G97" s="55"/>
    </row>
    <row r="98" spans="6:7" x14ac:dyDescent="0.3">
      <c r="F98" s="55">
        <f t="shared" si="1"/>
        <v>0</v>
      </c>
      <c r="G98" s="55"/>
    </row>
    <row r="99" spans="6:7" x14ac:dyDescent="0.3">
      <c r="F99" s="55">
        <f t="shared" si="1"/>
        <v>0</v>
      </c>
      <c r="G99" s="55"/>
    </row>
    <row r="100" spans="6:7" x14ac:dyDescent="0.3">
      <c r="F100" s="55">
        <f t="shared" ref="F100:F103" si="2">E100-D100</f>
        <v>0</v>
      </c>
      <c r="G100" s="55"/>
    </row>
    <row r="101" spans="6:7" x14ac:dyDescent="0.3">
      <c r="F101" s="55">
        <f t="shared" si="2"/>
        <v>0</v>
      </c>
      <c r="G101" s="55"/>
    </row>
    <row r="102" spans="6:7" x14ac:dyDescent="0.3">
      <c r="F102" s="55">
        <f t="shared" si="2"/>
        <v>0</v>
      </c>
      <c r="G102" s="55"/>
    </row>
    <row r="103" spans="6:7" x14ac:dyDescent="0.3">
      <c r="F103" s="55">
        <f t="shared" si="2"/>
        <v>0</v>
      </c>
      <c r="G103"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3"/>
  <sheetViews>
    <sheetView workbookViewId="0">
      <selection activeCell="C13" sqref="C13"/>
    </sheetView>
  </sheetViews>
  <sheetFormatPr defaultColWidth="9.109375" defaultRowHeight="14.4" x14ac:dyDescent="0.3"/>
  <cols>
    <col min="1" max="1" width="10.5546875" style="19" bestFit="1" customWidth="1"/>
    <col min="2" max="2" width="26.886718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6"/>
    </row>
    <row r="2" spans="1:11" x14ac:dyDescent="0.3">
      <c r="A2" s="71">
        <v>44100</v>
      </c>
      <c r="B2" s="19" t="s">
        <v>64</v>
      </c>
      <c r="D2" s="55">
        <v>0.70138888888888884</v>
      </c>
      <c r="E2" s="55">
        <v>0.77083333333333337</v>
      </c>
      <c r="F2" s="55">
        <f>E2-D2</f>
        <v>6.9444444444444531E-2</v>
      </c>
      <c r="G2" s="55"/>
      <c r="H2" s="67">
        <f>SUM(F:F)</f>
        <v>0.37152777777777779</v>
      </c>
      <c r="J2" s="74"/>
      <c r="K2" s="67"/>
    </row>
    <row r="3" spans="1:11" x14ac:dyDescent="0.3">
      <c r="A3" s="71">
        <v>44101</v>
      </c>
      <c r="B3" s="19" t="s">
        <v>58</v>
      </c>
      <c r="C3" s="19" t="s">
        <v>91</v>
      </c>
      <c r="D3" s="55"/>
      <c r="E3" s="55"/>
      <c r="F3" s="55">
        <v>5.5555555555555552E-2</v>
      </c>
      <c r="G3" s="55"/>
      <c r="H3" s="55"/>
    </row>
    <row r="4" spans="1:11" ht="14.4" customHeight="1" x14ac:dyDescent="0.35">
      <c r="A4" s="64">
        <v>44101</v>
      </c>
      <c r="B4" s="19" t="s">
        <v>59</v>
      </c>
      <c r="C4" s="19" t="s">
        <v>91</v>
      </c>
      <c r="D4" s="55"/>
      <c r="E4" s="55"/>
      <c r="F4" s="55">
        <v>6.9444444444444441E-3</v>
      </c>
      <c r="G4" s="55"/>
      <c r="J4" s="57" t="s">
        <v>35</v>
      </c>
    </row>
    <row r="5" spans="1:11" x14ac:dyDescent="0.3">
      <c r="A5" s="71">
        <v>44101</v>
      </c>
      <c r="B5" s="19" t="s">
        <v>64</v>
      </c>
      <c r="D5" s="55">
        <v>0.66666666666666663</v>
      </c>
      <c r="E5" s="55">
        <v>0.72916666666666663</v>
      </c>
      <c r="F5" s="55">
        <f t="shared" ref="F5:F67" si="0">E5-D5</f>
        <v>6.25E-2</v>
      </c>
      <c r="G5" s="55"/>
    </row>
    <row r="6" spans="1:11" x14ac:dyDescent="0.3">
      <c r="A6" s="71">
        <v>43948</v>
      </c>
      <c r="B6" s="19" t="s">
        <v>58</v>
      </c>
      <c r="C6" s="19" t="s">
        <v>90</v>
      </c>
      <c r="D6" s="55"/>
      <c r="E6" s="55"/>
      <c r="F6" s="55">
        <v>2.0833333333333332E-2</v>
      </c>
      <c r="G6" s="55"/>
    </row>
    <row r="7" spans="1:11" x14ac:dyDescent="0.3">
      <c r="A7" s="64">
        <v>44101</v>
      </c>
      <c r="B7" s="19" t="s">
        <v>59</v>
      </c>
      <c r="C7" s="19" t="s">
        <v>90</v>
      </c>
      <c r="D7" s="55"/>
      <c r="E7" s="55"/>
      <c r="F7" s="55">
        <f t="shared" si="0"/>
        <v>0</v>
      </c>
      <c r="G7" s="55"/>
    </row>
    <row r="8" spans="1:11" x14ac:dyDescent="0.3">
      <c r="A8" s="64">
        <v>44103</v>
      </c>
      <c r="B8" s="19" t="s">
        <v>63</v>
      </c>
      <c r="D8" s="55">
        <v>0.39583333333333331</v>
      </c>
      <c r="E8" s="55">
        <v>0.4375</v>
      </c>
      <c r="F8" s="55">
        <f t="shared" si="0"/>
        <v>4.1666666666666685E-2</v>
      </c>
      <c r="G8" s="55"/>
    </row>
    <row r="9" spans="1:11" x14ac:dyDescent="0.3">
      <c r="A9" s="71">
        <v>44110</v>
      </c>
      <c r="B9" s="19" t="s">
        <v>64</v>
      </c>
      <c r="C9" s="19" t="s">
        <v>92</v>
      </c>
      <c r="D9" s="55">
        <v>0.67708333333333337</v>
      </c>
      <c r="E9" s="55">
        <v>0.79166666666666663</v>
      </c>
      <c r="F9" s="55">
        <f t="shared" si="0"/>
        <v>0.11458333333333326</v>
      </c>
      <c r="G9" s="55"/>
    </row>
    <row r="10" spans="1:11" x14ac:dyDescent="0.3">
      <c r="A10" s="71"/>
      <c r="D10" s="55"/>
      <c r="E10" s="55"/>
      <c r="F10" s="55">
        <f t="shared" si="0"/>
        <v>0</v>
      </c>
      <c r="G10" s="55"/>
    </row>
    <row r="11" spans="1:11" x14ac:dyDescent="0.3">
      <c r="A11" s="71"/>
      <c r="D11" s="55"/>
      <c r="E11" s="55"/>
      <c r="F11" s="55">
        <f t="shared" si="0"/>
        <v>0</v>
      </c>
      <c r="G11" s="55"/>
    </row>
    <row r="12" spans="1:11" x14ac:dyDescent="0.3">
      <c r="A12" s="71"/>
      <c r="D12" s="55"/>
      <c r="E12" s="55"/>
      <c r="F12" s="55">
        <f t="shared" si="0"/>
        <v>0</v>
      </c>
      <c r="G12" s="55"/>
    </row>
    <row r="13" spans="1:11" x14ac:dyDescent="0.3">
      <c r="A13" s="64"/>
      <c r="D13" s="55"/>
      <c r="E13" s="55"/>
      <c r="F13" s="55">
        <f t="shared" si="0"/>
        <v>0</v>
      </c>
      <c r="G13" s="55"/>
    </row>
    <row r="14" spans="1:11" x14ac:dyDescent="0.3">
      <c r="A14" s="71"/>
      <c r="D14" s="55"/>
      <c r="E14" s="55"/>
      <c r="F14" s="55">
        <f t="shared" si="0"/>
        <v>0</v>
      </c>
      <c r="G14" s="55"/>
    </row>
    <row r="15" spans="1:11" x14ac:dyDescent="0.3">
      <c r="A15" s="64"/>
      <c r="D15" s="55"/>
      <c r="E15" s="55"/>
      <c r="F15" s="55">
        <f t="shared" si="0"/>
        <v>0</v>
      </c>
      <c r="G15" s="55"/>
    </row>
    <row r="16" spans="1:11" x14ac:dyDescent="0.3">
      <c r="A16" s="64"/>
      <c r="D16" s="55"/>
      <c r="E16" s="55"/>
      <c r="F16" s="55">
        <f t="shared" si="0"/>
        <v>0</v>
      </c>
      <c r="G16" s="55"/>
    </row>
    <row r="17" spans="1:9" x14ac:dyDescent="0.3">
      <c r="A17" s="64"/>
      <c r="D17" s="55"/>
      <c r="E17" s="55"/>
      <c r="F17" s="55">
        <f t="shared" si="0"/>
        <v>0</v>
      </c>
      <c r="G17" s="55"/>
    </row>
    <row r="18" spans="1:9" x14ac:dyDescent="0.3">
      <c r="A18" s="64"/>
      <c r="D18" s="55"/>
      <c r="E18" s="55"/>
      <c r="F18" s="55">
        <f t="shared" si="0"/>
        <v>0</v>
      </c>
      <c r="G18" s="55"/>
    </row>
    <row r="19" spans="1:9" x14ac:dyDescent="0.3">
      <c r="A19" s="64"/>
      <c r="D19" s="55"/>
      <c r="E19" s="55"/>
      <c r="F19" s="55">
        <f t="shared" si="0"/>
        <v>0</v>
      </c>
      <c r="G19" s="55"/>
    </row>
    <row r="20" spans="1:9" x14ac:dyDescent="0.3">
      <c r="A20" s="64"/>
      <c r="D20" s="55"/>
      <c r="E20" s="55"/>
      <c r="F20" s="55">
        <f t="shared" si="0"/>
        <v>0</v>
      </c>
      <c r="G20" s="55"/>
    </row>
    <row r="21" spans="1:9" x14ac:dyDescent="0.3">
      <c r="A21" s="64"/>
      <c r="D21" s="55"/>
      <c r="E21" s="55"/>
      <c r="F21" s="55">
        <f t="shared" si="0"/>
        <v>0</v>
      </c>
      <c r="G21" s="55"/>
    </row>
    <row r="22" spans="1:9" x14ac:dyDescent="0.3">
      <c r="A22" s="64"/>
      <c r="D22" s="55"/>
      <c r="E22" s="55"/>
      <c r="F22" s="55">
        <f t="shared" si="0"/>
        <v>0</v>
      </c>
      <c r="G22" s="55"/>
      <c r="I22" s="67"/>
    </row>
    <row r="23" spans="1:9" x14ac:dyDescent="0.3">
      <c r="A23" s="64"/>
      <c r="D23" s="55"/>
      <c r="E23" s="55"/>
      <c r="F23" s="55">
        <f t="shared" si="0"/>
        <v>0</v>
      </c>
      <c r="G23" s="55"/>
    </row>
    <row r="24" spans="1:9" x14ac:dyDescent="0.3">
      <c r="A24" s="64"/>
      <c r="D24" s="55"/>
      <c r="E24" s="55"/>
      <c r="F24" s="55">
        <f t="shared" si="0"/>
        <v>0</v>
      </c>
      <c r="G24" s="55"/>
    </row>
    <row r="25" spans="1:9" x14ac:dyDescent="0.3">
      <c r="A25" s="64"/>
      <c r="D25" s="55"/>
      <c r="E25" s="55"/>
      <c r="F25" s="55">
        <f t="shared" si="0"/>
        <v>0</v>
      </c>
      <c r="G25" s="55"/>
    </row>
    <row r="26" spans="1:9" x14ac:dyDescent="0.3">
      <c r="A26" s="64"/>
      <c r="D26" s="55"/>
      <c r="E26" s="55"/>
      <c r="F26" s="55">
        <f t="shared" si="0"/>
        <v>0</v>
      </c>
      <c r="G26" s="55"/>
    </row>
    <row r="27" spans="1:9" x14ac:dyDescent="0.3">
      <c r="A27" s="64"/>
      <c r="D27" s="55"/>
      <c r="E27" s="55"/>
      <c r="F27" s="55">
        <f t="shared" si="0"/>
        <v>0</v>
      </c>
      <c r="G27" s="55"/>
    </row>
    <row r="28" spans="1:9" x14ac:dyDescent="0.3">
      <c r="A28" s="64"/>
      <c r="D28" s="55"/>
      <c r="E28" s="55"/>
      <c r="F28" s="55">
        <f t="shared" si="0"/>
        <v>0</v>
      </c>
      <c r="G28" s="55"/>
    </row>
    <row r="29" spans="1:9" x14ac:dyDescent="0.3">
      <c r="A29" s="64"/>
      <c r="D29" s="55"/>
      <c r="E29" s="55"/>
      <c r="F29" s="55">
        <f t="shared" si="0"/>
        <v>0</v>
      </c>
      <c r="G29" s="55"/>
    </row>
    <row r="30" spans="1:9" x14ac:dyDescent="0.3">
      <c r="A30" s="64"/>
      <c r="D30" s="55"/>
      <c r="E30" s="55"/>
      <c r="F30" s="55">
        <f t="shared" si="0"/>
        <v>0</v>
      </c>
      <c r="G30" s="55"/>
    </row>
    <row r="31" spans="1:9" x14ac:dyDescent="0.3">
      <c r="A31" s="64"/>
      <c r="D31" s="55"/>
      <c r="E31" s="55"/>
      <c r="F31" s="55">
        <f t="shared" si="0"/>
        <v>0</v>
      </c>
      <c r="G31" s="55"/>
    </row>
    <row r="32" spans="1:9" x14ac:dyDescent="0.3">
      <c r="A32" s="64"/>
      <c r="D32" s="55"/>
      <c r="E32" s="55"/>
      <c r="F32" s="55">
        <f t="shared" si="0"/>
        <v>0</v>
      </c>
      <c r="G32" s="55"/>
    </row>
    <row r="33" spans="1:7" x14ac:dyDescent="0.3">
      <c r="A33" s="64"/>
      <c r="D33" s="55"/>
      <c r="E33" s="55"/>
      <c r="F33" s="55">
        <f t="shared" si="0"/>
        <v>0</v>
      </c>
      <c r="G33" s="55"/>
    </row>
    <row r="34" spans="1:7" x14ac:dyDescent="0.3">
      <c r="A34" s="64"/>
      <c r="D34" s="55"/>
      <c r="E34" s="55"/>
      <c r="F34" s="55">
        <f t="shared" si="0"/>
        <v>0</v>
      </c>
      <c r="G34" s="55"/>
    </row>
    <row r="35" spans="1:7" x14ac:dyDescent="0.3">
      <c r="A35" s="64"/>
      <c r="D35" s="55"/>
      <c r="E35" s="55"/>
      <c r="F35" s="55">
        <f t="shared" si="0"/>
        <v>0</v>
      </c>
      <c r="G35" s="55"/>
    </row>
    <row r="36" spans="1:7" x14ac:dyDescent="0.3">
      <c r="A36" s="64"/>
      <c r="D36" s="55"/>
      <c r="E36" s="55"/>
      <c r="F36" s="55">
        <f t="shared" si="0"/>
        <v>0</v>
      </c>
      <c r="G36" s="55"/>
    </row>
    <row r="37" spans="1:7" x14ac:dyDescent="0.3">
      <c r="A37" s="64"/>
      <c r="D37" s="55"/>
      <c r="E37" s="55"/>
      <c r="F37" s="55">
        <f t="shared" si="0"/>
        <v>0</v>
      </c>
      <c r="G37" s="55"/>
    </row>
    <row r="38" spans="1:7" x14ac:dyDescent="0.3">
      <c r="A38" s="64"/>
      <c r="D38" s="55"/>
      <c r="E38" s="55"/>
      <c r="F38" s="55">
        <f t="shared" si="0"/>
        <v>0</v>
      </c>
      <c r="G38" s="55"/>
    </row>
    <row r="39" spans="1:7" x14ac:dyDescent="0.3">
      <c r="A39" s="64"/>
      <c r="D39" s="55"/>
      <c r="E39" s="55"/>
      <c r="F39" s="55">
        <f t="shared" si="0"/>
        <v>0</v>
      </c>
      <c r="G39" s="55"/>
    </row>
    <row r="40" spans="1:7" x14ac:dyDescent="0.3">
      <c r="A40" s="64"/>
      <c r="D40" s="55"/>
      <c r="E40" s="55"/>
      <c r="F40" s="55">
        <f t="shared" si="0"/>
        <v>0</v>
      </c>
      <c r="G40" s="55"/>
    </row>
    <row r="41" spans="1:7" x14ac:dyDescent="0.3">
      <c r="A41" s="64"/>
      <c r="F41" s="55">
        <f t="shared" si="0"/>
        <v>0</v>
      </c>
      <c r="G41" s="55"/>
    </row>
    <row r="42" spans="1:7" x14ac:dyDescent="0.3">
      <c r="F42" s="55">
        <f t="shared" si="0"/>
        <v>0</v>
      </c>
      <c r="G42" s="55"/>
    </row>
    <row r="43" spans="1:7" x14ac:dyDescent="0.3">
      <c r="F43" s="55">
        <f t="shared" si="0"/>
        <v>0</v>
      </c>
      <c r="G43" s="55"/>
    </row>
    <row r="44" spans="1:7" x14ac:dyDescent="0.3">
      <c r="F44" s="55">
        <f t="shared" si="0"/>
        <v>0</v>
      </c>
      <c r="G44" s="55"/>
    </row>
    <row r="45" spans="1:7" x14ac:dyDescent="0.3">
      <c r="F45" s="55">
        <f t="shared" si="0"/>
        <v>0</v>
      </c>
      <c r="G45" s="55"/>
    </row>
    <row r="46" spans="1:7" x14ac:dyDescent="0.3">
      <c r="F46" s="55">
        <f t="shared" si="0"/>
        <v>0</v>
      </c>
      <c r="G46" s="55"/>
    </row>
    <row r="47" spans="1:7" x14ac:dyDescent="0.3">
      <c r="F47" s="55">
        <f t="shared" si="0"/>
        <v>0</v>
      </c>
      <c r="G47" s="55"/>
    </row>
    <row r="48" spans="1:7" x14ac:dyDescent="0.3">
      <c r="F48" s="55">
        <f t="shared" si="0"/>
        <v>0</v>
      </c>
      <c r="G48" s="55"/>
    </row>
    <row r="49" spans="6:7" x14ac:dyDescent="0.3">
      <c r="F49" s="55">
        <f t="shared" si="0"/>
        <v>0</v>
      </c>
      <c r="G49" s="55"/>
    </row>
    <row r="50" spans="6:7" x14ac:dyDescent="0.3">
      <c r="F50" s="55">
        <f t="shared" si="0"/>
        <v>0</v>
      </c>
      <c r="G50" s="55"/>
    </row>
    <row r="51" spans="6:7" x14ac:dyDescent="0.3">
      <c r="F51" s="55">
        <f t="shared" si="0"/>
        <v>0</v>
      </c>
      <c r="G51" s="55"/>
    </row>
    <row r="52" spans="6:7" x14ac:dyDescent="0.3">
      <c r="F52" s="55">
        <f t="shared" si="0"/>
        <v>0</v>
      </c>
      <c r="G52" s="55"/>
    </row>
    <row r="53" spans="6:7" x14ac:dyDescent="0.3">
      <c r="F53" s="55">
        <f t="shared" si="0"/>
        <v>0</v>
      </c>
      <c r="G53" s="55"/>
    </row>
    <row r="54" spans="6:7" x14ac:dyDescent="0.3">
      <c r="F54" s="55">
        <f t="shared" si="0"/>
        <v>0</v>
      </c>
      <c r="G54" s="55"/>
    </row>
    <row r="55" spans="6:7" x14ac:dyDescent="0.3">
      <c r="F55" s="55">
        <f t="shared" si="0"/>
        <v>0</v>
      </c>
      <c r="G55" s="55"/>
    </row>
    <row r="56" spans="6:7" x14ac:dyDescent="0.3">
      <c r="F56" s="55">
        <f t="shared" si="0"/>
        <v>0</v>
      </c>
      <c r="G56" s="55"/>
    </row>
    <row r="57" spans="6:7" x14ac:dyDescent="0.3">
      <c r="F57" s="55">
        <f t="shared" si="0"/>
        <v>0</v>
      </c>
      <c r="G57" s="55"/>
    </row>
    <row r="58" spans="6:7" x14ac:dyDescent="0.3">
      <c r="F58" s="55">
        <f t="shared" si="0"/>
        <v>0</v>
      </c>
      <c r="G58" s="55"/>
    </row>
    <row r="59" spans="6:7" x14ac:dyDescent="0.3">
      <c r="F59" s="55">
        <f t="shared" si="0"/>
        <v>0</v>
      </c>
      <c r="G59" s="55"/>
    </row>
    <row r="60" spans="6:7" x14ac:dyDescent="0.3">
      <c r="F60" s="55">
        <f t="shared" si="0"/>
        <v>0</v>
      </c>
      <c r="G60" s="55"/>
    </row>
    <row r="61" spans="6:7" x14ac:dyDescent="0.3">
      <c r="F61" s="55">
        <f t="shared" si="0"/>
        <v>0</v>
      </c>
      <c r="G61" s="55"/>
    </row>
    <row r="62" spans="6:7" x14ac:dyDescent="0.3">
      <c r="F62" s="55">
        <f t="shared" si="0"/>
        <v>0</v>
      </c>
      <c r="G62" s="55"/>
    </row>
    <row r="63" spans="6:7" x14ac:dyDescent="0.3">
      <c r="F63" s="55">
        <f t="shared" si="0"/>
        <v>0</v>
      </c>
      <c r="G63" s="55"/>
    </row>
    <row r="64" spans="6:7" x14ac:dyDescent="0.3">
      <c r="F64" s="55">
        <f t="shared" si="0"/>
        <v>0</v>
      </c>
      <c r="G64" s="55"/>
    </row>
    <row r="65" spans="6:7" x14ac:dyDescent="0.3">
      <c r="F65" s="55">
        <f t="shared" si="0"/>
        <v>0</v>
      </c>
      <c r="G65" s="55"/>
    </row>
    <row r="66" spans="6:7" x14ac:dyDescent="0.3">
      <c r="F66" s="55">
        <f t="shared" si="0"/>
        <v>0</v>
      </c>
      <c r="G66" s="55"/>
    </row>
    <row r="67" spans="6:7" x14ac:dyDescent="0.3">
      <c r="F67" s="55">
        <f t="shared" si="0"/>
        <v>0</v>
      </c>
      <c r="G67" s="55"/>
    </row>
    <row r="68" spans="6:7" x14ac:dyDescent="0.3">
      <c r="F68" s="55">
        <f t="shared" ref="F68:F69" si="1">E68-D68</f>
        <v>0</v>
      </c>
      <c r="G68" s="55"/>
    </row>
    <row r="69" spans="6:7" x14ac:dyDescent="0.3">
      <c r="F69" s="55">
        <f t="shared" si="1"/>
        <v>0</v>
      </c>
      <c r="G69" s="55"/>
    </row>
    <row r="70" spans="6:7" x14ac:dyDescent="0.3">
      <c r="F70" s="55">
        <f t="shared" ref="F70:F103" si="2">E70-D70</f>
        <v>0</v>
      </c>
      <c r="G70" s="55"/>
    </row>
    <row r="71" spans="6:7" x14ac:dyDescent="0.3">
      <c r="F71" s="55">
        <f t="shared" si="2"/>
        <v>0</v>
      </c>
      <c r="G71" s="55"/>
    </row>
    <row r="72" spans="6:7" x14ac:dyDescent="0.3">
      <c r="F72" s="55">
        <f t="shared" si="2"/>
        <v>0</v>
      </c>
      <c r="G72" s="55"/>
    </row>
    <row r="73" spans="6:7" x14ac:dyDescent="0.3">
      <c r="F73" s="55">
        <f t="shared" si="2"/>
        <v>0</v>
      </c>
      <c r="G73" s="55"/>
    </row>
    <row r="74" spans="6:7" x14ac:dyDescent="0.3">
      <c r="F74" s="55">
        <f t="shared" si="2"/>
        <v>0</v>
      </c>
      <c r="G74" s="55"/>
    </row>
    <row r="75" spans="6:7" x14ac:dyDescent="0.3">
      <c r="F75" s="55">
        <f t="shared" si="2"/>
        <v>0</v>
      </c>
      <c r="G75" s="55"/>
    </row>
    <row r="76" spans="6:7" x14ac:dyDescent="0.3">
      <c r="F76" s="55">
        <f t="shared" si="2"/>
        <v>0</v>
      </c>
      <c r="G76" s="55"/>
    </row>
    <row r="77" spans="6:7" x14ac:dyDescent="0.3">
      <c r="F77" s="55">
        <f t="shared" si="2"/>
        <v>0</v>
      </c>
      <c r="G77" s="55"/>
    </row>
    <row r="78" spans="6:7" x14ac:dyDescent="0.3">
      <c r="F78" s="55">
        <f t="shared" si="2"/>
        <v>0</v>
      </c>
      <c r="G78" s="55"/>
    </row>
    <row r="79" spans="6:7" x14ac:dyDescent="0.3">
      <c r="F79" s="55">
        <f t="shared" si="2"/>
        <v>0</v>
      </c>
      <c r="G79" s="55"/>
    </row>
    <row r="80" spans="6: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si="2"/>
        <v>0</v>
      </c>
      <c r="G84" s="55"/>
    </row>
    <row r="85" spans="6:7" x14ac:dyDescent="0.3">
      <c r="F85" s="55">
        <f t="shared" si="2"/>
        <v>0</v>
      </c>
      <c r="G85" s="55"/>
    </row>
    <row r="86" spans="6:7" x14ac:dyDescent="0.3">
      <c r="F86" s="55">
        <f t="shared" si="2"/>
        <v>0</v>
      </c>
      <c r="G86" s="55"/>
    </row>
    <row r="87" spans="6:7" x14ac:dyDescent="0.3">
      <c r="F87" s="55">
        <f t="shared" si="2"/>
        <v>0</v>
      </c>
      <c r="G87" s="55"/>
    </row>
    <row r="88" spans="6:7" x14ac:dyDescent="0.3">
      <c r="F88" s="55">
        <f t="shared" si="2"/>
        <v>0</v>
      </c>
      <c r="G88" s="55"/>
    </row>
    <row r="89" spans="6:7" x14ac:dyDescent="0.3">
      <c r="F89" s="55">
        <f t="shared" si="2"/>
        <v>0</v>
      </c>
      <c r="G89" s="55"/>
    </row>
    <row r="90" spans="6:7" x14ac:dyDescent="0.3">
      <c r="F90" s="55">
        <f t="shared" si="2"/>
        <v>0</v>
      </c>
      <c r="G90" s="55"/>
    </row>
    <row r="91" spans="6:7" x14ac:dyDescent="0.3">
      <c r="F91" s="55">
        <f t="shared" si="2"/>
        <v>0</v>
      </c>
      <c r="G91" s="55"/>
    </row>
    <row r="92" spans="6:7" x14ac:dyDescent="0.3">
      <c r="F92" s="55">
        <f t="shared" si="2"/>
        <v>0</v>
      </c>
      <c r="G92" s="55"/>
    </row>
    <row r="93" spans="6:7" x14ac:dyDescent="0.3">
      <c r="F93" s="55">
        <f t="shared" si="2"/>
        <v>0</v>
      </c>
      <c r="G93" s="55"/>
    </row>
    <row r="94" spans="6:7" x14ac:dyDescent="0.3">
      <c r="F94" s="55">
        <f t="shared" si="2"/>
        <v>0</v>
      </c>
      <c r="G94" s="55"/>
    </row>
    <row r="95" spans="6:7" x14ac:dyDescent="0.3">
      <c r="F95" s="55">
        <f t="shared" si="2"/>
        <v>0</v>
      </c>
      <c r="G95" s="55"/>
    </row>
    <row r="96" spans="6:7" x14ac:dyDescent="0.3">
      <c r="F96" s="55">
        <f t="shared" si="2"/>
        <v>0</v>
      </c>
      <c r="G96" s="55"/>
    </row>
    <row r="97" spans="6:7" x14ac:dyDescent="0.3">
      <c r="F97" s="55">
        <f t="shared" si="2"/>
        <v>0</v>
      </c>
      <c r="G97" s="55"/>
    </row>
    <row r="98" spans="6:7" x14ac:dyDescent="0.3">
      <c r="F98" s="55">
        <f t="shared" si="2"/>
        <v>0</v>
      </c>
      <c r="G98" s="55"/>
    </row>
    <row r="99" spans="6:7" x14ac:dyDescent="0.3">
      <c r="F99" s="55">
        <f t="shared" si="2"/>
        <v>0</v>
      </c>
      <c r="G99" s="55"/>
    </row>
    <row r="100" spans="6:7" x14ac:dyDescent="0.3">
      <c r="F100" s="55">
        <f t="shared" si="2"/>
        <v>0</v>
      </c>
      <c r="G100" s="55"/>
    </row>
    <row r="101" spans="6:7" x14ac:dyDescent="0.3">
      <c r="F101" s="55">
        <f t="shared" si="2"/>
        <v>0</v>
      </c>
      <c r="G101" s="55"/>
    </row>
    <row r="102" spans="6:7" x14ac:dyDescent="0.3">
      <c r="F102" s="55">
        <f t="shared" si="2"/>
        <v>0</v>
      </c>
      <c r="G102" s="55"/>
    </row>
    <row r="103" spans="6:7" x14ac:dyDescent="0.3">
      <c r="F103" s="55">
        <f t="shared" si="2"/>
        <v>0</v>
      </c>
      <c r="G103"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09375" defaultRowHeight="13.8" x14ac:dyDescent="0.3"/>
  <cols>
    <col min="1" max="1" width="87.109375" style="10" customWidth="1"/>
    <col min="2" max="16384" width="9.109375" style="8"/>
  </cols>
  <sheetData>
    <row r="1" spans="1:1" s="9" customFormat="1" ht="25.8" x14ac:dyDescent="0.5">
      <c r="A1" s="11" t="s">
        <v>18</v>
      </c>
    </row>
    <row r="2" spans="1:1" ht="100.8" x14ac:dyDescent="0.3">
      <c r="A2" s="12" t="s">
        <v>22</v>
      </c>
    </row>
    <row r="3" spans="1:1" ht="26.25" customHeight="1" x14ac:dyDescent="0.3">
      <c r="A3" s="11" t="s">
        <v>19</v>
      </c>
    </row>
    <row r="4" spans="1:1" s="10" customFormat="1" ht="222" customHeight="1" x14ac:dyDescent="0.3">
      <c r="A4" s="13" t="s">
        <v>20</v>
      </c>
    </row>
    <row r="5" spans="1:1" ht="14.4" x14ac:dyDescent="0.3">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2020-10-06T17:11:21Z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