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D20E48E6-744A-4D5B-B5DE-D5334A60270B}" xr6:coauthVersionLast="45" xr6:coauthVersionMax="46" xr10:uidLastSave="{00000000-0000-0000-0000-000000000000}"/>
  <bookViews>
    <workbookView xWindow="-10416" yWindow="2676" windowWidth="17280" windowHeight="8964" tabRatio="415"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70" i="16" l="1"/>
  <c r="F16" i="16"/>
  <c r="F15" i="16"/>
  <c r="F13" i="16"/>
  <c r="F12" i="16"/>
  <c r="F11" i="16"/>
  <c r="F10" i="16"/>
  <c r="F9" i="16"/>
  <c r="F8" i="16"/>
  <c r="F7"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34" i="18"/>
  <c r="F33" i="18"/>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H2" i="19" l="1"/>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<sst xmlns="http://schemas.openxmlformats.org/spreadsheetml/2006/main" count="462" uniqueCount="160">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</sst>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 &quot;€&quot;_-;\-* #,##0\ &quot;€&quot;_-;_-* &quot;-&quot;\ &quot;€&quot;_-;_-@_-"/>
    <numFmt numFmtId="165" formatCode="_-* #,##0.00\ &quot;€&quot;_-;\-* #,##0.00\ &quot;€&quot;_-;_-* &quot;-&quot;??\ &quot;€&quot;_-;_-@_-"/>
    <numFmt numFmtId="166" formatCode="#,##0_ ;\-#,##0\ "/>
    <numFmt numFmtId="167" formatCode="d"/>
    <numFmt numFmtId="168" formatCode="[$-F400]h:mm:ss\ AM/PM"/>
    <numFmt numFmtId="169"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4" fillId="0" borderId="0" xfId="0" applyFont="1" applyAlignment="1">
      <alignment vertical="top"/>
    </xf>
    <xf numFmtId="167" fontId="2" fillId="3" borderId="2" xfId="0" applyNumberFormat="1" applyFont="1" applyFill="1" applyBorder="1" applyAlignment="1">
      <alignment horizontal="center" vertical="center"/>
    </xf>
    <xf numFmtId="167" fontId="2" fillId="3" borderId="0" xfId="0" applyNumberFormat="1" applyFont="1" applyFill="1" applyBorder="1" applyAlignment="1">
      <alignment horizontal="center" vertical="center"/>
    </xf>
    <xf numFmtId="167"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8"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69" fontId="0" fillId="0" borderId="0" xfId="0" applyNumberFormat="1"/>
    <xf numFmtId="169"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69"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69"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6"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3.1111111111111116</c:v>
                </c:pt>
                <c:pt idx="2">
                  <c:v>0.93750000000000022</c:v>
                </c:pt>
                <c:pt idx="3">
                  <c:v>4.041666666666667</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tabSelected="1" zoomScale="73" zoomScaleNormal="145" zoomScalePageLayoutView="85" workbookViewId="0">
      <pane ySplit="5" topLeftCell="A15" activePane="bottomLeft" state="frozen"/>
      <selection pane="bottomLeft" activeCell="B22" sqref="B22"/>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5"/>
      <c r="C2" s="18"/>
      <c r="D2" s="18"/>
      <c r="E2" s="18"/>
      <c r="F2" s="79" t="s">
        <v>12</v>
      </c>
      <c r="G2" s="80"/>
      <c r="H2" s="82">
        <v>44097</v>
      </c>
      <c r="I2" s="83"/>
      <c r="J2" s="84"/>
      <c r="K2" s="20"/>
    </row>
    <row r="3" spans="1:67" ht="29.25" customHeight="1" x14ac:dyDescent="0.4">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0.63194444444444464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0.40972222222222221</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f>IF(VLOOKUP(Meilensteine[[#This Row],[Arbeitspaket]],Übersicht!B:G,6,FALSE)=0,"",VLOOKUP(Meilensteine[[#This Row],[Arbeitspaket]],Übersicht!B:G,6,FALSE))</f>
        <v>0.16666666666666669</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f>IF(VLOOKUP(Meilensteine[[#This Row],[Arbeitspaket]],Übersicht!B:G,6,FALSE)=0,"",VLOOKUP(Meilensteine[[#This Row],[Arbeitspaket]],Übersicht!B:G,6,FALSE))</f>
        <v>1.770833333333333</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f>IF(VLOOKUP(Meilensteine[[#This Row],[Arbeitspaket]],Übersicht!B:G,6,FALSE)=0,"",VLOOKUP(Meilensteine[[#This Row],[Arbeitspaket]],Übersicht!B:G,6,FALSE))</f>
        <v>8.3333333333333329E-2</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f>IF(VLOOKUP(Meilensteine[[#This Row],[Arbeitspaket]],Übersicht!B:G,6,FALSE)=0,"",VLOOKUP(Meilensteine[[#This Row],[Arbeitspaket]],Übersicht!B:G,6,FALSE))</f>
        <v>0.125</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f>IF(VLOOKUP(Meilensteine[[#This Row],[Arbeitspaket]],Übersicht!B:G,6,FALSE)=0,"",VLOOKUP(Meilensteine[[#This Row],[Arbeitspaket]],Übersicht!B:G,6,FALSE))</f>
        <v>0.1875</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1.0347222222222225</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1.7326388888888893</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8.96875</v>
      </c>
      <c r="E54" s="69" t="s">
        <v>37</v>
      </c>
      <c r="F54" s="31" t="str">
        <f>IF(D54=Übersicht!G44,"OK","FEHLER")</f>
        <v>OK</v>
      </c>
      <c r="G54" s="28">
        <f>(Meilensteine[[#This Row],[tatsächlicher Aufwand'[h']]]/Meilensteine[[#This Row],[Aufwandsschätzung'[h']]])</f>
        <v>0.62210982658959546</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0.40972222222222221</v>
      </c>
      <c r="G23" s="67">
        <f t="shared" si="0"/>
        <v>0.40972222222222221</v>
      </c>
    </row>
    <row r="24" spans="2:7" x14ac:dyDescent="0.3">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3">
      <c r="B25" t="s">
        <v>83</v>
      </c>
      <c r="C25" s="67">
        <f>SUMIF(Jacob!B:B,Übersicht!B25,Jacob!F:F)</f>
        <v>0</v>
      </c>
      <c r="D25" s="67">
        <f>SUMIF(Roman!B:B,Übersicht!B25,Roman!F:F)</f>
        <v>0</v>
      </c>
      <c r="E25" s="67">
        <f>SUMIF(Michi!B:B,Übersicht!B25,Michi!F:F)</f>
        <v>0</v>
      </c>
      <c r="F25" s="67">
        <f>SUMIF(Sabrina!B:B,Übersicht!B25,Sabrina!F:F)</f>
        <v>1.770833333333333</v>
      </c>
      <c r="G25" s="67">
        <f t="shared" si="0"/>
        <v>1.770833333333333</v>
      </c>
    </row>
    <row r="26" spans="2:7" x14ac:dyDescent="0.3">
      <c r="B26" t="s">
        <v>84</v>
      </c>
      <c r="C26" s="67">
        <f>SUMIF(Jacob!B:B,Übersicht!B26,Jacob!F:F)</f>
        <v>0</v>
      </c>
      <c r="D26" s="67">
        <f>SUMIF(Roman!B:B,Übersicht!B26,Roman!F:F)</f>
        <v>0</v>
      </c>
      <c r="E26" s="67">
        <f>SUMIF(Michi!B:B,Übersicht!B26,Michi!F:F)</f>
        <v>0</v>
      </c>
      <c r="F26" s="67">
        <f>SUMIF(Sabrina!B:B,Übersicht!B26,Sabrina!F:F)</f>
        <v>8.3333333333333329E-2</v>
      </c>
      <c r="G26" s="67">
        <f t="shared" si="0"/>
        <v>8.3333333333333329E-2</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0.37500000000000006</v>
      </c>
      <c r="G37" s="67">
        <f t="shared" si="0"/>
        <v>1.0347222222222225</v>
      </c>
    </row>
    <row r="38" spans="2:7"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0.81597222222222243</v>
      </c>
      <c r="G38" s="67">
        <f t="shared" si="0"/>
        <v>1.7326388888888893</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x14ac:dyDescent="0.3">
      <c r="B44" s="56" t="s">
        <v>32</v>
      </c>
      <c r="C44" s="70">
        <f>SUM(C4:C43)</f>
        <v>0.87847222222222254</v>
      </c>
      <c r="D44" s="70">
        <f t="shared" ref="D44:E44" si="1">SUM(D4:D43)</f>
        <v>3.1111111111111116</v>
      </c>
      <c r="E44" s="70">
        <f t="shared" si="1"/>
        <v>0.93750000000000022</v>
      </c>
      <c r="F44" s="70">
        <f t="shared" ref="F44" si="2">SUM(F4:F43)</f>
        <v>4.041666666666667</v>
      </c>
      <c r="G44" s="70">
        <f t="shared" si="0"/>
        <v>8.96875</v>
      </c>
    </row>
    <row r="45" spans="2:7" x14ac:dyDescent="0.3">
      <c r="B45" t="s">
        <v>34</v>
      </c>
      <c r="C45" s="61" t="str">
        <f>IF(C44=Jacob!H2,"OK","FEHLER")</f>
        <v>OK</v>
      </c>
      <c r="D45" s="61" t="str">
        <f>IF(D44=Roman!H2,"OK","FEHLER")</f>
        <v>FEHLER</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0.87847222222222254</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37"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3.4722222222222224E-2</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71">
        <v>44121</v>
      </c>
      <c r="B18" s="19" t="s">
        <v>99</v>
      </c>
      <c r="C18" s="19" t="s">
        <v>100</v>
      </c>
      <c r="D18" s="55"/>
      <c r="E18" s="55"/>
      <c r="F18" s="55">
        <v>5.2083333333333336E-2</v>
      </c>
    </row>
    <row r="19" spans="1:6" x14ac:dyDescent="0.3">
      <c r="A19" s="71">
        <v>44123</v>
      </c>
      <c r="B19" s="19" t="s">
        <v>64</v>
      </c>
      <c r="D19" s="55">
        <v>0.72916666666666663</v>
      </c>
      <c r="E19" s="55">
        <v>0.73958333333333337</v>
      </c>
      <c r="F19" s="55">
        <f t="shared" si="0"/>
        <v>1.0416666666666741E-2</v>
      </c>
    </row>
    <row r="20" spans="1:6" x14ac:dyDescent="0.3">
      <c r="A20" s="71">
        <v>44125</v>
      </c>
      <c r="B20" s="19" t="s">
        <v>63</v>
      </c>
      <c r="D20" s="55">
        <v>0.58333333333333337</v>
      </c>
      <c r="E20" s="55">
        <v>0.625</v>
      </c>
      <c r="F20" s="55">
        <f t="shared" si="0"/>
        <v>4.166666666666663E-2</v>
      </c>
    </row>
    <row r="21" spans="1:6" x14ac:dyDescent="0.3">
      <c r="A21" s="71">
        <v>44112</v>
      </c>
      <c r="B21" s="19" t="s">
        <v>60</v>
      </c>
      <c r="C21" s="19" t="s">
        <v>98</v>
      </c>
      <c r="D21" s="55"/>
      <c r="E21" s="55"/>
      <c r="F21" s="55">
        <v>2.0833333333333332E-2</v>
      </c>
    </row>
    <row r="22" spans="1:6" x14ac:dyDescent="0.3">
      <c r="A22" s="64">
        <v>44127</v>
      </c>
      <c r="B22" s="19" t="s">
        <v>64</v>
      </c>
      <c r="D22" s="55">
        <v>0.46527777777777773</v>
      </c>
      <c r="E22" s="55">
        <v>0.5</v>
      </c>
      <c r="F22" s="55">
        <f t="shared" si="0"/>
        <v>3.4722222222222265E-2</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si="0"/>
        <v>0</v>
      </c>
    </row>
    <row r="29" spans="1:6" x14ac:dyDescent="0.3">
      <c r="A29" s="64"/>
      <c r="D29" s="55"/>
      <c r="E29" s="55"/>
      <c r="F29" s="55">
        <f t="shared" si="0"/>
        <v>0</v>
      </c>
    </row>
    <row r="30" spans="1:6" x14ac:dyDescent="0.3">
      <c r="A30" s="64"/>
      <c r="D30" s="55"/>
      <c r="E30" s="55"/>
      <c r="F30" s="55">
        <f t="shared" si="0"/>
        <v>0</v>
      </c>
    </row>
    <row r="31" spans="1:6" x14ac:dyDescent="0.3">
      <c r="A31" s="64"/>
      <c r="D31" s="55"/>
      <c r="E31" s="55"/>
      <c r="F31" s="55">
        <f t="shared" si="0"/>
        <v>0</v>
      </c>
    </row>
    <row r="32" spans="1:6" x14ac:dyDescent="0.3">
      <c r="A32" s="64"/>
      <c r="D32" s="55"/>
      <c r="E32" s="55"/>
      <c r="F32" s="55">
        <f t="shared" si="0"/>
        <v>0</v>
      </c>
    </row>
    <row r="33" spans="1:6" x14ac:dyDescent="0.3">
      <c r="A33" s="64"/>
      <c r="D33" s="55"/>
      <c r="E33" s="55"/>
      <c r="F33" s="55">
        <f t="shared" si="0"/>
        <v>0</v>
      </c>
    </row>
    <row r="34" spans="1:6" x14ac:dyDescent="0.3">
      <c r="A34" s="64"/>
      <c r="D34" s="55"/>
      <c r="E34" s="55"/>
      <c r="F34" s="55">
        <f t="shared" si="0"/>
        <v>0</v>
      </c>
    </row>
    <row r="35" spans="1:6" x14ac:dyDescent="0.3">
      <c r="A35" s="64"/>
      <c r="D35" s="55"/>
      <c r="E35" s="55"/>
      <c r="F35" s="55">
        <f t="shared" si="0"/>
        <v>0</v>
      </c>
    </row>
    <row r="36" spans="1:6" x14ac:dyDescent="0.3">
      <c r="A36" s="64"/>
      <c r="D36" s="55"/>
      <c r="E36" s="55"/>
      <c r="F36" s="55">
        <f t="shared" si="0"/>
        <v>0</v>
      </c>
    </row>
    <row r="37" spans="1:6" x14ac:dyDescent="0.3">
      <c r="A37" s="64"/>
      <c r="D37" s="55"/>
      <c r="E37" s="55"/>
      <c r="F37" s="55">
        <f t="shared" si="0"/>
        <v>0</v>
      </c>
    </row>
    <row r="38" spans="1:6" x14ac:dyDescent="0.3">
      <c r="A38" s="64"/>
      <c r="D38" s="55"/>
      <c r="E38" s="55"/>
      <c r="F38" s="55">
        <f t="shared" ref="F38:F43" si="1">E38-D38</f>
        <v>0</v>
      </c>
    </row>
    <row r="39" spans="1:6" x14ac:dyDescent="0.3">
      <c r="A39" s="64"/>
      <c r="D39" s="55"/>
      <c r="E39" s="55"/>
      <c r="F39" s="55">
        <f t="shared" si="1"/>
        <v>0</v>
      </c>
    </row>
    <row r="40" spans="1:6" x14ac:dyDescent="0.3">
      <c r="A40" s="64"/>
      <c r="D40" s="55"/>
      <c r="E40" s="55"/>
      <c r="F40" s="55">
        <f t="shared" si="1"/>
        <v>0</v>
      </c>
    </row>
    <row r="41" spans="1:6" x14ac:dyDescent="0.3">
      <c r="A41" s="64"/>
      <c r="D41" s="55"/>
      <c r="E41" s="55"/>
      <c r="F41" s="55">
        <f t="shared" si="1"/>
        <v>0</v>
      </c>
    </row>
    <row r="42" spans="1:6" x14ac:dyDescent="0.3">
      <c r="A42" s="64"/>
      <c r="D42" s="55"/>
      <c r="E42" s="55"/>
      <c r="F42" s="55">
        <f t="shared" si="1"/>
        <v>0</v>
      </c>
    </row>
    <row r="43" spans="1:6" x14ac:dyDescent="0.3">
      <c r="A43" s="64"/>
      <c r="D43" s="55"/>
      <c r="E43" s="55"/>
      <c r="F43" s="55">
        <f t="shared" si="1"/>
        <v>0</v>
      </c>
    </row>
    <row r="44" spans="1:6" x14ac:dyDescent="0.3">
      <c r="A44" s="64"/>
      <c r="D44" s="55"/>
      <c r="E44" s="55"/>
      <c r="F44" s="55">
        <f t="shared" ref="F44:F61" si="2">E44-D44</f>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si="2"/>
        <v>0</v>
      </c>
    </row>
    <row r="53" spans="1:6" x14ac:dyDescent="0.3">
      <c r="A53" s="64"/>
      <c r="D53" s="55"/>
      <c r="E53" s="55"/>
      <c r="F53" s="55">
        <f t="shared" si="2"/>
        <v>0</v>
      </c>
    </row>
    <row r="54" spans="1:6" x14ac:dyDescent="0.3">
      <c r="A54" s="64"/>
      <c r="D54" s="55"/>
      <c r="E54" s="55"/>
      <c r="F54" s="55">
        <f t="shared" si="2"/>
        <v>0</v>
      </c>
    </row>
    <row r="55" spans="1:6" x14ac:dyDescent="0.3">
      <c r="A55" s="64"/>
      <c r="D55" s="55"/>
      <c r="E55" s="55"/>
      <c r="F55" s="55">
        <f t="shared" si="2"/>
        <v>0</v>
      </c>
    </row>
    <row r="56" spans="1:6" x14ac:dyDescent="0.3">
      <c r="A56" s="64"/>
      <c r="D56" s="55"/>
      <c r="E56" s="55"/>
      <c r="F56" s="55">
        <f t="shared" si="2"/>
        <v>0</v>
      </c>
    </row>
    <row r="57" spans="1:6" x14ac:dyDescent="0.3">
      <c r="A57" s="64"/>
      <c r="D57" s="55"/>
      <c r="E57" s="55"/>
      <c r="F57" s="55">
        <f t="shared" si="2"/>
        <v>0</v>
      </c>
    </row>
    <row r="58" spans="1:6" x14ac:dyDescent="0.3">
      <c r="A58" s="64"/>
      <c r="D58" s="55"/>
      <c r="E58" s="55"/>
      <c r="F58" s="55">
        <f t="shared" si="2"/>
        <v>0</v>
      </c>
    </row>
    <row r="59" spans="1:6" x14ac:dyDescent="0.3">
      <c r="A59" s="64"/>
      <c r="D59" s="55"/>
      <c r="E59" s="55"/>
      <c r="F59" s="55">
        <f t="shared" si="2"/>
        <v>0</v>
      </c>
    </row>
    <row r="60" spans="1:6" x14ac:dyDescent="0.3">
      <c r="A60" s="64"/>
      <c r="D60" s="55"/>
      <c r="E60" s="55"/>
      <c r="F60" s="55">
        <f t="shared" si="2"/>
        <v>0</v>
      </c>
    </row>
    <row r="61" spans="1:6" x14ac:dyDescent="0.3">
      <c r="A61" s="64"/>
      <c r="D61" s="55"/>
      <c r="E61" s="55"/>
      <c r="F61" s="55">
        <f t="shared" si="2"/>
        <v>0</v>
      </c>
    </row>
    <row r="62" spans="1:6" x14ac:dyDescent="0.3">
      <c r="A62" s="64"/>
      <c r="D62" s="55"/>
      <c r="E62" s="55"/>
      <c r="F62" s="55">
        <f t="shared" ref="F62:F83" si="3">E62-D62</f>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A70" s="64"/>
      <c r="D70" s="55"/>
      <c r="E70" s="55"/>
      <c r="F70" s="55">
        <f t="shared" si="3"/>
        <v>0</v>
      </c>
    </row>
    <row r="71" spans="1:6" x14ac:dyDescent="0.3">
      <c r="A71" s="64"/>
      <c r="D71" s="55"/>
      <c r="E71" s="55"/>
      <c r="F71" s="55">
        <f t="shared" si="3"/>
        <v>0</v>
      </c>
    </row>
    <row r="72" spans="1:6" x14ac:dyDescent="0.3">
      <c r="A72" s="64"/>
      <c r="D72" s="55"/>
      <c r="E72" s="55"/>
      <c r="F72" s="55">
        <f t="shared" si="3"/>
        <v>0</v>
      </c>
    </row>
    <row r="73" spans="1:6" x14ac:dyDescent="0.3">
      <c r="A73" s="64"/>
      <c r="D73" s="55"/>
      <c r="E73" s="55"/>
      <c r="F73" s="55">
        <f t="shared" si="3"/>
        <v>0</v>
      </c>
    </row>
    <row r="74" spans="1:6" x14ac:dyDescent="0.3">
      <c r="A74" s="64"/>
      <c r="D74" s="55"/>
      <c r="E74" s="55"/>
      <c r="F74" s="55">
        <f t="shared" si="3"/>
        <v>0</v>
      </c>
    </row>
    <row r="75" spans="1:6" x14ac:dyDescent="0.3">
      <c r="A75" s="64"/>
      <c r="D75" s="55"/>
      <c r="E75" s="55"/>
      <c r="F75" s="55">
        <f t="shared" si="3"/>
        <v>0</v>
      </c>
    </row>
    <row r="76" spans="1:6" x14ac:dyDescent="0.3">
      <c r="A76" s="64"/>
      <c r="D76" s="55"/>
      <c r="E76" s="55"/>
      <c r="F76" s="55">
        <f t="shared" si="3"/>
        <v>0</v>
      </c>
    </row>
    <row r="77" spans="1:6" x14ac:dyDescent="0.3">
      <c r="A77" s="64"/>
      <c r="D77" s="55"/>
      <c r="E77" s="55"/>
      <c r="F77" s="55">
        <f t="shared" si="3"/>
        <v>0</v>
      </c>
    </row>
    <row r="78" spans="1:6" x14ac:dyDescent="0.3">
      <c r="A78" s="64"/>
      <c r="D78" s="55"/>
      <c r="E78" s="55"/>
      <c r="F78" s="55">
        <f t="shared" si="3"/>
        <v>0</v>
      </c>
    </row>
    <row r="79" spans="1:6" x14ac:dyDescent="0.3">
      <c r="A79" s="64"/>
      <c r="D79" s="55"/>
      <c r="E79" s="55"/>
      <c r="F79" s="55">
        <f t="shared" si="3"/>
        <v>0</v>
      </c>
    </row>
    <row r="80" spans="1:6" x14ac:dyDescent="0.3">
      <c r="F80" s="55">
        <f t="shared" si="3"/>
        <v>0</v>
      </c>
    </row>
    <row r="81" spans="6:6" x14ac:dyDescent="0.3">
      <c r="F81" s="55">
        <f t="shared" si="3"/>
        <v>0</v>
      </c>
    </row>
    <row r="82" spans="6:6" x14ac:dyDescent="0.3">
      <c r="F82" s="55">
        <f t="shared" si="3"/>
        <v>0</v>
      </c>
    </row>
    <row r="83" spans="6:6" x14ac:dyDescent="0.3">
      <c r="F83" s="55">
        <f t="shared" si="3"/>
        <v>0</v>
      </c>
    </row>
    <row r="84" spans="6:6" x14ac:dyDescent="0.3">
      <c r="F84" s="55">
        <f t="shared" ref="F84:F117" si="4">E84-D84</f>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row r="108" spans="6:6" x14ac:dyDescent="0.3">
      <c r="F108" s="55">
        <f t="shared" si="4"/>
        <v>0</v>
      </c>
    </row>
    <row r="109" spans="6:6" x14ac:dyDescent="0.3">
      <c r="F109" s="55">
        <f t="shared" si="4"/>
        <v>0</v>
      </c>
    </row>
    <row r="110" spans="6:6" x14ac:dyDescent="0.3">
      <c r="F110" s="55">
        <f t="shared" si="4"/>
        <v>0</v>
      </c>
    </row>
    <row r="111" spans="6:6" x14ac:dyDescent="0.3">
      <c r="F111" s="55">
        <f t="shared" si="4"/>
        <v>0</v>
      </c>
    </row>
    <row r="112" spans="6:6" x14ac:dyDescent="0.3">
      <c r="F112" s="55">
        <f t="shared" si="4"/>
        <v>0</v>
      </c>
    </row>
    <row r="113" spans="6:6" x14ac:dyDescent="0.3">
      <c r="F113" s="55">
        <f t="shared" si="4"/>
        <v>0</v>
      </c>
    </row>
    <row r="114" spans="6:6" x14ac:dyDescent="0.3">
      <c r="F114" s="55">
        <f t="shared" si="4"/>
        <v>0</v>
      </c>
    </row>
    <row r="115" spans="6:6" x14ac:dyDescent="0.3">
      <c r="F115" s="55">
        <f t="shared" si="4"/>
        <v>0</v>
      </c>
    </row>
    <row r="116" spans="6:6" x14ac:dyDescent="0.3">
      <c r="F116" s="55">
        <f t="shared" si="4"/>
        <v>0</v>
      </c>
    </row>
    <row r="117" spans="6:6" x14ac:dyDescent="0.3">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zoomScaleNormal="100" workbookViewId="0">
      <selection activeCell="K29" sqref="K29"/>
    </sheetView>
  </sheetViews>
  <sheetFormatPr defaultColWidth="9.109375" defaultRowHeight="14.4" x14ac:dyDescent="0.3"/>
  <cols>
    <col min="1" max="1" width="10.5546875" style="19" bestFit="1" customWidth="1"/>
    <col min="2" max="2" width="25.33203125" style="19" customWidth="1"/>
    <col min="3" max="3" width="42.109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 t="shared" ref="F2:F7" si="0">E2-D2</f>
        <v>4.1666666666666685E-2</v>
      </c>
      <c r="G2" s="55"/>
      <c r="H2" s="67">
        <f>SUM(F:F)</f>
        <v>3.236111111111112</v>
      </c>
      <c r="J2" s="74"/>
      <c r="K2" s="67"/>
    </row>
    <row r="3" spans="1:11" x14ac:dyDescent="0.3">
      <c r="A3" s="71">
        <v>44100</v>
      </c>
      <c r="B3" s="19" t="s">
        <v>64</v>
      </c>
      <c r="D3" s="55">
        <v>0.70138888888888884</v>
      </c>
      <c r="E3" s="55">
        <v>0.77083333333333337</v>
      </c>
      <c r="F3" s="55">
        <f t="shared" si="0"/>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44102</v>
      </c>
      <c r="B5" s="19" t="s">
        <v>113</v>
      </c>
      <c r="C5" s="19" t="s">
        <v>112</v>
      </c>
      <c r="D5" s="55">
        <v>0.64583333333333337</v>
      </c>
      <c r="E5" s="55">
        <v>0.77083333333333337</v>
      </c>
      <c r="F5" s="55">
        <f t="shared" si="0"/>
        <v>0.125</v>
      </c>
      <c r="G5" s="55"/>
    </row>
    <row r="6" spans="1:11" x14ac:dyDescent="0.3">
      <c r="A6" s="64">
        <v>44103</v>
      </c>
      <c r="B6" s="19" t="s">
        <v>63</v>
      </c>
      <c r="D6" s="55">
        <v>0.39583333333333331</v>
      </c>
      <c r="E6" s="55">
        <v>0.4375</v>
      </c>
      <c r="F6" s="55">
        <f t="shared" si="0"/>
        <v>4.1666666666666685E-2</v>
      </c>
      <c r="G6" s="55"/>
    </row>
    <row r="7" spans="1:11" x14ac:dyDescent="0.3">
      <c r="A7" s="71">
        <v>44105</v>
      </c>
      <c r="B7" s="19" t="s">
        <v>63</v>
      </c>
      <c r="D7" s="55">
        <v>0.53472222222222221</v>
      </c>
      <c r="E7" s="55">
        <v>0.57638888888888895</v>
      </c>
      <c r="F7" s="55">
        <f t="shared" si="0"/>
        <v>4.1666666666666741E-2</v>
      </c>
      <c r="G7" s="55"/>
    </row>
    <row r="8" spans="1:11" x14ac:dyDescent="0.3">
      <c r="A8" s="71">
        <v>44110</v>
      </c>
      <c r="B8" s="19" t="s">
        <v>64</v>
      </c>
      <c r="C8" s="19" t="s">
        <v>92</v>
      </c>
      <c r="D8" s="55">
        <v>0.67708333333333337</v>
      </c>
      <c r="E8" s="55">
        <v>0.79166666666666663</v>
      </c>
      <c r="F8" s="55">
        <v>4.1666666666666664E-2</v>
      </c>
      <c r="G8" s="55"/>
    </row>
    <row r="9" spans="1:11" x14ac:dyDescent="0.3">
      <c r="A9" s="64">
        <v>44118</v>
      </c>
      <c r="B9" s="19" t="s">
        <v>79</v>
      </c>
      <c r="C9" s="19" t="s">
        <v>111</v>
      </c>
      <c r="D9" s="55">
        <v>0.75</v>
      </c>
      <c r="E9" s="55">
        <v>0.83333333333333337</v>
      </c>
      <c r="F9" s="55">
        <f>E9-D9</f>
        <v>8.333333333333337E-2</v>
      </c>
      <c r="G9" s="55"/>
    </row>
    <row r="10" spans="1:11" x14ac:dyDescent="0.3">
      <c r="A10" s="71">
        <v>44120</v>
      </c>
      <c r="B10" s="19" t="s">
        <v>77</v>
      </c>
      <c r="C10" s="19" t="s">
        <v>110</v>
      </c>
      <c r="D10" s="55">
        <v>0.875</v>
      </c>
      <c r="E10" s="55">
        <v>0.95833333333333337</v>
      </c>
      <c r="F10" s="55">
        <f>E10-D10</f>
        <v>8.333333333333337E-2</v>
      </c>
      <c r="G10" s="55"/>
    </row>
    <row r="11" spans="1:11" x14ac:dyDescent="0.3">
      <c r="A11" s="71">
        <v>44124</v>
      </c>
      <c r="B11" s="19" t="s">
        <v>79</v>
      </c>
      <c r="C11" s="19" t="s">
        <v>109</v>
      </c>
      <c r="D11" s="55">
        <v>0.79166666666666663</v>
      </c>
      <c r="E11" s="55">
        <v>0.89583333333333337</v>
      </c>
      <c r="F11" s="55">
        <f>E11-D11</f>
        <v>0.10416666666666674</v>
      </c>
      <c r="G11" s="55"/>
    </row>
    <row r="12" spans="1:11" x14ac:dyDescent="0.3">
      <c r="A12" s="71">
        <v>44126</v>
      </c>
      <c r="B12" s="19" t="s">
        <v>52</v>
      </c>
      <c r="C12" s="19" t="s">
        <v>108</v>
      </c>
      <c r="D12" s="55">
        <v>0.54166666666666663</v>
      </c>
      <c r="E12" s="55">
        <v>0.66666666666666663</v>
      </c>
      <c r="F12" s="55">
        <f>E12-D12</f>
        <v>0.125</v>
      </c>
      <c r="G12" s="55"/>
    </row>
    <row r="13" spans="1:11" x14ac:dyDescent="0.3">
      <c r="A13" s="71">
        <v>44127</v>
      </c>
      <c r="B13" s="19" t="s">
        <v>64</v>
      </c>
      <c r="C13" s="19" t="s">
        <v>107</v>
      </c>
      <c r="D13" s="55">
        <v>0.70833333333333337</v>
      </c>
      <c r="E13" s="55">
        <v>0.72916666666666663</v>
      </c>
      <c r="F13" s="55">
        <v>3.4722222222222224E-2</v>
      </c>
      <c r="G13" s="55"/>
    </row>
    <row r="14" spans="1:11" x14ac:dyDescent="0.3">
      <c r="A14" s="71">
        <v>44133</v>
      </c>
      <c r="B14" s="19" t="s">
        <v>77</v>
      </c>
      <c r="C14" s="19" t="s">
        <v>106</v>
      </c>
      <c r="D14" s="55">
        <v>0.83333333333333337</v>
      </c>
      <c r="E14" s="55">
        <v>0.875</v>
      </c>
      <c r="F14" s="55">
        <f t="shared" ref="F14:F19" si="1">E14-D14</f>
        <v>4.166666666666663E-2</v>
      </c>
      <c r="G14" s="55"/>
    </row>
    <row r="15" spans="1:11" x14ac:dyDescent="0.3">
      <c r="A15" s="64">
        <v>44134</v>
      </c>
      <c r="B15" s="19" t="s">
        <v>79</v>
      </c>
      <c r="C15" s="19" t="s">
        <v>105</v>
      </c>
      <c r="D15" s="55">
        <v>0.63888888888888895</v>
      </c>
      <c r="E15" s="55">
        <v>0.67361111111111116</v>
      </c>
      <c r="F15" s="55">
        <f t="shared" si="1"/>
        <v>3.472222222222221E-2</v>
      </c>
      <c r="G15" s="55"/>
    </row>
    <row r="16" spans="1:11" x14ac:dyDescent="0.3">
      <c r="A16" s="64">
        <v>44137</v>
      </c>
      <c r="B16" s="19" t="s">
        <v>52</v>
      </c>
      <c r="C16" s="19" t="s">
        <v>104</v>
      </c>
      <c r="D16" s="55">
        <v>0.72916666666666663</v>
      </c>
      <c r="E16" s="55">
        <v>0.93055555555555547</v>
      </c>
      <c r="F16" s="55">
        <f t="shared" si="1"/>
        <v>0.20138888888888884</v>
      </c>
      <c r="G16" s="55"/>
    </row>
    <row r="17" spans="1:9" x14ac:dyDescent="0.3">
      <c r="A17" s="64">
        <v>44139</v>
      </c>
      <c r="B17" s="19" t="s">
        <v>63</v>
      </c>
      <c r="D17" s="55">
        <v>0.67361111111111116</v>
      </c>
      <c r="E17" s="55">
        <v>0.70833333333333337</v>
      </c>
      <c r="F17" s="55">
        <f t="shared" si="1"/>
        <v>3.472222222222221E-2</v>
      </c>
      <c r="G17" s="55"/>
    </row>
    <row r="18" spans="1:9" x14ac:dyDescent="0.3">
      <c r="A18" s="64">
        <v>44143</v>
      </c>
      <c r="B18" s="19" t="s">
        <v>66</v>
      </c>
      <c r="C18" s="19" t="s">
        <v>103</v>
      </c>
      <c r="D18" s="55">
        <v>0.83333333333333337</v>
      </c>
      <c r="E18" s="55">
        <v>0.91666666666666663</v>
      </c>
      <c r="F18" s="55">
        <f t="shared" si="1"/>
        <v>8.3333333333333259E-2</v>
      </c>
      <c r="G18" s="55"/>
    </row>
    <row r="19" spans="1:9" x14ac:dyDescent="0.3">
      <c r="A19" s="64">
        <v>44145</v>
      </c>
      <c r="B19" s="19" t="s">
        <v>66</v>
      </c>
      <c r="C19" s="19" t="s">
        <v>102</v>
      </c>
      <c r="D19" s="55">
        <v>0.75</v>
      </c>
      <c r="E19" s="55">
        <v>0.83333333333333337</v>
      </c>
      <c r="F19" s="55">
        <f t="shared" si="1"/>
        <v>8.333333333333337E-2</v>
      </c>
      <c r="G19" s="55"/>
    </row>
    <row r="20" spans="1:9" x14ac:dyDescent="0.3">
      <c r="A20" s="64">
        <v>44150</v>
      </c>
      <c r="B20" s="19" t="s">
        <v>52</v>
      </c>
      <c r="C20" s="19" t="s">
        <v>114</v>
      </c>
      <c r="D20" s="55">
        <v>0.66666666666666663</v>
      </c>
      <c r="E20" s="55">
        <v>1</v>
      </c>
      <c r="F20" s="55">
        <f t="shared" ref="F20:F68" si="2">E20-D20</f>
        <v>0.33333333333333337</v>
      </c>
      <c r="G20" s="55"/>
    </row>
    <row r="21" spans="1:9" x14ac:dyDescent="0.3">
      <c r="A21" s="64"/>
      <c r="D21" s="55"/>
      <c r="E21" s="55"/>
      <c r="F21" s="55">
        <f t="shared" si="2"/>
        <v>0</v>
      </c>
      <c r="G21" s="55"/>
    </row>
    <row r="22" spans="1:9" x14ac:dyDescent="0.3">
      <c r="A22" s="64"/>
      <c r="D22" s="55"/>
      <c r="E22" s="55"/>
      <c r="F22" s="55">
        <f t="shared" si="2"/>
        <v>0</v>
      </c>
      <c r="G22" s="55"/>
      <c r="I22" s="67"/>
    </row>
    <row r="23" spans="1:9" x14ac:dyDescent="0.3">
      <c r="A23" s="64">
        <v>44167</v>
      </c>
      <c r="B23" s="19" t="s">
        <v>77</v>
      </c>
      <c r="C23" s="19" t="s">
        <v>115</v>
      </c>
      <c r="D23" s="55">
        <v>0.875</v>
      </c>
      <c r="E23" s="55">
        <v>1</v>
      </c>
      <c r="F23" s="55">
        <f t="shared" si="2"/>
        <v>0.125</v>
      </c>
      <c r="G23" s="55"/>
    </row>
    <row r="24" spans="1:9" x14ac:dyDescent="0.3">
      <c r="A24" s="64">
        <v>44175</v>
      </c>
      <c r="B24" s="19" t="s">
        <v>77</v>
      </c>
      <c r="C24" s="19" t="s">
        <v>116</v>
      </c>
      <c r="D24" s="55">
        <v>0.5625</v>
      </c>
      <c r="E24" s="55">
        <v>0.70833333333333337</v>
      </c>
      <c r="F24" s="55">
        <f t="shared" si="2"/>
        <v>0.14583333333333337</v>
      </c>
      <c r="G24" s="55"/>
    </row>
    <row r="25" spans="1:9" x14ac:dyDescent="0.3">
      <c r="A25" s="64">
        <v>44176</v>
      </c>
      <c r="B25" s="19" t="s">
        <v>77</v>
      </c>
      <c r="C25" s="19" t="s">
        <v>117</v>
      </c>
      <c r="D25" s="55">
        <v>0.66666666666666663</v>
      </c>
      <c r="E25" s="55">
        <v>0.95833333333333337</v>
      </c>
      <c r="F25" s="55">
        <f t="shared" si="2"/>
        <v>0.29166666666666674</v>
      </c>
      <c r="G25" s="55"/>
    </row>
    <row r="26" spans="1:9" x14ac:dyDescent="0.3">
      <c r="A26" s="64">
        <v>44181</v>
      </c>
      <c r="B26" s="19" t="s">
        <v>78</v>
      </c>
      <c r="C26" s="19" t="s">
        <v>118</v>
      </c>
      <c r="D26" s="55">
        <v>0.875</v>
      </c>
      <c r="E26" s="55">
        <v>0.97916666666666663</v>
      </c>
      <c r="F26" s="55">
        <f t="shared" si="2"/>
        <v>0.10416666666666663</v>
      </c>
      <c r="G26" s="55"/>
    </row>
    <row r="27" spans="1:9" x14ac:dyDescent="0.3">
      <c r="A27" s="64">
        <v>44182</v>
      </c>
      <c r="B27" s="19" t="s">
        <v>78</v>
      </c>
      <c r="C27" s="19" t="s">
        <v>119</v>
      </c>
      <c r="D27" s="55">
        <v>0.91666666666666663</v>
      </c>
      <c r="E27" s="55">
        <v>1</v>
      </c>
      <c r="F27" s="55">
        <f t="shared" si="2"/>
        <v>8.333333333333337E-2</v>
      </c>
      <c r="G27" s="55"/>
    </row>
    <row r="28" spans="1:9" x14ac:dyDescent="0.3">
      <c r="A28" s="64">
        <v>44187</v>
      </c>
      <c r="B28" s="19" t="s">
        <v>78</v>
      </c>
      <c r="C28" s="19" t="s">
        <v>120</v>
      </c>
      <c r="D28" s="55">
        <v>0.54166666666666663</v>
      </c>
      <c r="E28" s="55">
        <v>0.625</v>
      </c>
      <c r="F28" s="55">
        <f t="shared" si="2"/>
        <v>8.333333333333337E-2</v>
      </c>
      <c r="G28" s="55"/>
    </row>
    <row r="29" spans="1:9" x14ac:dyDescent="0.3">
      <c r="A29" s="64">
        <v>44192</v>
      </c>
      <c r="B29" s="19" t="s">
        <v>78</v>
      </c>
      <c r="C29" s="19" t="s">
        <v>121</v>
      </c>
      <c r="D29" s="55">
        <v>0.73611111111111116</v>
      </c>
      <c r="E29" s="55">
        <v>0.75694444444444453</v>
      </c>
      <c r="F29" s="55">
        <f t="shared" si="2"/>
        <v>2.083333333333337E-2</v>
      </c>
      <c r="G29" s="55"/>
    </row>
    <row r="30" spans="1:9" x14ac:dyDescent="0.3">
      <c r="A30" s="64">
        <v>44192</v>
      </c>
      <c r="B30" s="19" t="s">
        <v>78</v>
      </c>
      <c r="C30" s="19" t="s">
        <v>122</v>
      </c>
      <c r="D30" s="55">
        <v>0.8125</v>
      </c>
      <c r="E30" s="55">
        <v>0.86111111111111116</v>
      </c>
      <c r="F30" s="55">
        <f t="shared" si="2"/>
        <v>4.861111111111116E-2</v>
      </c>
      <c r="G30" s="55"/>
    </row>
    <row r="31" spans="1:9" x14ac:dyDescent="0.3">
      <c r="A31" s="64">
        <v>44193</v>
      </c>
      <c r="B31" s="19" t="s">
        <v>78</v>
      </c>
      <c r="C31" s="19" t="s">
        <v>123</v>
      </c>
      <c r="D31" s="55">
        <v>0.875</v>
      </c>
      <c r="E31" s="55">
        <v>0.89583333333333337</v>
      </c>
      <c r="F31" s="55">
        <f t="shared" si="2"/>
        <v>2.083333333333337E-2</v>
      </c>
      <c r="G31" s="55"/>
    </row>
    <row r="32" spans="1:9" x14ac:dyDescent="0.3">
      <c r="A32" s="64">
        <v>44164</v>
      </c>
      <c r="B32" s="19" t="s">
        <v>78</v>
      </c>
      <c r="C32" s="19" t="s">
        <v>124</v>
      </c>
      <c r="D32" s="55">
        <v>0.5</v>
      </c>
      <c r="E32" s="55">
        <v>0.58333333333333337</v>
      </c>
      <c r="F32" s="55">
        <f t="shared" si="2"/>
        <v>8.333333333333337E-2</v>
      </c>
      <c r="G32" s="55"/>
    </row>
    <row r="33" spans="1:7" x14ac:dyDescent="0.3">
      <c r="A33" s="64">
        <v>44194</v>
      </c>
      <c r="B33" s="19" t="s">
        <v>77</v>
      </c>
      <c r="C33" s="19" t="s">
        <v>125</v>
      </c>
      <c r="D33" s="55">
        <v>0.79166666666666663</v>
      </c>
      <c r="E33" s="55">
        <v>0.875</v>
      </c>
      <c r="F33" s="55">
        <f t="shared" si="2"/>
        <v>8.333333333333337E-2</v>
      </c>
      <c r="G33" s="55"/>
    </row>
    <row r="34" spans="1:7" x14ac:dyDescent="0.3">
      <c r="A34" s="64">
        <v>44200</v>
      </c>
      <c r="B34" s="19" t="s">
        <v>78</v>
      </c>
      <c r="C34" s="19" t="s">
        <v>126</v>
      </c>
      <c r="D34" s="55">
        <v>0.91666666666666663</v>
      </c>
      <c r="E34" s="55">
        <v>0.9375</v>
      </c>
      <c r="F34" s="55">
        <f t="shared" si="2"/>
        <v>2.083333333333337E-2</v>
      </c>
      <c r="G34" s="55"/>
    </row>
    <row r="35" spans="1:7" x14ac:dyDescent="0.3">
      <c r="A35" s="64">
        <v>44201</v>
      </c>
      <c r="B35" s="19" t="s">
        <v>78</v>
      </c>
      <c r="C35" s="19" t="s">
        <v>127</v>
      </c>
      <c r="D35" s="55">
        <v>0.70833333333333337</v>
      </c>
      <c r="E35" s="55">
        <v>0.75</v>
      </c>
      <c r="F35" s="55">
        <f t="shared" si="2"/>
        <v>4.166666666666663E-2</v>
      </c>
      <c r="G35" s="55"/>
    </row>
    <row r="36" spans="1:7" x14ac:dyDescent="0.3">
      <c r="A36" s="64">
        <v>44207</v>
      </c>
      <c r="B36" s="19" t="s">
        <v>77</v>
      </c>
      <c r="C36" s="19" t="s">
        <v>128</v>
      </c>
      <c r="D36" s="55">
        <v>0.58333333333333337</v>
      </c>
      <c r="E36" s="55">
        <v>0.875</v>
      </c>
      <c r="F36" s="55">
        <f t="shared" si="2"/>
        <v>0.29166666666666663</v>
      </c>
      <c r="G36" s="55"/>
    </row>
    <row r="37" spans="1:7" x14ac:dyDescent="0.3">
      <c r="A37" s="64">
        <v>44208</v>
      </c>
      <c r="B37" s="19" t="s">
        <v>78</v>
      </c>
      <c r="C37" s="19" t="s">
        <v>129</v>
      </c>
      <c r="D37" s="55">
        <v>0.70833333333333337</v>
      </c>
      <c r="E37" s="55">
        <v>0.83333333333333337</v>
      </c>
      <c r="F37" s="55">
        <f t="shared" si="2"/>
        <v>0.125</v>
      </c>
      <c r="G37" s="55"/>
    </row>
    <row r="38" spans="1:7" x14ac:dyDescent="0.3">
      <c r="A38" s="64"/>
      <c r="D38" s="55"/>
      <c r="E38" s="55"/>
      <c r="F38" s="55">
        <f t="shared" si="2"/>
        <v>0</v>
      </c>
      <c r="G38" s="55"/>
    </row>
    <row r="39" spans="1:7" x14ac:dyDescent="0.3">
      <c r="A39" s="64"/>
      <c r="D39" s="55"/>
      <c r="E39" s="55"/>
      <c r="F39" s="55">
        <f t="shared" si="2"/>
        <v>0</v>
      </c>
      <c r="G39" s="55"/>
    </row>
    <row r="40" spans="1:7" x14ac:dyDescent="0.3">
      <c r="A40" s="64"/>
      <c r="D40" s="55"/>
      <c r="E40" s="55"/>
      <c r="F40" s="55">
        <f t="shared" si="2"/>
        <v>0</v>
      </c>
      <c r="G40" s="55"/>
    </row>
    <row r="41" spans="1:7" x14ac:dyDescent="0.3">
      <c r="A41" s="64"/>
      <c r="D41" s="55"/>
      <c r="E41" s="55"/>
      <c r="F41" s="55">
        <f t="shared" si="2"/>
        <v>0</v>
      </c>
      <c r="G41" s="55"/>
    </row>
    <row r="42" spans="1:7" x14ac:dyDescent="0.3">
      <c r="A42" s="64"/>
      <c r="F42" s="55">
        <f t="shared" si="2"/>
        <v>0</v>
      </c>
      <c r="G42" s="55"/>
    </row>
    <row r="43" spans="1:7" x14ac:dyDescent="0.3">
      <c r="F43" s="55">
        <f t="shared" si="2"/>
        <v>0</v>
      </c>
      <c r="G43" s="55"/>
    </row>
    <row r="44" spans="1:7" x14ac:dyDescent="0.3">
      <c r="F44" s="55">
        <f t="shared" si="2"/>
        <v>0</v>
      </c>
      <c r="G44" s="55"/>
    </row>
    <row r="45" spans="1:7" x14ac:dyDescent="0.3">
      <c r="F45" s="55">
        <f t="shared" si="2"/>
        <v>0</v>
      </c>
      <c r="G45" s="55"/>
    </row>
    <row r="46" spans="1:7" x14ac:dyDescent="0.3">
      <c r="F46" s="55">
        <f t="shared" si="2"/>
        <v>0</v>
      </c>
      <c r="G46" s="55"/>
    </row>
    <row r="47" spans="1:7" x14ac:dyDescent="0.3">
      <c r="F47" s="55">
        <f t="shared" si="2"/>
        <v>0</v>
      </c>
      <c r="G47" s="55"/>
    </row>
    <row r="48" spans="1:7" x14ac:dyDescent="0.3">
      <c r="F48" s="55">
        <f t="shared" si="2"/>
        <v>0</v>
      </c>
      <c r="G48" s="55"/>
    </row>
    <row r="49" spans="6:7" x14ac:dyDescent="0.3">
      <c r="F49" s="55">
        <f t="shared" si="2"/>
        <v>0</v>
      </c>
      <c r="G49" s="55"/>
    </row>
    <row r="50" spans="6:7" x14ac:dyDescent="0.3">
      <c r="F50" s="55">
        <f t="shared" si="2"/>
        <v>0</v>
      </c>
      <c r="G50" s="55"/>
    </row>
    <row r="51" spans="6:7" x14ac:dyDescent="0.3">
      <c r="F51" s="55">
        <f t="shared" si="2"/>
        <v>0</v>
      </c>
      <c r="G51" s="55"/>
    </row>
    <row r="52" spans="6:7" x14ac:dyDescent="0.3">
      <c r="F52" s="55">
        <f t="shared" si="2"/>
        <v>0</v>
      </c>
      <c r="G52" s="55"/>
    </row>
    <row r="53" spans="6:7" x14ac:dyDescent="0.3">
      <c r="F53" s="55">
        <f t="shared" si="2"/>
        <v>0</v>
      </c>
      <c r="G53" s="55"/>
    </row>
    <row r="54" spans="6:7" x14ac:dyDescent="0.3">
      <c r="F54" s="55">
        <f t="shared" si="2"/>
        <v>0</v>
      </c>
      <c r="G54" s="55"/>
    </row>
    <row r="55" spans="6:7" x14ac:dyDescent="0.3">
      <c r="F55" s="55">
        <f t="shared" si="2"/>
        <v>0</v>
      </c>
      <c r="G55" s="55"/>
    </row>
    <row r="56" spans="6:7" x14ac:dyDescent="0.3">
      <c r="F56" s="55">
        <f t="shared" si="2"/>
        <v>0</v>
      </c>
      <c r="G56" s="55"/>
    </row>
    <row r="57" spans="6:7" x14ac:dyDescent="0.3">
      <c r="F57" s="55">
        <f t="shared" si="2"/>
        <v>0</v>
      </c>
      <c r="G57" s="55"/>
    </row>
    <row r="58" spans="6:7" x14ac:dyDescent="0.3">
      <c r="F58" s="55">
        <f t="shared" si="2"/>
        <v>0</v>
      </c>
      <c r="G58" s="55"/>
    </row>
    <row r="59" spans="6:7" x14ac:dyDescent="0.3">
      <c r="F59" s="55">
        <f t="shared" si="2"/>
        <v>0</v>
      </c>
      <c r="G59" s="55"/>
    </row>
    <row r="60" spans="6:7" x14ac:dyDescent="0.3">
      <c r="F60" s="55">
        <f t="shared" si="2"/>
        <v>0</v>
      </c>
      <c r="G60" s="55"/>
    </row>
    <row r="61" spans="6:7" x14ac:dyDescent="0.3">
      <c r="F61" s="55">
        <f t="shared" si="2"/>
        <v>0</v>
      </c>
      <c r="G61" s="55"/>
    </row>
    <row r="62" spans="6:7" x14ac:dyDescent="0.3">
      <c r="F62" s="55">
        <f t="shared" si="2"/>
        <v>0</v>
      </c>
      <c r="G62" s="55"/>
    </row>
    <row r="63" spans="6:7" x14ac:dyDescent="0.3">
      <c r="F63" s="55">
        <f t="shared" si="2"/>
        <v>0</v>
      </c>
      <c r="G63" s="55"/>
    </row>
    <row r="64" spans="6: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ref="F69:F105" si="3">E69-D69</f>
        <v>0</v>
      </c>
      <c r="G69" s="55"/>
    </row>
    <row r="70" spans="6:7" x14ac:dyDescent="0.3">
      <c r="F70" s="55">
        <f t="shared" si="3"/>
        <v>0</v>
      </c>
      <c r="G70" s="55"/>
    </row>
    <row r="71" spans="6:7" x14ac:dyDescent="0.3">
      <c r="F71" s="55">
        <f t="shared" si="3"/>
        <v>0</v>
      </c>
      <c r="G71" s="55"/>
    </row>
    <row r="72" spans="6:7" x14ac:dyDescent="0.3">
      <c r="F72" s="55">
        <f t="shared" si="3"/>
        <v>0</v>
      </c>
      <c r="G72" s="55"/>
    </row>
    <row r="73" spans="6:7" x14ac:dyDescent="0.3">
      <c r="F73" s="55">
        <f t="shared" si="3"/>
        <v>0</v>
      </c>
      <c r="G73" s="55"/>
    </row>
    <row r="74" spans="6:7" x14ac:dyDescent="0.3">
      <c r="F74" s="55">
        <f t="shared" si="3"/>
        <v>0</v>
      </c>
      <c r="G74" s="55"/>
    </row>
    <row r="75" spans="6:7" x14ac:dyDescent="0.3">
      <c r="F75" s="55">
        <f t="shared" si="3"/>
        <v>0</v>
      </c>
      <c r="G75" s="55"/>
    </row>
    <row r="76" spans="6:7" x14ac:dyDescent="0.3">
      <c r="F76" s="55">
        <f t="shared" si="3"/>
        <v>0</v>
      </c>
      <c r="G76" s="55"/>
    </row>
    <row r="77" spans="6:7" x14ac:dyDescent="0.3">
      <c r="F77" s="55">
        <f t="shared" si="3"/>
        <v>0</v>
      </c>
      <c r="G77" s="55"/>
    </row>
    <row r="78" spans="6:7" x14ac:dyDescent="0.3">
      <c r="F78" s="55">
        <f t="shared" si="3"/>
        <v>0</v>
      </c>
      <c r="G78" s="55"/>
    </row>
    <row r="79" spans="6:7" x14ac:dyDescent="0.3">
      <c r="F79" s="55">
        <f t="shared" si="3"/>
        <v>0</v>
      </c>
      <c r="G79" s="55"/>
    </row>
    <row r="80" spans="6:7" x14ac:dyDescent="0.3">
      <c r="F80" s="55">
        <f t="shared" si="3"/>
        <v>0</v>
      </c>
      <c r="G80" s="55"/>
    </row>
    <row r="81" spans="6:7" x14ac:dyDescent="0.3">
      <c r="F81" s="55">
        <f t="shared" si="3"/>
        <v>0</v>
      </c>
      <c r="G81" s="55"/>
    </row>
    <row r="82" spans="6:7" x14ac:dyDescent="0.3">
      <c r="F82" s="55">
        <f t="shared" si="3"/>
        <v>0</v>
      </c>
      <c r="G82" s="55"/>
    </row>
    <row r="83" spans="6:7" x14ac:dyDescent="0.3">
      <c r="F83" s="55">
        <f t="shared" si="3"/>
        <v>0</v>
      </c>
      <c r="G83" s="55"/>
    </row>
    <row r="84" spans="6:7" x14ac:dyDescent="0.3">
      <c r="F84" s="55">
        <f t="shared" si="3"/>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row>
    <row r="105" spans="6:7" x14ac:dyDescent="0.3">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09375" defaultRowHeight="14.4" x14ac:dyDescent="0.3"/>
  <cols>
    <col min="1" max="1" width="10.5546875" style="19" bestFit="1" customWidth="1"/>
    <col min="2" max="2" width="22.1093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E2-D2</f>
        <v>4.1666666666666685E-2</v>
      </c>
      <c r="G2" s="55"/>
      <c r="H2" s="67">
        <f>SUM(F:F)</f>
        <v>0.93750000000000022</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v>44125</v>
      </c>
      <c r="B21" s="19" t="s">
        <v>63</v>
      </c>
      <c r="D21" s="55">
        <v>0.58333333333333337</v>
      </c>
      <c r="E21" s="55">
        <v>0.625</v>
      </c>
      <c r="F21" s="55">
        <f t="shared" ref="F21:F52" si="1">E21-D21</f>
        <v>4.166666666666663E-2</v>
      </c>
      <c r="G21" s="55"/>
    </row>
    <row r="22" spans="1:9" x14ac:dyDescent="0.3">
      <c r="A22" s="64">
        <v>44127</v>
      </c>
      <c r="B22" s="19" t="s">
        <v>64</v>
      </c>
      <c r="D22" s="55">
        <v>0.46527777777777773</v>
      </c>
      <c r="E22" s="55">
        <v>0.5</v>
      </c>
      <c r="F22" s="55">
        <f t="shared" si="1"/>
        <v>3.4722222222222265E-2</v>
      </c>
      <c r="G22" s="55"/>
    </row>
    <row r="23" spans="1:9" x14ac:dyDescent="0.3">
      <c r="A23" s="64"/>
      <c r="D23" s="55"/>
      <c r="E23" s="55"/>
      <c r="F23" s="55">
        <f t="shared" si="1"/>
        <v>0</v>
      </c>
      <c r="G23" s="55"/>
    </row>
    <row r="24" spans="1:9" x14ac:dyDescent="0.3">
      <c r="A24" s="64"/>
      <c r="D24" s="55"/>
      <c r="E24" s="55"/>
      <c r="F24" s="55">
        <f t="shared" si="1"/>
        <v>0</v>
      </c>
      <c r="G24" s="55"/>
    </row>
    <row r="25" spans="1:9" x14ac:dyDescent="0.3">
      <c r="A25" s="64"/>
      <c r="D25" s="55"/>
      <c r="E25" s="55"/>
      <c r="F25" s="55">
        <f t="shared" si="1"/>
        <v>0</v>
      </c>
      <c r="G25" s="55"/>
    </row>
    <row r="26" spans="1:9" x14ac:dyDescent="0.3">
      <c r="A26" s="64"/>
      <c r="D26" s="55"/>
      <c r="E26" s="55"/>
      <c r="F26" s="55">
        <f t="shared" si="1"/>
        <v>0</v>
      </c>
      <c r="G26" s="55"/>
    </row>
    <row r="27" spans="1:9" x14ac:dyDescent="0.3">
      <c r="A27" s="64"/>
      <c r="D27" s="55"/>
      <c r="E27" s="55"/>
      <c r="F27" s="55">
        <f t="shared" si="1"/>
        <v>0</v>
      </c>
      <c r="G27" s="55"/>
    </row>
    <row r="28" spans="1:9" x14ac:dyDescent="0.3">
      <c r="A28" s="64"/>
      <c r="D28" s="55"/>
      <c r="E28" s="55"/>
      <c r="F28" s="55">
        <f t="shared" si="1"/>
        <v>0</v>
      </c>
      <c r="G28" s="55"/>
      <c r="I28" s="67"/>
    </row>
    <row r="29" spans="1:9" x14ac:dyDescent="0.3">
      <c r="A29" s="64"/>
      <c r="D29" s="55"/>
      <c r="E29" s="55"/>
      <c r="F29" s="55">
        <f t="shared" si="1"/>
        <v>0</v>
      </c>
      <c r="G29" s="55"/>
    </row>
    <row r="30" spans="1:9" x14ac:dyDescent="0.3">
      <c r="A30" s="64"/>
      <c r="D30" s="55"/>
      <c r="E30" s="55"/>
      <c r="F30" s="55">
        <f t="shared" si="1"/>
        <v>0</v>
      </c>
      <c r="G30" s="55"/>
    </row>
    <row r="31" spans="1:9" x14ac:dyDescent="0.3">
      <c r="A31" s="64"/>
      <c r="D31" s="55"/>
      <c r="E31" s="55"/>
      <c r="F31" s="55">
        <f t="shared" si="1"/>
        <v>0</v>
      </c>
      <c r="G31" s="55"/>
    </row>
    <row r="32" spans="1:9" x14ac:dyDescent="0.3">
      <c r="A32" s="64"/>
      <c r="D32" s="55"/>
      <c r="E32" s="55"/>
      <c r="F32" s="55">
        <f t="shared" si="1"/>
        <v>0</v>
      </c>
      <c r="G32" s="55"/>
    </row>
    <row r="33" spans="1:7" x14ac:dyDescent="0.3">
      <c r="A33" s="64"/>
      <c r="D33" s="55"/>
      <c r="E33" s="55"/>
      <c r="F33" s="55">
        <f t="shared" si="1"/>
        <v>0</v>
      </c>
      <c r="G33" s="55"/>
    </row>
    <row r="34" spans="1:7" x14ac:dyDescent="0.3">
      <c r="A34" s="64"/>
      <c r="D34" s="55"/>
      <c r="E34" s="55"/>
      <c r="F34" s="55">
        <f t="shared" si="1"/>
        <v>0</v>
      </c>
      <c r="G34" s="55"/>
    </row>
    <row r="35" spans="1:7" x14ac:dyDescent="0.3">
      <c r="A35" s="64"/>
      <c r="D35" s="55"/>
      <c r="E35" s="55"/>
      <c r="F35" s="55">
        <f t="shared" si="1"/>
        <v>0</v>
      </c>
      <c r="G35" s="55"/>
    </row>
    <row r="36" spans="1:7" x14ac:dyDescent="0.3">
      <c r="A36" s="64"/>
      <c r="D36" s="55"/>
      <c r="E36" s="55"/>
      <c r="F36" s="55">
        <f t="shared" si="1"/>
        <v>0</v>
      </c>
      <c r="G36" s="55"/>
    </row>
    <row r="37" spans="1:7" x14ac:dyDescent="0.3">
      <c r="A37" s="64"/>
      <c r="D37" s="55"/>
      <c r="E37" s="55"/>
      <c r="F37" s="55">
        <f t="shared" si="1"/>
        <v>0</v>
      </c>
      <c r="G37" s="55"/>
    </row>
    <row r="38" spans="1:7" x14ac:dyDescent="0.3">
      <c r="A38" s="64"/>
      <c r="D38" s="55"/>
      <c r="E38" s="55"/>
      <c r="F38" s="55">
        <f t="shared" si="1"/>
        <v>0</v>
      </c>
      <c r="G38" s="55"/>
    </row>
    <row r="39" spans="1:7" x14ac:dyDescent="0.3">
      <c r="A39" s="64"/>
      <c r="D39" s="55"/>
      <c r="E39" s="55"/>
      <c r="F39" s="55">
        <f t="shared" si="1"/>
        <v>0</v>
      </c>
      <c r="G39" s="55"/>
    </row>
    <row r="40" spans="1:7" x14ac:dyDescent="0.3">
      <c r="A40" s="64"/>
      <c r="D40" s="55"/>
      <c r="E40" s="55"/>
      <c r="F40" s="55">
        <f t="shared" si="1"/>
        <v>0</v>
      </c>
      <c r="G40" s="55"/>
    </row>
    <row r="41" spans="1:7" x14ac:dyDescent="0.3">
      <c r="A41" s="64"/>
      <c r="D41" s="55"/>
      <c r="E41" s="55"/>
      <c r="F41" s="55">
        <f t="shared" si="1"/>
        <v>0</v>
      </c>
      <c r="G41" s="55"/>
    </row>
    <row r="42" spans="1:7" x14ac:dyDescent="0.3">
      <c r="A42" s="64"/>
      <c r="D42" s="55"/>
      <c r="E42" s="55"/>
      <c r="F42" s="55">
        <f t="shared" si="1"/>
        <v>0</v>
      </c>
      <c r="G42" s="55"/>
    </row>
    <row r="43" spans="1:7" x14ac:dyDescent="0.3">
      <c r="A43" s="64"/>
      <c r="D43" s="55"/>
      <c r="E43" s="55"/>
      <c r="F43" s="55">
        <f t="shared" si="1"/>
        <v>0</v>
      </c>
      <c r="G43" s="55"/>
    </row>
    <row r="44" spans="1:7" x14ac:dyDescent="0.3">
      <c r="A44" s="64"/>
      <c r="D44" s="55"/>
      <c r="E44" s="55"/>
      <c r="F44" s="55">
        <f t="shared" si="1"/>
        <v>0</v>
      </c>
      <c r="G44" s="55"/>
    </row>
    <row r="45" spans="1:7" x14ac:dyDescent="0.3">
      <c r="A45" s="64"/>
      <c r="D45" s="55"/>
      <c r="E45" s="55"/>
      <c r="F45" s="55">
        <f t="shared" si="1"/>
        <v>0</v>
      </c>
      <c r="G45" s="55"/>
    </row>
    <row r="46" spans="1:7" x14ac:dyDescent="0.3">
      <c r="A46" s="64"/>
      <c r="D46" s="55"/>
      <c r="E46" s="55"/>
      <c r="F46" s="55">
        <f t="shared" si="1"/>
        <v>0</v>
      </c>
      <c r="G46" s="55"/>
    </row>
    <row r="47" spans="1:7" x14ac:dyDescent="0.3">
      <c r="A47" s="64"/>
      <c r="D47" s="55"/>
      <c r="E47" s="55"/>
      <c r="F47" s="55">
        <f t="shared" si="1"/>
        <v>0</v>
      </c>
      <c r="G47" s="55"/>
    </row>
    <row r="48" spans="1:7" x14ac:dyDescent="0.3">
      <c r="A48" s="64"/>
      <c r="F48" s="55">
        <f t="shared" si="1"/>
        <v>0</v>
      </c>
      <c r="G48" s="55"/>
    </row>
    <row r="49" spans="6:7" x14ac:dyDescent="0.3">
      <c r="F49" s="55">
        <f t="shared" si="1"/>
        <v>0</v>
      </c>
      <c r="G49" s="55"/>
    </row>
    <row r="50" spans="6:7" x14ac:dyDescent="0.3">
      <c r="F50" s="55">
        <f t="shared" si="1"/>
        <v>0</v>
      </c>
      <c r="G50" s="55"/>
    </row>
    <row r="51" spans="6:7" x14ac:dyDescent="0.3">
      <c r="F51" s="55">
        <f t="shared" si="1"/>
        <v>0</v>
      </c>
      <c r="G51" s="55"/>
    </row>
    <row r="52" spans="6:7" x14ac:dyDescent="0.3">
      <c r="F52" s="55">
        <f t="shared" si="1"/>
        <v>0</v>
      </c>
      <c r="G52" s="55"/>
    </row>
    <row r="53" spans="6:7" x14ac:dyDescent="0.3">
      <c r="F53" s="55">
        <f t="shared" ref="F53:F74" si="2">E53-D53</f>
        <v>0</v>
      </c>
      <c r="G53" s="55"/>
    </row>
    <row r="54" spans="6:7" x14ac:dyDescent="0.3">
      <c r="F54" s="55">
        <f t="shared" si="2"/>
        <v>0</v>
      </c>
      <c r="G54" s="55"/>
    </row>
    <row r="55" spans="6:7" x14ac:dyDescent="0.3">
      <c r="F55" s="55">
        <f t="shared" si="2"/>
        <v>0</v>
      </c>
      <c r="G55" s="55"/>
    </row>
    <row r="56" spans="6:7" x14ac:dyDescent="0.3">
      <c r="F56" s="55">
        <f t="shared" si="2"/>
        <v>0</v>
      </c>
      <c r="G56" s="55"/>
    </row>
    <row r="57" spans="6:7" x14ac:dyDescent="0.3">
      <c r="F57" s="55">
        <f t="shared" si="2"/>
        <v>0</v>
      </c>
      <c r="G57" s="55"/>
    </row>
    <row r="58" spans="6:7" x14ac:dyDescent="0.3">
      <c r="F58" s="55">
        <f t="shared" si="2"/>
        <v>0</v>
      </c>
      <c r="G58" s="55"/>
    </row>
    <row r="59" spans="6:7" x14ac:dyDescent="0.3">
      <c r="F59" s="55">
        <f t="shared" si="2"/>
        <v>0</v>
      </c>
      <c r="G59" s="55"/>
    </row>
    <row r="60" spans="6:7" x14ac:dyDescent="0.3">
      <c r="F60" s="55">
        <f t="shared" si="2"/>
        <v>0</v>
      </c>
      <c r="G60" s="55"/>
    </row>
    <row r="61" spans="6:7" x14ac:dyDescent="0.3">
      <c r="F61" s="55">
        <f t="shared" si="2"/>
        <v>0</v>
      </c>
      <c r="G61" s="55"/>
    </row>
    <row r="62" spans="6:7" x14ac:dyDescent="0.3">
      <c r="F62" s="55">
        <f t="shared" si="2"/>
        <v>0</v>
      </c>
      <c r="G62" s="55"/>
    </row>
    <row r="63" spans="6:7" x14ac:dyDescent="0.3">
      <c r="F63" s="55">
        <f t="shared" si="2"/>
        <v>0</v>
      </c>
      <c r="G63" s="55"/>
    </row>
    <row r="64" spans="6: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ref="F75:F106" si="3">E75-D75</f>
        <v>0</v>
      </c>
      <c r="G75" s="55"/>
    </row>
    <row r="76" spans="6:7" x14ac:dyDescent="0.3">
      <c r="F76" s="55">
        <f t="shared" si="3"/>
        <v>0</v>
      </c>
      <c r="G76" s="55"/>
    </row>
    <row r="77" spans="6:7" x14ac:dyDescent="0.3">
      <c r="F77" s="55">
        <f t="shared" si="3"/>
        <v>0</v>
      </c>
      <c r="G77" s="55"/>
    </row>
    <row r="78" spans="6:7" x14ac:dyDescent="0.3">
      <c r="F78" s="55">
        <f t="shared" si="3"/>
        <v>0</v>
      </c>
      <c r="G78" s="55"/>
    </row>
    <row r="79" spans="6:7" x14ac:dyDescent="0.3">
      <c r="F79" s="55">
        <f t="shared" si="3"/>
        <v>0</v>
      </c>
      <c r="G79" s="55"/>
    </row>
    <row r="80" spans="6:7" x14ac:dyDescent="0.3">
      <c r="F80" s="55">
        <f t="shared" si="3"/>
        <v>0</v>
      </c>
      <c r="G80" s="55"/>
    </row>
    <row r="81" spans="6:7" x14ac:dyDescent="0.3">
      <c r="F81" s="55">
        <f t="shared" si="3"/>
        <v>0</v>
      </c>
      <c r="G81" s="55"/>
    </row>
    <row r="82" spans="6:7" x14ac:dyDescent="0.3">
      <c r="F82" s="55">
        <f t="shared" si="3"/>
        <v>0</v>
      </c>
      <c r="G82" s="55"/>
    </row>
    <row r="83" spans="6:7" x14ac:dyDescent="0.3">
      <c r="F83" s="55">
        <f t="shared" si="3"/>
        <v>0</v>
      </c>
      <c r="G83" s="55"/>
    </row>
    <row r="84" spans="6:7" x14ac:dyDescent="0.3">
      <c r="F84" s="55">
        <f t="shared" si="3"/>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c r="G104" s="55"/>
    </row>
    <row r="105" spans="6:7" x14ac:dyDescent="0.3">
      <c r="F105" s="55">
        <f t="shared" si="3"/>
        <v>0</v>
      </c>
      <c r="G105" s="55"/>
    </row>
    <row r="106" spans="6:7" x14ac:dyDescent="0.3">
      <c r="F106" s="55">
        <f t="shared" si="3"/>
        <v>0</v>
      </c>
      <c r="G106" s="55"/>
    </row>
    <row r="107" spans="6:7" x14ac:dyDescent="0.3">
      <c r="F107" s="55">
        <f t="shared" ref="F107:F110" si="4">E107-D107</f>
        <v>0</v>
      </c>
      <c r="G107" s="55"/>
    </row>
    <row r="108" spans="6:7" x14ac:dyDescent="0.3">
      <c r="F108" s="55">
        <f t="shared" si="4"/>
        <v>0</v>
      </c>
      <c r="G108" s="55"/>
    </row>
    <row r="109" spans="6:7" x14ac:dyDescent="0.3">
      <c r="F109" s="55">
        <f t="shared" si="4"/>
        <v>0</v>
      </c>
      <c r="G109" s="55"/>
    </row>
    <row r="110" spans="6:7" x14ac:dyDescent="0.3">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H12" sqref="H12"/>
    </sheetView>
  </sheetViews>
  <sheetFormatPr defaultColWidth="9.109375" defaultRowHeight="14.4" x14ac:dyDescent="0.3"/>
  <cols>
    <col min="1" max="1" width="11.3320312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44100</v>
      </c>
      <c r="B2" s="19" t="s">
        <v>64</v>
      </c>
      <c r="D2" s="55">
        <v>0.70138888888888884</v>
      </c>
      <c r="E2" s="55">
        <v>0.77083333333333337</v>
      </c>
      <c r="F2" s="55">
        <f>E2-D2</f>
        <v>6.9444444444444531E-2</v>
      </c>
      <c r="G2" s="55"/>
      <c r="H2" s="67">
        <f>SUM(F:F)</f>
        <v>4.041666666666667</v>
      </c>
      <c r="J2" s="74"/>
      <c r="K2" s="67"/>
    </row>
    <row r="3" spans="1:11" x14ac:dyDescent="0.3">
      <c r="A3" s="64">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64">
        <v>44101</v>
      </c>
      <c r="B5" s="19" t="s">
        <v>64</v>
      </c>
      <c r="D5" s="55">
        <v>0.66666666666666663</v>
      </c>
      <c r="E5" s="55">
        <v>0.72916666666666663</v>
      </c>
      <c r="F5" s="55">
        <f t="shared" ref="F5:F16" si="0">E5-D5</f>
        <v>6.25E-2</v>
      </c>
      <c r="G5" s="55"/>
    </row>
    <row r="6" spans="1:11" x14ac:dyDescent="0.3">
      <c r="A6" s="64">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64">
        <v>44103</v>
      </c>
      <c r="B8" s="19" t="s">
        <v>63</v>
      </c>
      <c r="D8" s="55">
        <v>0.39583333333333331</v>
      </c>
      <c r="E8" s="55">
        <v>0.4375</v>
      </c>
      <c r="F8" s="55">
        <f t="shared" si="0"/>
        <v>4.1666666666666685E-2</v>
      </c>
      <c r="G8" s="55"/>
    </row>
    <row r="9" spans="1:11" x14ac:dyDescent="0.3">
      <c r="A9" s="64">
        <v>44110</v>
      </c>
      <c r="B9" s="19" t="s">
        <v>64</v>
      </c>
      <c r="C9" s="19" t="s">
        <v>92</v>
      </c>
      <c r="D9" s="55">
        <v>0.67708333333333337</v>
      </c>
      <c r="E9" s="55">
        <v>0.79166666666666663</v>
      </c>
      <c r="F9" s="55">
        <f t="shared" si="0"/>
        <v>0.11458333333333326</v>
      </c>
      <c r="G9" s="55"/>
    </row>
    <row r="10" spans="1:11" x14ac:dyDescent="0.3">
      <c r="A10" s="64">
        <v>44112</v>
      </c>
      <c r="B10" s="19" t="s">
        <v>63</v>
      </c>
      <c r="D10" s="55">
        <v>0.58333333333333337</v>
      </c>
      <c r="E10" s="55">
        <v>0.625</v>
      </c>
      <c r="F10" s="55">
        <f t="shared" si="0"/>
        <v>4.166666666666663E-2</v>
      </c>
      <c r="G10" s="55"/>
    </row>
    <row r="11" spans="1:11" x14ac:dyDescent="0.3">
      <c r="A11" s="64">
        <v>44115</v>
      </c>
      <c r="B11" s="19" t="s">
        <v>64</v>
      </c>
      <c r="D11" s="55">
        <v>0.58333333333333337</v>
      </c>
      <c r="E11" s="55">
        <v>0.64583333333333337</v>
      </c>
      <c r="F11" s="55">
        <f t="shared" si="0"/>
        <v>6.25E-2</v>
      </c>
      <c r="G11" s="55"/>
    </row>
    <row r="12" spans="1:11" x14ac:dyDescent="0.3">
      <c r="A12" s="64">
        <v>44116</v>
      </c>
      <c r="B12" s="19" t="s">
        <v>63</v>
      </c>
      <c r="D12" s="55">
        <v>0.53472222222222221</v>
      </c>
      <c r="E12" s="55">
        <v>0.57638888888888895</v>
      </c>
      <c r="F12" s="55">
        <f t="shared" si="0"/>
        <v>4.1666666666666741E-2</v>
      </c>
      <c r="G12" s="55"/>
    </row>
    <row r="13" spans="1:11" x14ac:dyDescent="0.3">
      <c r="A13" s="64">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64">
        <v>44125</v>
      </c>
      <c r="B15" s="19" t="s">
        <v>63</v>
      </c>
      <c r="D15" s="55">
        <v>0.58333333333333337</v>
      </c>
      <c r="E15" s="55">
        <v>0.625</v>
      </c>
      <c r="F15" s="55">
        <f t="shared" si="0"/>
        <v>4.166666666666663E-2</v>
      </c>
      <c r="G15" s="55"/>
    </row>
    <row r="16" spans="1:11" x14ac:dyDescent="0.3">
      <c r="A16" s="64">
        <v>44127</v>
      </c>
      <c r="B16" s="19" t="s">
        <v>64</v>
      </c>
      <c r="D16" s="55">
        <v>0.46527777777777773</v>
      </c>
      <c r="E16" s="55">
        <v>0.5</v>
      </c>
      <c r="F16" s="55">
        <f t="shared" si="0"/>
        <v>3.4722222222222265E-2</v>
      </c>
      <c r="G16" s="55"/>
    </row>
    <row r="17" spans="1:9" x14ac:dyDescent="0.3">
      <c r="A17" s="64">
        <v>44130</v>
      </c>
      <c r="B17" s="19" t="s">
        <v>54</v>
      </c>
      <c r="C17" s="19" t="s">
        <v>101</v>
      </c>
      <c r="D17" s="55"/>
      <c r="E17" s="55"/>
      <c r="F17" s="55">
        <v>0.1388888888888889</v>
      </c>
      <c r="G17" s="55"/>
    </row>
    <row r="18" spans="1:9" x14ac:dyDescent="0.3">
      <c r="A18" s="64">
        <v>44139</v>
      </c>
      <c r="B18" s="19" t="s">
        <v>83</v>
      </c>
      <c r="C18" s="19" t="s">
        <v>130</v>
      </c>
      <c r="D18" s="55"/>
      <c r="E18" s="55"/>
      <c r="F18" s="55">
        <v>8.3333333333333329E-2</v>
      </c>
      <c r="G18" s="55"/>
    </row>
    <row r="19" spans="1:9" x14ac:dyDescent="0.3">
      <c r="A19" s="64">
        <v>44139</v>
      </c>
      <c r="B19" s="19" t="s">
        <v>63</v>
      </c>
      <c r="D19" s="55"/>
      <c r="E19" s="55"/>
      <c r="F19" s="55">
        <v>4.1666666666666664E-2</v>
      </c>
      <c r="G19" s="55"/>
    </row>
    <row r="20" spans="1:9" x14ac:dyDescent="0.3">
      <c r="A20" s="64">
        <v>44139</v>
      </c>
      <c r="B20" s="19" t="s">
        <v>64</v>
      </c>
      <c r="D20" s="55"/>
      <c r="E20" s="55"/>
      <c r="F20" s="55">
        <v>2.0833333333333332E-2</v>
      </c>
      <c r="G20" s="55"/>
    </row>
    <row r="21" spans="1:9" x14ac:dyDescent="0.3">
      <c r="A21" s="64">
        <v>44143</v>
      </c>
      <c r="B21" s="19" t="s">
        <v>83</v>
      </c>
      <c r="C21" s="19" t="s">
        <v>131</v>
      </c>
      <c r="D21" s="55"/>
      <c r="E21" s="55"/>
      <c r="F21" s="55">
        <v>5.2083333333333336E-2</v>
      </c>
      <c r="G21" s="55"/>
    </row>
    <row r="22" spans="1:9" x14ac:dyDescent="0.3">
      <c r="A22" s="64">
        <v>44144</v>
      </c>
      <c r="B22" s="19" t="s">
        <v>64</v>
      </c>
      <c r="D22" s="55"/>
      <c r="E22" s="55"/>
      <c r="F22" s="55">
        <v>4.1666666666666664E-2</v>
      </c>
      <c r="G22" s="55"/>
    </row>
    <row r="23" spans="1:9" x14ac:dyDescent="0.3">
      <c r="A23" s="64">
        <v>44145</v>
      </c>
      <c r="B23" s="19" t="s">
        <v>83</v>
      </c>
      <c r="C23" s="19" t="s">
        <v>132</v>
      </c>
      <c r="D23" s="55"/>
      <c r="E23" s="55"/>
      <c r="F23" s="55">
        <v>8.3333333333333329E-2</v>
      </c>
      <c r="G23" s="55"/>
      <c r="I23" s="67"/>
    </row>
    <row r="24" spans="1:9" x14ac:dyDescent="0.3">
      <c r="A24" s="64">
        <v>44148</v>
      </c>
      <c r="B24" s="19" t="s">
        <v>83</v>
      </c>
      <c r="C24" s="19" t="s">
        <v>133</v>
      </c>
      <c r="D24" s="55"/>
      <c r="E24" s="55"/>
      <c r="F24" s="55">
        <v>8.3333333333333329E-2</v>
      </c>
      <c r="G24" s="55"/>
    </row>
    <row r="25" spans="1:9" x14ac:dyDescent="0.3">
      <c r="A25" s="64">
        <v>44149</v>
      </c>
      <c r="B25" s="19" t="s">
        <v>83</v>
      </c>
      <c r="C25" s="19" t="s">
        <v>134</v>
      </c>
      <c r="D25" s="55"/>
      <c r="E25" s="55"/>
      <c r="F25" s="55">
        <v>6.25E-2</v>
      </c>
      <c r="G25" s="55"/>
    </row>
    <row r="26" spans="1:9" x14ac:dyDescent="0.3">
      <c r="A26" s="64">
        <v>44150</v>
      </c>
      <c r="B26" s="19" t="s">
        <v>64</v>
      </c>
      <c r="D26" s="55"/>
      <c r="E26" s="55"/>
      <c r="F26" s="55">
        <v>5.9027777777777783E-2</v>
      </c>
      <c r="G26" s="55"/>
    </row>
    <row r="27" spans="1:9" x14ac:dyDescent="0.3">
      <c r="A27" s="64">
        <v>44150</v>
      </c>
      <c r="B27" s="19" t="s">
        <v>83</v>
      </c>
      <c r="C27" s="19" t="s">
        <v>135</v>
      </c>
      <c r="D27" s="55"/>
      <c r="E27" s="55"/>
      <c r="F27" s="55">
        <v>2.0833333333333332E-2</v>
      </c>
      <c r="G27" s="55"/>
    </row>
    <row r="28" spans="1:9" x14ac:dyDescent="0.3">
      <c r="A28" s="64">
        <v>44151</v>
      </c>
      <c r="B28" s="19" t="s">
        <v>83</v>
      </c>
      <c r="C28" s="19" t="s">
        <v>136</v>
      </c>
      <c r="D28" s="55"/>
      <c r="E28" s="55"/>
      <c r="F28" s="55">
        <v>4.1666666666666664E-2</v>
      </c>
      <c r="G28" s="55"/>
    </row>
    <row r="29" spans="1:9" x14ac:dyDescent="0.3">
      <c r="A29" s="64">
        <v>44151</v>
      </c>
      <c r="B29" s="19" t="s">
        <v>63</v>
      </c>
      <c r="D29" s="55"/>
      <c r="E29" s="55"/>
      <c r="F29" s="55">
        <v>4.1666666666666664E-2</v>
      </c>
      <c r="G29" s="55"/>
    </row>
    <row r="30" spans="1:9" x14ac:dyDescent="0.3">
      <c r="A30" s="64">
        <v>44157</v>
      </c>
      <c r="B30" s="19" t="s">
        <v>56</v>
      </c>
      <c r="C30" s="19" t="s">
        <v>137</v>
      </c>
      <c r="D30" s="55"/>
      <c r="E30" s="55"/>
      <c r="F30" s="55">
        <v>0.14583333333333334</v>
      </c>
      <c r="G30" s="55"/>
    </row>
    <row r="31" spans="1:9" x14ac:dyDescent="0.3">
      <c r="A31" s="64">
        <v>44157</v>
      </c>
      <c r="B31" s="19" t="s">
        <v>64</v>
      </c>
      <c r="D31" s="55"/>
      <c r="E31" s="55"/>
      <c r="F31" s="55">
        <v>2.0833333333333332E-2</v>
      </c>
      <c r="G31" s="55"/>
    </row>
    <row r="32" spans="1:9" x14ac:dyDescent="0.3">
      <c r="A32" s="64">
        <v>44158</v>
      </c>
      <c r="B32" s="19" t="s">
        <v>89</v>
      </c>
      <c r="C32" s="19" t="s">
        <v>138</v>
      </c>
      <c r="D32" s="55"/>
      <c r="E32" s="55"/>
      <c r="F32" s="55">
        <v>0.14583333333333334</v>
      </c>
      <c r="G32" s="55"/>
    </row>
    <row r="33" spans="1:7" x14ac:dyDescent="0.3">
      <c r="A33" s="64">
        <v>44159</v>
      </c>
      <c r="B33" s="19" t="s">
        <v>54</v>
      </c>
      <c r="C33" s="19" t="s">
        <v>139</v>
      </c>
      <c r="D33" s="55"/>
      <c r="E33" s="55"/>
      <c r="F33" s="55">
        <v>4.1666666666666664E-2</v>
      </c>
      <c r="G33" s="55"/>
    </row>
    <row r="34" spans="1:7" x14ac:dyDescent="0.3">
      <c r="A34" s="64">
        <v>44164</v>
      </c>
      <c r="B34" s="19" t="s">
        <v>83</v>
      </c>
      <c r="C34" s="19" t="s">
        <v>140</v>
      </c>
      <c r="D34" s="55"/>
      <c r="E34" s="55"/>
      <c r="F34" s="55">
        <v>0.17708333333333334</v>
      </c>
      <c r="G34" s="55"/>
    </row>
    <row r="35" spans="1:7" x14ac:dyDescent="0.3">
      <c r="A35" s="64">
        <v>44164</v>
      </c>
      <c r="B35" s="19" t="s">
        <v>64</v>
      </c>
      <c r="D35" s="55"/>
      <c r="E35" s="55"/>
      <c r="F35" s="55">
        <v>4.1666666666666664E-2</v>
      </c>
      <c r="G35" s="55"/>
    </row>
    <row r="36" spans="1:7" x14ac:dyDescent="0.3">
      <c r="A36" s="64">
        <v>44169</v>
      </c>
      <c r="B36" s="19" t="s">
        <v>83</v>
      </c>
      <c r="C36" s="19" t="s">
        <v>140</v>
      </c>
      <c r="D36" s="55"/>
      <c r="E36" s="55"/>
      <c r="F36" s="55">
        <v>0.125</v>
      </c>
      <c r="G36" s="55"/>
    </row>
    <row r="37" spans="1:7" x14ac:dyDescent="0.3">
      <c r="A37" s="64">
        <v>44176</v>
      </c>
      <c r="B37" s="19" t="s">
        <v>83</v>
      </c>
      <c r="C37" s="19" t="s">
        <v>140</v>
      </c>
      <c r="D37" s="55"/>
      <c r="E37" s="55"/>
      <c r="F37" s="55">
        <v>0.10416666666666667</v>
      </c>
      <c r="G37" s="55"/>
    </row>
    <row r="38" spans="1:7" x14ac:dyDescent="0.3">
      <c r="A38" s="64">
        <v>44177</v>
      </c>
      <c r="B38" s="19" t="s">
        <v>89</v>
      </c>
      <c r="C38" s="19" t="s">
        <v>141</v>
      </c>
      <c r="D38" s="55"/>
      <c r="E38" s="55"/>
      <c r="F38" s="55">
        <v>2.0833333333333332E-2</v>
      </c>
      <c r="G38" s="55"/>
    </row>
    <row r="39" spans="1:7" x14ac:dyDescent="0.3">
      <c r="A39" s="64">
        <v>44177</v>
      </c>
      <c r="B39" s="19" t="s">
        <v>64</v>
      </c>
      <c r="D39" s="55"/>
      <c r="E39" s="55"/>
      <c r="F39" s="55">
        <v>2.0833333333333332E-2</v>
      </c>
      <c r="G39" s="55"/>
    </row>
    <row r="40" spans="1:7" x14ac:dyDescent="0.3">
      <c r="A40" s="64">
        <v>44178</v>
      </c>
      <c r="B40" s="19" t="s">
        <v>83</v>
      </c>
      <c r="C40" s="19" t="s">
        <v>142</v>
      </c>
      <c r="D40" s="55"/>
      <c r="E40" s="55"/>
      <c r="F40" s="55">
        <v>6.25E-2</v>
      </c>
      <c r="G40" s="55"/>
    </row>
    <row r="41" spans="1:7" x14ac:dyDescent="0.3">
      <c r="A41" s="64">
        <v>44178</v>
      </c>
      <c r="B41" s="19" t="s">
        <v>83</v>
      </c>
      <c r="C41" s="19" t="s">
        <v>143</v>
      </c>
      <c r="D41" s="55"/>
      <c r="E41" s="55"/>
      <c r="F41" s="55">
        <v>6.25E-2</v>
      </c>
      <c r="G41" s="55"/>
    </row>
    <row r="42" spans="1:7" x14ac:dyDescent="0.3">
      <c r="A42" s="64">
        <v>44179</v>
      </c>
      <c r="B42" s="19" t="s">
        <v>63</v>
      </c>
      <c r="F42" s="55">
        <v>4.1666666666666664E-2</v>
      </c>
      <c r="G42" s="55"/>
    </row>
    <row r="43" spans="1:7" x14ac:dyDescent="0.3">
      <c r="A43" s="64">
        <v>44179</v>
      </c>
      <c r="B43" s="19" t="s">
        <v>64</v>
      </c>
      <c r="F43" s="55">
        <v>2.0833333333333332E-2</v>
      </c>
      <c r="G43" s="55"/>
    </row>
    <row r="44" spans="1:7" x14ac:dyDescent="0.3">
      <c r="A44" s="64">
        <v>44182</v>
      </c>
      <c r="B44" s="19" t="s">
        <v>83</v>
      </c>
      <c r="C44" s="19" t="s">
        <v>144</v>
      </c>
      <c r="F44" s="55">
        <v>0.10416666666666667</v>
      </c>
      <c r="G44" s="55"/>
    </row>
    <row r="45" spans="1:7" x14ac:dyDescent="0.3">
      <c r="A45" s="64">
        <v>44183</v>
      </c>
      <c r="B45" s="19" t="s">
        <v>83</v>
      </c>
      <c r="C45" s="19" t="s">
        <v>145</v>
      </c>
      <c r="F45" s="55">
        <v>8.3333333333333329E-2</v>
      </c>
      <c r="G45" s="55"/>
    </row>
    <row r="46" spans="1:7" x14ac:dyDescent="0.3">
      <c r="A46" s="64">
        <v>44186</v>
      </c>
      <c r="B46" s="19" t="s">
        <v>64</v>
      </c>
      <c r="F46" s="55">
        <v>2.0833333333333332E-2</v>
      </c>
      <c r="G46" s="55"/>
    </row>
    <row r="47" spans="1:7" x14ac:dyDescent="0.3">
      <c r="A47" s="64">
        <v>44187</v>
      </c>
      <c r="B47" s="19" t="s">
        <v>64</v>
      </c>
      <c r="F47" s="55">
        <v>2.0833333333333332E-2</v>
      </c>
      <c r="G47" s="55"/>
    </row>
    <row r="48" spans="1:7" x14ac:dyDescent="0.3">
      <c r="A48" s="64">
        <v>44187</v>
      </c>
      <c r="B48" s="19" t="s">
        <v>56</v>
      </c>
      <c r="C48" s="19" t="s">
        <v>146</v>
      </c>
      <c r="F48" s="55">
        <v>4.1666666666666664E-2</v>
      </c>
      <c r="G48" s="55"/>
    </row>
    <row r="49" spans="1:7" x14ac:dyDescent="0.3">
      <c r="A49" s="64">
        <v>44187</v>
      </c>
      <c r="B49" s="19" t="s">
        <v>83</v>
      </c>
      <c r="C49" s="19" t="s">
        <v>147</v>
      </c>
      <c r="F49" s="55">
        <v>3.125E-2</v>
      </c>
      <c r="G49" s="55"/>
    </row>
    <row r="50" spans="1:7" x14ac:dyDescent="0.3">
      <c r="A50" s="64">
        <v>44187</v>
      </c>
      <c r="B50" s="19" t="s">
        <v>83</v>
      </c>
      <c r="C50" s="19" t="s">
        <v>148</v>
      </c>
      <c r="F50" s="55">
        <v>0.125</v>
      </c>
      <c r="G50" s="55"/>
    </row>
    <row r="51" spans="1:7" x14ac:dyDescent="0.3">
      <c r="A51" s="64">
        <v>44193</v>
      </c>
      <c r="B51" s="19" t="s">
        <v>64</v>
      </c>
      <c r="F51" s="55">
        <v>1.0416666666666666E-2</v>
      </c>
      <c r="G51" s="55"/>
    </row>
    <row r="52" spans="1:7" x14ac:dyDescent="0.3">
      <c r="A52" s="64">
        <v>44194</v>
      </c>
      <c r="B52" s="19" t="s">
        <v>54</v>
      </c>
      <c r="C52" s="19" t="s">
        <v>149</v>
      </c>
      <c r="F52" s="55">
        <v>9.375E-2</v>
      </c>
      <c r="G52" s="55"/>
    </row>
    <row r="53" spans="1:7" x14ac:dyDescent="0.3">
      <c r="A53" s="64">
        <v>44194</v>
      </c>
      <c r="B53" s="19" t="s">
        <v>54</v>
      </c>
      <c r="C53" s="19" t="s">
        <v>150</v>
      </c>
      <c r="F53" s="55">
        <v>5.2083333333333336E-2</v>
      </c>
      <c r="G53" s="55"/>
    </row>
    <row r="54" spans="1:7" x14ac:dyDescent="0.3">
      <c r="A54" s="64">
        <v>44194</v>
      </c>
      <c r="B54" s="19" t="s">
        <v>64</v>
      </c>
      <c r="C54" s="19" t="s">
        <v>151</v>
      </c>
      <c r="F54" s="55">
        <v>4.1666666666666664E-2</v>
      </c>
      <c r="G54" s="55"/>
    </row>
    <row r="55" spans="1:7" x14ac:dyDescent="0.3">
      <c r="A55" s="64">
        <v>44196</v>
      </c>
      <c r="B55" s="19" t="s">
        <v>83</v>
      </c>
      <c r="C55" s="19" t="s">
        <v>152</v>
      </c>
      <c r="F55" s="55">
        <v>0.125</v>
      </c>
      <c r="G55" s="55"/>
    </row>
    <row r="56" spans="1:7" x14ac:dyDescent="0.3">
      <c r="A56" s="64">
        <v>44198</v>
      </c>
      <c r="B56" s="19" t="s">
        <v>83</v>
      </c>
      <c r="C56" s="19" t="s">
        <v>153</v>
      </c>
      <c r="F56" s="55">
        <v>0.125</v>
      </c>
      <c r="G56" s="55"/>
    </row>
    <row r="57" spans="1:7" x14ac:dyDescent="0.3">
      <c r="A57" s="64">
        <v>44199</v>
      </c>
      <c r="B57" s="19" t="s">
        <v>64</v>
      </c>
      <c r="F57" s="55">
        <v>3.125E-2</v>
      </c>
      <c r="G57" s="55"/>
    </row>
    <row r="58" spans="1:7" x14ac:dyDescent="0.3">
      <c r="A58" s="64">
        <v>44200</v>
      </c>
      <c r="B58" s="19" t="s">
        <v>84</v>
      </c>
      <c r="C58" s="19" t="s">
        <v>154</v>
      </c>
      <c r="F58" s="55">
        <v>8.3333333333333329E-2</v>
      </c>
      <c r="G58" s="55"/>
    </row>
    <row r="59" spans="1:7" x14ac:dyDescent="0.3">
      <c r="A59" s="64">
        <v>44200</v>
      </c>
      <c r="B59" s="19" t="s">
        <v>83</v>
      </c>
      <c r="C59" s="19" t="s">
        <v>155</v>
      </c>
      <c r="F59" s="55">
        <v>5.2083333333333336E-2</v>
      </c>
      <c r="G59" s="55"/>
    </row>
    <row r="60" spans="1:7" x14ac:dyDescent="0.3">
      <c r="A60" s="64">
        <v>44200</v>
      </c>
      <c r="B60" s="19" t="s">
        <v>83</v>
      </c>
      <c r="C60" s="19" t="s">
        <v>156</v>
      </c>
      <c r="F60" s="55">
        <v>8.3333333333333329E-2</v>
      </c>
      <c r="G60" s="55"/>
    </row>
    <row r="61" spans="1:7" x14ac:dyDescent="0.3">
      <c r="A61" s="64">
        <v>44202</v>
      </c>
      <c r="B61" s="19" t="s">
        <v>64</v>
      </c>
      <c r="F61" s="55">
        <v>6.25E-2</v>
      </c>
      <c r="G61" s="55"/>
    </row>
    <row r="62" spans="1:7" x14ac:dyDescent="0.3">
      <c r="A62" s="64">
        <v>44202</v>
      </c>
      <c r="B62" s="19" t="s">
        <v>83</v>
      </c>
      <c r="C62" s="19" t="s">
        <v>157</v>
      </c>
      <c r="F62" s="55">
        <v>8.3333333333333329E-2</v>
      </c>
      <c r="G62" s="55"/>
    </row>
    <row r="63" spans="1:7" x14ac:dyDescent="0.3">
      <c r="A63" s="64">
        <v>44203</v>
      </c>
      <c r="B63" s="19" t="s">
        <v>54</v>
      </c>
      <c r="C63" s="19" t="s">
        <v>158</v>
      </c>
      <c r="F63" s="55">
        <v>8.3333333333333329E-2</v>
      </c>
      <c r="G63" s="55"/>
    </row>
    <row r="64" spans="1:7" x14ac:dyDescent="0.3">
      <c r="A64" s="64">
        <v>44203</v>
      </c>
      <c r="B64" s="19" t="s">
        <v>63</v>
      </c>
      <c r="F64" s="55">
        <v>4.1666666666666664E-2</v>
      </c>
      <c r="G64" s="55"/>
    </row>
    <row r="65" spans="1:7" x14ac:dyDescent="0.3">
      <c r="A65" s="64">
        <v>44203</v>
      </c>
      <c r="B65" s="19" t="s">
        <v>64</v>
      </c>
      <c r="F65" s="55">
        <v>1.0416666666666666E-2</v>
      </c>
      <c r="G65" s="55"/>
    </row>
    <row r="66" spans="1:7" x14ac:dyDescent="0.3">
      <c r="A66" s="64">
        <v>44212</v>
      </c>
      <c r="B66" s="19" t="s">
        <v>64</v>
      </c>
      <c r="F66" s="55">
        <v>2.0833333333333332E-2</v>
      </c>
      <c r="G66" s="55"/>
    </row>
    <row r="67" spans="1:7" x14ac:dyDescent="0.3">
      <c r="A67" s="64">
        <v>44213</v>
      </c>
      <c r="B67" s="19" t="s">
        <v>86</v>
      </c>
      <c r="C67" s="19" t="s">
        <v>159</v>
      </c>
      <c r="F67" s="55">
        <v>0.125</v>
      </c>
      <c r="G67" s="55"/>
    </row>
    <row r="68" spans="1:7" x14ac:dyDescent="0.3">
      <c r="A68" s="64">
        <v>44214</v>
      </c>
      <c r="B68" s="19" t="s">
        <v>63</v>
      </c>
      <c r="F68" s="55">
        <v>4.1666666666666664E-2</v>
      </c>
      <c r="G68" s="55"/>
    </row>
    <row r="69" spans="1:7" x14ac:dyDescent="0.3">
      <c r="A69" s="64">
        <v>44214</v>
      </c>
      <c r="B69" s="19" t="s">
        <v>64</v>
      </c>
      <c r="F69" s="55">
        <v>1.7361111111111112E-2</v>
      </c>
      <c r="G69" s="55"/>
    </row>
    <row r="70" spans="1:7" x14ac:dyDescent="0.3">
      <c r="F70" s="55">
        <f t="shared" ref="F70" si="1">E70-D70</f>
        <v>0</v>
      </c>
      <c r="G70" s="55"/>
    </row>
    <row r="71" spans="1:7" x14ac:dyDescent="0.3">
      <c r="F71" s="55">
        <f t="shared" ref="F71:F104" si="2">E71-D71</f>
        <v>0</v>
      </c>
      <c r="G71" s="55"/>
    </row>
    <row r="72" spans="1:7" x14ac:dyDescent="0.3">
      <c r="F72" s="55">
        <f t="shared" si="2"/>
        <v>0</v>
      </c>
      <c r="G72" s="55"/>
    </row>
    <row r="73" spans="1:7" x14ac:dyDescent="0.3">
      <c r="F73" s="55">
        <f t="shared" si="2"/>
        <v>0</v>
      </c>
      <c r="G73" s="55"/>
    </row>
    <row r="74" spans="1:7" x14ac:dyDescent="0.3">
      <c r="F74" s="55">
        <f t="shared" si="2"/>
        <v>0</v>
      </c>
      <c r="G74" s="55"/>
    </row>
    <row r="75" spans="1:7" x14ac:dyDescent="0.3">
      <c r="F75" s="55">
        <f t="shared" si="2"/>
        <v>0</v>
      </c>
      <c r="G75" s="55"/>
    </row>
    <row r="76" spans="1:7" x14ac:dyDescent="0.3">
      <c r="F76" s="55">
        <f t="shared" si="2"/>
        <v>0</v>
      </c>
      <c r="G76" s="55"/>
    </row>
    <row r="77" spans="1:7" x14ac:dyDescent="0.3">
      <c r="F77" s="55">
        <f t="shared" si="2"/>
        <v>0</v>
      </c>
      <c r="G77" s="55"/>
    </row>
    <row r="78" spans="1:7" x14ac:dyDescent="0.3">
      <c r="F78" s="55">
        <f t="shared" si="2"/>
        <v>0</v>
      </c>
      <c r="G78" s="55"/>
    </row>
    <row r="79" spans="1:7" x14ac:dyDescent="0.3">
      <c r="F79" s="55">
        <f t="shared" si="2"/>
        <v>0</v>
      </c>
      <c r="G79" s="55"/>
    </row>
    <row r="80" spans="1: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row r="103" spans="6:7" x14ac:dyDescent="0.3">
      <c r="F103" s="55">
        <f t="shared" si="2"/>
        <v>0</v>
      </c>
      <c r="G103" s="55"/>
    </row>
    <row r="104" spans="6:7" x14ac:dyDescent="0.3">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2021-01-20T19:45:22Z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