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ujuhi\Desktop\"/>
    </mc:Choice>
  </mc:AlternateContent>
  <xr:revisionPtr revIDLastSave="0" documentId="8_{4A65CEDB-2D4A-4D1A-B9AA-F96784A0BF69}" xr6:coauthVersionLast="47" xr6:coauthVersionMax="47" xr10:uidLastSave="{00000000-0000-0000-0000-000000000000}"/>
  <bookViews>
    <workbookView xWindow="-120" yWindow="-120" windowWidth="29040" windowHeight="15840"/>
  </bookViews>
  <sheets>
    <sheet name="Dashboard" sheetId="6" r:id="rId1"/>
    <sheet name="Sales Acc to month" sheetId="2" state="hidden" r:id="rId2"/>
    <sheet name="Sales acc to year" sheetId="3" state="hidden" r:id="rId3"/>
    <sheet name="Sales Country-wise" sheetId="4" state="hidden" r:id="rId4"/>
    <sheet name="Total sales" sheetId="5" state="hidden" r:id="rId5"/>
    <sheet name="sales_data_sample" sheetId="1" r:id="rId6"/>
  </sheets>
  <definedNames>
    <definedName name="_xlnm._FilterDatabase" localSheetId="5" hidden="1">sales_data_sample!$A$1:$Z$1</definedName>
    <definedName name="_xlchart.v1.0" hidden="1">'Sales Acc to month'!$A$13</definedName>
    <definedName name="_xlchart.v1.1" hidden="1">'Sales Acc to month'!$B$12:$M$12</definedName>
    <definedName name="_xlchart.v1.2" hidden="1">'Sales Acc to month'!$B$13:$M$13</definedName>
    <definedName name="_xlchart.v1.3" hidden="1">'Sales Acc to month'!$A$13</definedName>
    <definedName name="_xlchart.v1.4" hidden="1">'Sales Acc to month'!$B$12:$M$12</definedName>
    <definedName name="_xlchart.v1.5" hidden="1">'Sales Acc to month'!$B$13:$M$13</definedName>
  </definedNames>
  <calcPr calcId="0"/>
  <pivotCaches>
    <pivotCache cacheId="8" r:id="rId7"/>
  </pivotCaches>
</workbook>
</file>

<file path=xl/calcChain.xml><?xml version="1.0" encoding="utf-8"?>
<calcChain xmlns="http://schemas.openxmlformats.org/spreadsheetml/2006/main">
  <c r="C17" i="3" l="1"/>
  <c r="I16" i="4"/>
  <c r="J16" i="4" s="1"/>
  <c r="D14" i="3"/>
  <c r="D13" i="3"/>
  <c r="A13" i="2"/>
  <c r="C13" i="2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3" i="1"/>
  <c r="H2" i="1"/>
  <c r="I18" i="4" l="1"/>
  <c r="L16" i="4"/>
  <c r="K16" i="4"/>
  <c r="H13" i="2"/>
  <c r="J13" i="2"/>
  <c r="I13" i="2"/>
  <c r="G13" i="2"/>
  <c r="B13" i="2"/>
  <c r="F13" i="2"/>
  <c r="M13" i="2"/>
  <c r="E13" i="2"/>
  <c r="L13" i="2"/>
  <c r="D13" i="2"/>
  <c r="K13" i="2"/>
  <c r="E15" i="2" l="1"/>
  <c r="F15" i="2"/>
  <c r="B15" i="2"/>
  <c r="J14" i="2"/>
  <c r="G15" i="2"/>
  <c r="C14" i="2"/>
  <c r="K14" i="2"/>
  <c r="E14" i="2"/>
  <c r="M14" i="2"/>
  <c r="H14" i="2"/>
  <c r="I14" i="2"/>
  <c r="H15" i="2"/>
  <c r="D14" i="2"/>
  <c r="L14" i="2"/>
  <c r="I15" i="2"/>
  <c r="L15" i="2"/>
  <c r="J15" i="2"/>
  <c r="F14" i="2"/>
  <c r="B14" i="2"/>
  <c r="C15" i="2"/>
  <c r="K15" i="2"/>
  <c r="G14" i="2"/>
  <c r="D15" i="2"/>
  <c r="M15" i="2"/>
</calcChain>
</file>

<file path=xl/sharedStrings.xml><?xml version="1.0" encoding="utf-8"?>
<sst xmlns="http://schemas.openxmlformats.org/spreadsheetml/2006/main" count="1760" uniqueCount="486">
  <si>
    <t>ORDERNUMBER</t>
  </si>
  <si>
    <t>QUANTITYORDERED</t>
  </si>
  <si>
    <t>PRICEEACH</t>
  </si>
  <si>
    <t>SALES</t>
  </si>
  <si>
    <t>ORDERDATE</t>
  </si>
  <si>
    <t>QTR_ID</t>
  </si>
  <si>
    <t>MONTH_ID</t>
  </si>
  <si>
    <t>YEAR_ID</t>
  </si>
  <si>
    <t>PRODUCTLINE</t>
  </si>
  <si>
    <t>MSRP</t>
  </si>
  <si>
    <t>CUSTOMERNAME</t>
  </si>
  <si>
    <t>PHONE</t>
  </si>
  <si>
    <t>ADDRESSLINE1</t>
  </si>
  <si>
    <t>CITY</t>
  </si>
  <si>
    <t>STATE</t>
  </si>
  <si>
    <t>POSTALCODE</t>
  </si>
  <si>
    <t>COUNTRY</t>
  </si>
  <si>
    <t>CONTACTLASTNAME</t>
  </si>
  <si>
    <t>CONTACTFIRSTNAME</t>
  </si>
  <si>
    <t>Motorcycles</t>
  </si>
  <si>
    <t>Land of Toys Inc.</t>
  </si>
  <si>
    <t>897 Long Airport Avenue</t>
  </si>
  <si>
    <t>NYC</t>
  </si>
  <si>
    <t>NY</t>
  </si>
  <si>
    <t>USA</t>
  </si>
  <si>
    <t>Yu</t>
  </si>
  <si>
    <t>Kwai</t>
  </si>
  <si>
    <t>Reims Collectables</t>
  </si>
  <si>
    <t>26.47.1555</t>
  </si>
  <si>
    <t>59 rue de l'Abbaye</t>
  </si>
  <si>
    <t>Reims</t>
  </si>
  <si>
    <t>France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</si>
  <si>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</si>
  <si>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</si>
  <si>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</si>
  <si>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</si>
  <si>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</si>
  <si>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</si>
  <si>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</si>
  <si>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</si>
  <si>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</si>
  <si>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</si>
  <si>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</si>
  <si>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</si>
  <si>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</si>
  <si>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</si>
  <si>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</si>
  <si>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</si>
  <si>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</si>
  <si>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</si>
  <si>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</si>
  <si>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</si>
  <si>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</si>
  <si>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</si>
  <si>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</si>
  <si>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</si>
  <si>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</si>
  <si>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</si>
  <si>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</si>
  <si>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</si>
  <si>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</si>
  <si>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</si>
  <si>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</si>
  <si>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</si>
  <si>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</si>
  <si>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</si>
  <si>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</si>
  <si>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</si>
  <si>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</si>
  <si>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</si>
  <si>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</si>
  <si>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</si>
  <si>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</si>
  <si>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</si>
  <si>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</si>
  <si>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</si>
  <si>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</si>
  <si>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</si>
  <si>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</si>
  <si>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</si>
  <si>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Melbourne</t>
  </si>
  <si>
    <t>Victoria</t>
  </si>
  <si>
    <t>Australia</t>
  </si>
  <si>
    <t>Ferguson</t>
  </si>
  <si>
    <t>Peter</t>
  </si>
  <si>
    <t>Vitachrome Inc.</t>
  </si>
  <si>
    <t>2678 Kingston Rd.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</si>
  <si>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</si>
  <si>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</si>
  <si>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</si>
  <si>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</si>
  <si>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</si>
  <si>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</si>
  <si>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</si>
  <si>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</si>
  <si>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</si>
  <si>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</si>
  <si>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</si>
  <si>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</si>
  <si>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</si>
  <si>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</si>
  <si>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</si>
  <si>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</si>
  <si>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</si>
  <si>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</si>
  <si>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</si>
  <si>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</si>
  <si>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</si>
  <si>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</si>
  <si>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</si>
  <si>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</si>
  <si>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</si>
  <si>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</si>
  <si>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</si>
  <si>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</si>
  <si>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</si>
  <si>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</si>
  <si>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</si>
  <si>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</si>
  <si>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</si>
  <si>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</si>
  <si>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</si>
  <si>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</si>
  <si>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</si>
  <si>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</si>
  <si>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</si>
  <si>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</si>
  <si>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</si>
  <si>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</si>
  <si>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</si>
  <si>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</si>
  <si>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</si>
  <si>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</si>
  <si>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</si>
  <si>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</si>
  <si>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</si>
  <si>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Souveniers And Things Co.</t>
  </si>
  <si>
    <t>+61 2 9495 8555</t>
  </si>
  <si>
    <t>Monitor Money Building, 815 Pacific Hwy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</si>
  <si>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</si>
  <si>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</si>
  <si>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</si>
  <si>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</si>
  <si>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</si>
  <si>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</si>
  <si>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</si>
  <si>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</si>
  <si>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</si>
  <si>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</si>
  <si>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</si>
  <si>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</si>
  <si>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</si>
  <si>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</si>
  <si>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</si>
  <si>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</si>
  <si>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</si>
  <si>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</si>
  <si>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</si>
  <si>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</si>
  <si>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</si>
  <si>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</si>
  <si>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</si>
  <si>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</si>
  <si>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</si>
  <si>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</si>
  <si>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</si>
  <si>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</si>
  <si>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</si>
  <si>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</si>
  <si>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</si>
  <si>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</si>
  <si>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</si>
  <si>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</si>
  <si>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</si>
  <si>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</si>
  <si>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</si>
  <si>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</si>
  <si>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</si>
  <si>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</si>
  <si>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</si>
  <si>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</si>
  <si>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</si>
  <si>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</si>
  <si>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</si>
  <si>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</si>
  <si>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</si>
  <si>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</si>
  <si>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</si>
  <si>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</si>
  <si>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</si>
  <si>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</si>
  <si>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</si>
  <si>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</si>
  <si>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</si>
  <si>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</si>
  <si>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</si>
  <si>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</si>
  <si>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</si>
  <si>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</si>
  <si>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</si>
  <si>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</si>
  <si>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</si>
  <si>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</si>
  <si>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</si>
  <si>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</si>
  <si>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</si>
  <si>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</si>
  <si>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</si>
  <si>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</si>
  <si>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</si>
  <si>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</si>
  <si>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</si>
  <si>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</si>
  <si>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</si>
  <si>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</si>
  <si>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</si>
  <si>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</si>
  <si>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</si>
  <si>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</si>
  <si>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</si>
  <si>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</si>
  <si>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</si>
  <si>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</si>
  <si>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</si>
  <si>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</si>
  <si>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</si>
  <si>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</si>
  <si>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</si>
  <si>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</si>
  <si>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</si>
  <si>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</si>
  <si>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</si>
  <si>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</si>
  <si>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</si>
  <si>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</si>
  <si>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</si>
  <si>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</si>
  <si>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</si>
  <si>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</si>
  <si>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</si>
  <si>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</si>
  <si>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</si>
  <si>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</si>
  <si>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</si>
  <si>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</si>
  <si>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</si>
  <si>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</si>
  <si>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</si>
  <si>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</si>
  <si>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</si>
  <si>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</si>
  <si>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</si>
  <si>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</si>
  <si>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</si>
  <si>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</si>
  <si>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</si>
  <si>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</si>
  <si>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</si>
  <si>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</si>
  <si>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</si>
  <si>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</si>
  <si>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</si>
  <si>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</si>
  <si>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</si>
  <si>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</si>
  <si>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</si>
  <si>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</si>
  <si>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</si>
  <si>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</si>
  <si>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</si>
  <si>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</si>
  <si>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</si>
  <si>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</si>
  <si>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</si>
  <si>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</si>
  <si>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</si>
  <si>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</si>
  <si>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</si>
  <si>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</si>
  <si>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</si>
  <si>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</si>
  <si>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</si>
  <si>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</si>
  <si>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</si>
  <si>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</si>
  <si>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</si>
  <si>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</si>
  <si>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</si>
  <si>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</si>
  <si>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</si>
  <si>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</si>
  <si>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</si>
  <si>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</si>
  <si>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</si>
  <si>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</si>
  <si>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</si>
  <si>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</si>
  <si>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</si>
  <si>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</si>
  <si>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</si>
  <si>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</si>
  <si>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</si>
  <si>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</si>
  <si>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</si>
  <si>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</si>
  <si>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</si>
  <si>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</si>
  <si>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</si>
  <si>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</si>
  <si>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</si>
  <si>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</si>
  <si>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</si>
  <si>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</si>
  <si>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</si>
  <si>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</si>
  <si>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</si>
  <si>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</si>
  <si>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</si>
  <si>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</si>
  <si>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</si>
  <si>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</si>
  <si>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</si>
  <si>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</si>
  <si>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</si>
  <si>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</si>
  <si>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</si>
  <si>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</si>
  <si>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</si>
  <si>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</si>
  <si>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</si>
  <si>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</si>
  <si>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</si>
  <si>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</si>
  <si>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</si>
  <si>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</si>
  <si>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</si>
  <si>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</si>
  <si>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</si>
  <si>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</si>
  <si>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</si>
  <si>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</si>
  <si>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</si>
  <si>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</si>
  <si>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</si>
  <si>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</si>
  <si>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</si>
  <si>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</si>
  <si>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</si>
  <si>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</si>
  <si>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</si>
  <si>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</si>
  <si>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</si>
  <si>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</si>
  <si>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</si>
  <si>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</si>
  <si>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</si>
  <si>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</si>
  <si>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</si>
  <si>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</si>
  <si>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</si>
  <si>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</si>
  <si>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</si>
  <si>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</si>
  <si>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</si>
  <si>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</si>
  <si>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</si>
  <si>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</si>
  <si>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</si>
  <si>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</si>
  <si>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</si>
  <si>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</si>
  <si>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</si>
  <si>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</si>
  <si>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</si>
  <si>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</si>
  <si>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La Corne D'abondance, Co.</t>
  </si>
  <si>
    <t>(1) 42.34.2555</t>
  </si>
  <si>
    <t>265, boulevard Charonne</t>
  </si>
  <si>
    <t>Bertrand</t>
  </si>
  <si>
    <t>Marie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</si>
  <si>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</si>
  <si>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</si>
  <si>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</si>
  <si>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</si>
  <si>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</si>
  <si>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</si>
  <si>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</si>
  <si>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</si>
  <si>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</si>
  <si>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</si>
  <si>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</si>
  <si>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</si>
  <si>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Victorino</t>
  </si>
  <si>
    <t>Wendy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</si>
  <si>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</si>
  <si>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</si>
  <si>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</si>
  <si>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</si>
  <si>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</si>
  <si>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</si>
  <si>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</si>
  <si>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</si>
  <si>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</si>
  <si>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</si>
  <si>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</si>
  <si>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</si>
  <si>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</si>
  <si>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</si>
  <si>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</si>
  <si>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</si>
  <si>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</si>
  <si>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</si>
  <si>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</si>
  <si>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</si>
  <si>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</si>
  <si>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</si>
  <si>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</si>
  <si>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</si>
  <si>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</si>
  <si>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</si>
  <si>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</si>
  <si>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</si>
  <si>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</si>
  <si>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</si>
  <si>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</si>
  <si>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</si>
  <si>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</si>
  <si>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</si>
  <si>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</si>
  <si>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</si>
  <si>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</si>
  <si>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</si>
  <si>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</si>
  <si>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</si>
  <si>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</si>
  <si>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</si>
  <si>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</si>
  <si>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</si>
  <si>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</si>
  <si>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</si>
  <si>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</si>
  <si>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</si>
  <si>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</si>
  <si>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Muscle Machine Inc</t>
  </si>
  <si>
    <t>4092 Furth Circle</t>
  </si>
  <si>
    <t>Jeff</t>
  </si>
  <si>
    <t>Clover Collections, Co.</t>
  </si>
  <si>
    <t>+353 1862 1555</t>
  </si>
  <si>
    <t>25 Maiden Lane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</si>
  <si>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</si>
  <si>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</si>
  <si>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</si>
  <si>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</si>
  <si>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</si>
  <si>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</si>
  <si>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</si>
  <si>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</si>
  <si>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</si>
  <si>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Month name</t>
  </si>
  <si>
    <t>Row Labels</t>
  </si>
  <si>
    <t>Grand Total</t>
  </si>
  <si>
    <t>Column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</si>
  <si>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</si>
  <si>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</si>
  <si>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</si>
  <si>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</si>
  <si>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</si>
  <si>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</si>
  <si>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</si>
  <si>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</si>
  <si>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</si>
  <si>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</si>
  <si>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</si>
  <si>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</si>
  <si>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SALES</t>
  </si>
  <si>
    <t>Product Line</t>
  </si>
  <si>
    <t>product line</t>
  </si>
  <si>
    <t>Country</t>
  </si>
  <si>
    <t>HighLight High</t>
  </si>
  <si>
    <t>highLight Low</t>
  </si>
  <si>
    <t>Sales trend over month of</t>
  </si>
  <si>
    <t>Click here to change product line</t>
  </si>
  <si>
    <t xml:space="preserve">                Sales made by </t>
  </si>
  <si>
    <t>Click here to change country</t>
  </si>
  <si>
    <t>Quick Insight of Sales Report over 3 years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</si>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</sst>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 applyAlignment="1">
      <alignment horizontal="center"/>
    </xf>
    <xf numFmtId="0" fontId="18" fillId="34" borderId="0" xfId="0" applyFont="1" applyFill="1"/>
    <xf numFmtId="0" fontId="19" fillId="35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483814523184608E-2"/>
          <c:y val="7.407407407407407E-2"/>
          <c:w val="0.83129396325459315"/>
          <c:h val="0.7243806503353748"/>
        </c:manualLayout>
      </c:layout>
      <c:lineChart>
        <c:grouping val="standard"/>
        <c:varyColors val="0"/>
        <c:ser>
          <c:idx val="0"/>
          <c:order val="0"/>
          <c:tx>
            <c:strRef>
              <c:f>'Sales Acc to month'!$A$13</c:f>
              <c:strCache>
                <c:ptCount val="1"/>
                <c:pt idx="0">
                  <c:v>Classic Cars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Acc to month'!$B$12:$M$12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Acc to month'!$B$13:$M$13</c:f>
              <c:numCache>
                <c:formatCode>General</c:formatCode>
                <c:ptCount val="12"/>
                <c:pt idx="0">
                  <c:v>51854.010000000009</c:v>
                </c:pt>
                <c:pt idx="1">
                  <c:v>63368.83</c:v>
                </c:pt>
                <c:pt idx="2">
                  <c:v>43840.03</c:v>
                </c:pt>
                <c:pt idx="3">
                  <c:v>30780.620000000003</c:v>
                </c:pt>
                <c:pt idx="4">
                  <c:v>73695.420000000013</c:v>
                </c:pt>
                <c:pt idx="5">
                  <c:v>34692.26</c:v>
                </c:pt>
                <c:pt idx="6">
                  <c:v>40447.410000000003</c:v>
                </c:pt>
                <c:pt idx="7">
                  <c:v>44711.75</c:v>
                </c:pt>
                <c:pt idx="8">
                  <c:v>42753.75</c:v>
                </c:pt>
                <c:pt idx="9">
                  <c:v>86042.66</c:v>
                </c:pt>
                <c:pt idx="10">
                  <c:v>126114.91999999998</c:v>
                </c:pt>
                <c:pt idx="11">
                  <c:v>33131.1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4205-9E99-DF11BC891D75}"/>
            </c:ext>
          </c:extLst>
        </c:ser>
        <c:ser>
          <c:idx val="1"/>
          <c:order val="1"/>
          <c:tx>
            <c:strRef>
              <c:f>'Sales Acc to month'!$A$14</c:f>
              <c:strCache>
                <c:ptCount val="1"/>
                <c:pt idx="0">
                  <c:v>HighLight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3975">
                <a:solidFill>
                  <a:srgbClr val="00B050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Acc to month'!$B$12:$M$12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Acc to month'!$B$14:$M$14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126114.91999999998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7-4205-9E99-DF11BC891D75}"/>
            </c:ext>
          </c:extLst>
        </c:ser>
        <c:ser>
          <c:idx val="2"/>
          <c:order val="2"/>
          <c:tx>
            <c:strRef>
              <c:f>'Sales Acc to month'!$A$15</c:f>
              <c:strCache>
                <c:ptCount val="1"/>
                <c:pt idx="0">
                  <c:v>highLight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0325">
                <a:solidFill>
                  <a:srgbClr val="FF000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13578068564214282"/>
                  <c:y val="1.1620138391791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07-4205-9E99-DF11BC891D7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Acc to month'!$B$12:$M$12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Acc to month'!$B$15:$M$15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30780.620000000003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7-4205-9E99-DF11BC891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161887"/>
        <c:axId val="1120170623"/>
      </c:lineChart>
      <c:catAx>
        <c:axId val="11201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70623"/>
        <c:crosses val="autoZero"/>
        <c:auto val="1"/>
        <c:lblAlgn val="ctr"/>
        <c:lblOffset val="100"/>
        <c:noMultiLvlLbl val="0"/>
      </c:catAx>
      <c:valAx>
        <c:axId val="112017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6188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'Sales acc to year'!$C$17</c:f>
          <c:strCache>
            <c:ptCount val="1"/>
            <c:pt idx="0">
              <c:v>Sales made in 2005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acc to year'!$C$13:$C$14</c:f>
              <c:strCache>
                <c:ptCount val="2"/>
                <c:pt idx="0">
                  <c:v>Classic Cars</c:v>
                </c:pt>
                <c:pt idx="1">
                  <c:v>Motorcycles</c:v>
                </c:pt>
              </c:strCache>
            </c:strRef>
          </c:cat>
          <c:val>
            <c:numRef>
              <c:f>'Sales acc to year'!$D$13:$D$14</c:f>
              <c:numCache>
                <c:formatCode>General</c:formatCode>
                <c:ptCount val="2"/>
                <c:pt idx="0">
                  <c:v>87378.089999999982</c:v>
                </c:pt>
                <c:pt idx="1">
                  <c:v>63550.939999999988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C-4B9B-A13F-E846C5BD6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219567"/>
        <c:axId val="979222063"/>
      </c:barChart>
      <c:catAx>
        <c:axId val="97921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22063"/>
        <c:crosses val="autoZero"/>
        <c:auto val="1"/>
        <c:lblAlgn val="ctr"/>
        <c:lblOffset val="100"/>
        <c:noMultiLvlLbl val="0"/>
      </c:catAx>
      <c:valAx>
        <c:axId val="97922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1956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'Sales Country-wise'!$I$18</c:f>
          <c:strCache>
            <c:ptCount val="1"/>
            <c:pt idx="0">
              <c:v>Sales made by Germany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Country-wise'!$I$16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Country-wise'!$J$15:$L$15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'Sales Country-wise'!$J$16:$L$16</c:f>
              <c:numCache>
                <c:formatCode>General</c:formatCode>
                <c:ptCount val="3"/>
                <c:pt idx="0">
                  <c:v>9362.7900000000009</c:v>
                </c:pt>
                <c:pt idx="1">
                  <c:v>6934.62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C-47D3-8A11-96575557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449695"/>
        <c:axId val="1834460511"/>
      </c:barChart>
      <c:catAx>
        <c:axId val="1834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60511"/>
        <c:crosses val="autoZero"/>
        <c:auto val="1"/>
        <c:lblAlgn val="ctr"/>
        <c:lblOffset val="100"/>
        <c:noMultiLvlLbl val="0"/>
      </c:catAx>
      <c:valAx>
        <c:axId val="183446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4969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[Sales_Data.xlsx]Total sales!PivotTable4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3">
                  <a:shade val="76000"/>
                  <a:lumMod val="110000"/>
                  <a:satMod val="105000"/>
                  <a:tint val="67000"/>
                </a:schemeClr>
              </a:gs>
              <a:gs pos="50000">
                <a:schemeClr val="accent3">
                  <a:shade val="76000"/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shade val="76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76000"/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3">
                  <a:tint val="77000"/>
                  <a:lumMod val="110000"/>
                  <a:satMod val="105000"/>
                  <a:tint val="67000"/>
                </a:schemeClr>
              </a:gs>
              <a:gs pos="50000">
                <a:schemeClr val="accent3">
                  <a:tint val="77000"/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tint val="77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tint val="77000"/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shade val="7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7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7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76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ED-4611-9B50-FA2B174B8FE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7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7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7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tint val="77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ED-4611-9B50-FA2B174B8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sales'!$A$4:$A$6</c:f>
              <c:strCache>
                <c:ptCount val="2"/>
                <c:pt idx="0">
                  <c:v>Classic Cars</c:v>
                </c:pt>
                <c:pt idx="1">
                  <c:v>Motorcycles</c:v>
                </c:pt>
              </c:strCache>
            </c:strRef>
          </c:cat>
          <c:val>
            <c:numRef>
              <c:f>'Total sales'!$B$4:$B$6</c:f>
              <c:numCache>
                <c:formatCode>General</c:formatCode>
                <c:ptCount val="2"/>
                <c:pt idx="0">
                  <c:v>671432.76</c:v>
                </c:pt>
                <c:pt idx="1">
                  <c:v>373525.53000000009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ED-4611-9B50-FA2B174B8F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pin" dx="22" fmlaLink="'Sales acc to year'!$D$12" max="2005" min="2003" page="10" val="200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4</xdr:row>
      <xdr:rowOff>19050</xdr:rowOff>
    </xdr:from>
    <xdr:to>
      <xdr:col>9</xdr:col>
      <xdr:colOff>228600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B6573-B10D-4563-AF04-5A4123ED2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3</xdr:row>
      <xdr:rowOff>123825</xdr:rowOff>
    </xdr:from>
    <xdr:to>
      <xdr:col>7</xdr:col>
      <xdr:colOff>533400</xdr:colOff>
      <xdr:row>3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99E24B5-6E5D-432C-9831-3BD53DF01E39}"/>
            </a:ext>
          </a:extLst>
        </xdr:cNvPr>
        <xdr:cNvCxnSpPr/>
      </xdr:nvCxnSpPr>
      <xdr:spPr>
        <a:xfrm flipH="1">
          <a:off x="5038725" y="6953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</xdr:row>
      <xdr:rowOff>9525</xdr:rowOff>
    </xdr:from>
    <xdr:to>
      <xdr:col>21</xdr:col>
      <xdr:colOff>542926</xdr:colOff>
      <xdr:row>18</xdr:row>
      <xdr:rowOff>104775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C9E2ECB-971F-4719-9A72-6F972C26A963}"/>
            </a:ext>
          </a:extLst>
        </xdr:cNvPr>
        <xdr:cNvGrpSpPr/>
      </xdr:nvGrpSpPr>
      <xdr:grpSpPr>
        <a:xfrm>
          <a:off x="9239250" y="781050"/>
          <a:ext cx="4810126" cy="2762250"/>
          <a:chOff x="9239250" y="781050"/>
          <a:chExt cx="4810126" cy="276225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30209AA4-5552-4AB9-A1BC-21A75F32112D}"/>
              </a:ext>
            </a:extLst>
          </xdr:cNvPr>
          <xdr:cNvGraphicFramePr>
            <a:graphicFrameLocks/>
          </xdr:cNvGraphicFramePr>
        </xdr:nvGraphicFramePr>
        <xdr:xfrm>
          <a:off x="9239250" y="781050"/>
          <a:ext cx="4295775" cy="2762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7" name="Spinner 3" hidden="1">
                <a:extLst>
                  <a:ext uri="{63B3BB69-23CF-44E3-9099-C40C66FF867C}">
                    <a14:compatExt spid="_x0000_s6147"/>
                  </a:ext>
                  <a:ext uri="{FF2B5EF4-FFF2-40B4-BE49-F238E27FC236}">
                    <a16:creationId xmlns:a16="http://schemas.microsoft.com/office/drawing/2014/main" id="{2C7C90D9-697D-4E3F-A8B2-F76543A3A28F}"/>
                  </a:ext>
                </a:extLst>
              </xdr:cNvPr>
              <xdr:cNvSpPr/>
            </xdr:nvSpPr>
            <xdr:spPr bwMode="auto">
              <a:xfrm>
                <a:off x="13535026" y="819150"/>
                <a:ext cx="514350" cy="485775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</xdr:grpSp>
    <xdr:clientData/>
  </xdr:twoCellAnchor>
  <xdr:twoCellAnchor>
    <xdr:from>
      <xdr:col>2</xdr:col>
      <xdr:colOff>0</xdr:colOff>
      <xdr:row>22</xdr:row>
      <xdr:rowOff>200024</xdr:rowOff>
    </xdr:from>
    <xdr:to>
      <xdr:col>9</xdr:col>
      <xdr:colOff>209550</xdr:colOff>
      <xdr:row>37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F5D3DB-0AE4-4546-A127-68F7EB7B4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19049</xdr:colOff>
      <xdr:row>21</xdr:row>
      <xdr:rowOff>104774</xdr:rowOff>
    </xdr:from>
    <xdr:to>
      <xdr:col>21</xdr:col>
      <xdr:colOff>142875</xdr:colOff>
      <xdr:row>36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FAFBBE-7991-48ED-A13F-AA7BC31A7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95250</xdr:colOff>
      <xdr:row>22</xdr:row>
      <xdr:rowOff>95250</xdr:rowOff>
    </xdr:from>
    <xdr:to>
      <xdr:col>7</xdr:col>
      <xdr:colOff>533400</xdr:colOff>
      <xdr:row>22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2FB6737-F484-4797-9C36-436FEFFC9FF3}"/>
            </a:ext>
          </a:extLst>
        </xdr:cNvPr>
        <xdr:cNvCxnSpPr/>
      </xdr:nvCxnSpPr>
      <xdr:spPr>
        <a:xfrm flipH="1">
          <a:off x="5067300" y="4295775"/>
          <a:ext cx="4381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mari, Juhi" refreshedDate="44965.980881944444" createdVersion="7" refreshedVersion="7" minRefreshableVersion="3" recordCount="2824">
  <cacheSource type="worksheet">
    <worksheetSource ref="A1:T1048576" sheet="sales_data_sample"/>
  </cacheSource>
  <cacheFields count="20">
    <cacheField name="ORDERNUMBER" numFmtId="0">
      <sharedItems containsString="0" containsBlank="1" containsNumber="1" containsInteger="1" minValue="10103" maxValue="10425"/>
    </cacheField>
    <cacheField name="QUANTITYORDERED" numFmtId="0">
      <sharedItems containsString="0" containsBlank="1" containsNumber="1" containsInteger="1" minValue="12" maxValue="66"/>
    </cacheField>
    <cacheField name="PRICEEACH" numFmtId="0">
      <sharedItems containsString="0" containsBlank="1" containsNumber="1" minValue="34.909999999999997" maxValue="100"/>
    </cacheField>
    <cacheField name="SALES" numFmtId="0">
      <sharedItems containsString="0" containsBlank="1" containsNumber="1" minValue="733.11" maxValue="12001"/>
    </cacheField>
    <cacheField name="ORDERDATE" numFmtId="14">
      <sharedItems containsNonDate="0" containsDate="1" containsString="0" containsBlank="1" minDate="2003-01-29T00:00:00" maxDate="2005-06-01T00:00:00"/>
    </cacheField>
    <cacheField name="QTR_ID" numFmtId="0">
      <sharedItems containsString="0" containsBlank="1" containsNumber="1" containsInteger="1" minValue="1" maxValue="4"/>
    </cacheField>
    <cacheField name="MONTH_ID" numFmtId="0">
      <sharedItems containsString="0" containsBlank="1" containsNumber="1" containsInteger="1" minValue="1" maxValue="12"/>
    </cacheField>
    <cacheField name="Month name" numFmtId="0">
      <sharedItems containsBlank="1" count="13">
        <s v="February"/>
        <s v="May"/>
        <s v="July"/>
        <s v="August"/>
        <s v="October"/>
        <s v="November"/>
        <s v="December"/>
        <s v="January"/>
        <s v="April"/>
        <s v="June"/>
        <s v="September"/>
        <s v="March"/>
        <m/>
      </sharedItems>
    </cacheField>
    <cacheField name="YEAR_ID" numFmtId="0">
      <sharedItems containsString="0" containsBlank="1" containsNumber="1" containsInteger="1" minValue="2003" maxValue="2005" count="4">
        <n v="2003"/>
        <n v="2004"/>
        <n v="2005"/>
        <m/>
      </sharedItems>
    </cacheField>
    <cacheField name="PRODUCTLINE" numFmtId="0">
      <sharedItems containsBlank="1" count="3">
        <s v="Motorcycles"/>
        <s v="Classic Cars"/>
        <m/>
      </sharedItems>
    </cacheField>
    <cacheField name="MSRP" numFmtId="0">
      <sharedItems containsString="0" containsBlank="1" containsNumber="1" containsInteger="1" minValue="95" maxValue="214"/>
    </cacheField>
    <cacheField name="CUSTOMERNAME" numFmtId="0">
      <sharedItems containsBlank="1"/>
    </cacheField>
    <cacheField name="PHONE" numFmtId="0">
      <sharedItems containsBlank="1" containsMixedTypes="1" containsNumber="1" containsInteger="1" minValue="2015559350" maxValue="9145554562"/>
    </cacheField>
    <cacheField name="ADDRESSLINE1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ntainsBlank="1" count="20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  <m/>
      </sharedItems>
    </cacheField>
    <cacheField name="CONTACTLASTNAME" numFmtId="0">
      <sharedItems containsBlank="1"/>
    </cacheField>
    <cacheField name="CONTACTFIRST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4">
  <r>
    <n v="10107"/>
    <n v="30"/>
    <n v="95.7"/>
    <n v="2871"/>
    <d v="2003-02-24T00:00:00"/>
    <n v="1"/>
    <n v="2"/>
    <x v="0"/>
    <x v="0"/>
    <x v="0"/>
    <n v="95"/>
    <s v="Land of Toys Inc."/>
    <n v="2125557818"/>
    <s v="897 Long Airport Avenue"/>
    <s v="NYC"/>
    <s v="NY"/>
    <n v="10022"/>
    <x v="0"/>
    <s v="Yu"/>
    <s v="Kwai"/>
  </r>
  <r>
    <n v="10121"/>
    <n v="34"/>
    <n v="81.349999999999994"/>
    <n v="2765.9"/>
    <d v="2003-05-07T00:00:00"/>
    <n v="2"/>
    <n v="5"/>
    <x v="1"/>
    <x v="0"/>
    <x v="0"/>
    <n v="95"/>
    <s v="Reims Collectables"/>
    <s v="26.47.1555"/>
    <s v="59 rue de l'Abbaye"/>
    <s v="Reims"/>
    <m/>
    <n v="51100"/>
    <x v="1"/>
    <s v="Henriot"/>
    <s v="Paul"/>
  </r>
  <r>
    <n v="10134"/>
    <n v="41"/>
    <n v="94.74"/>
    <n v="3884.34"/>
    <d v="2003-07-01T00:00:00"/>
    <n v="3"/>
    <n v="7"/>
    <x v="2"/>
    <x v="0"/>
    <x v="0"/>
    <n v="95"/>
    <s v="Lyon Souveniers"/>
    <s v="+33 1 46 62 7555"/>
    <s v="27 rue du Colonel Pierre Avia"/>
    <s v="Paris"/>
    <m/>
    <n v="75508"/>
    <x v="1"/>
    <s v="Da Cunha"/>
    <s v="Daniel"/>
  </r>
  <r>
    <n v="10145"/>
    <n v="45"/>
    <n v="83.26"/>
    <n v="3746.7"/>
    <d v="2003-08-25T00:00:00"/>
    <n v="3"/>
    <n v="8"/>
    <x v="3"/>
    <x v="0"/>
    <x v="0"/>
    <n v="95"/>
    <s v="Toys4GrownUps.com"/>
    <n v="6265557265"/>
    <s v="78934 Hillside Dr."/>
    <s v="Pasadena"/>
    <s v="CA"/>
    <n v="90003"/>
    <x v="0"/>
    <s v="Young"/>
    <s v="Julie"/>
  </r>
  <r>
    <n v="10159"/>
    <n v="49"/>
    <n v="100"/>
    <n v="5205.2700000000004"/>
    <d v="2003-10-10T00:00:00"/>
    <n v="4"/>
    <n v="10"/>
    <x v="4"/>
    <x v="0"/>
    <x v="0"/>
    <n v="95"/>
    <s v="Corporate Gift Ideas Co."/>
    <n v="6505551386"/>
    <s v="7734 Strong St."/>
    <s v="San Francisco"/>
    <s v="CA"/>
    <m/>
    <x v="0"/>
    <s v="Brown"/>
    <s v="Julie"/>
  </r>
  <r>
    <n v="10168"/>
    <n v="36"/>
    <n v="96.66"/>
    <n v="3479.76"/>
    <d v="2003-10-28T00:00:00"/>
    <n v="4"/>
    <n v="10"/>
    <x v="4"/>
    <x v="0"/>
    <x v="0"/>
    <n v="95"/>
    <s v="Technics Stores Inc."/>
    <n v="6505556809"/>
    <s v="9408 Furth Circle"/>
    <s v="Burlingame"/>
    <s v="CA"/>
    <n v="94217"/>
    <x v="0"/>
    <s v="Hirano"/>
    <s v="Juri"/>
  </r>
  <r>
    <n v="10180"/>
    <n v="29"/>
    <n v="86.13"/>
    <n v="2497.77"/>
    <d v="2003-11-11T00:00:00"/>
    <n v="4"/>
    <n v="11"/>
    <x v="5"/>
    <x v="0"/>
    <x v="0"/>
    <n v="95"/>
    <s v="Daedalus Designs Imports"/>
    <s v="20.16.1555"/>
    <s v="184, chausse de Tournai"/>
    <s v="Lille"/>
    <m/>
    <n v="59000"/>
    <x v="1"/>
    <s v="Rance"/>
    <s v="Martine"/>
  </r>
  <r>
    <n v="10188"/>
    <n v="48"/>
    <n v="100"/>
    <n v="5512.32"/>
    <d v="2003-11-18T00:00:00"/>
    <n v="4"/>
    <n v="11"/>
    <x v="5"/>
    <x v="0"/>
    <x v="0"/>
    <n v="95"/>
    <s v="Herkku Gifts"/>
    <s v="+47 2267 3215"/>
    <s v="Drammen 121, PR 744 Sentrum"/>
    <s v="Bergen"/>
    <m/>
    <s v="N 5804"/>
    <x v="2"/>
    <s v="Oeztan"/>
    <s v="Veysel"/>
  </r>
  <r>
    <n v="10201"/>
    <n v="22"/>
    <n v="98.57"/>
    <n v="2168.54"/>
    <d v="2003-12-01T00:00:00"/>
    <n v="4"/>
    <n v="12"/>
    <x v="6"/>
    <x v="0"/>
    <x v="0"/>
    <n v="95"/>
    <s v="Mini Wheels Co."/>
    <n v="6505555787"/>
    <s v="5557 North Pendale Street"/>
    <s v="San Francisco"/>
    <s v="CA"/>
    <m/>
    <x v="0"/>
    <s v="Murphy"/>
    <s v="Julie"/>
  </r>
  <r>
    <n v="10211"/>
    <n v="41"/>
    <n v="100"/>
    <n v="4708.4399999999996"/>
    <d v="2004-01-15T00:00:00"/>
    <n v="1"/>
    <n v="1"/>
    <x v="7"/>
    <x v="1"/>
    <x v="0"/>
    <n v="95"/>
    <s v="Auto Canal Petit"/>
    <s v="(1) 47.55.6555"/>
    <s v="25, rue Lauriston"/>
    <s v="Paris"/>
    <m/>
    <n v="75016"/>
    <x v="1"/>
    <s v="Perrier"/>
    <s v="Dominique"/>
  </r>
  <r>
    <n v="10223"/>
    <n v="37"/>
    <n v="100"/>
    <n v="3965.66"/>
    <d v="2004-02-20T00:00:00"/>
    <n v="1"/>
    <n v="2"/>
    <x v="0"/>
    <x v="1"/>
    <x v="0"/>
    <n v="95"/>
    <s v="Australian Collectors, Co."/>
    <s v="03 9520 4555"/>
    <s v="636 St Kilda Road"/>
    <s v="Melbourne"/>
    <s v="Victoria"/>
    <n v="3004"/>
    <x v="3"/>
    <s v="Ferguson"/>
    <s v="Peter"/>
  </r>
  <r>
    <n v="10237"/>
    <n v="23"/>
    <n v="100"/>
    <n v="2333.12"/>
    <d v="2004-04-05T00:00:00"/>
    <n v="2"/>
    <n v="4"/>
    <x v="8"/>
    <x v="1"/>
    <x v="0"/>
    <n v="95"/>
    <s v="Vitachrome Inc."/>
    <n v="2125551500"/>
    <s v="2678 Kingston Rd."/>
    <s v="NYC"/>
    <s v="NY"/>
    <n v="10022"/>
    <x v="0"/>
    <s v="Frick"/>
    <s v="Michael"/>
  </r>
  <r>
    <n v="10251"/>
    <n v="28"/>
    <n v="100"/>
    <n v="3188.64"/>
    <d v="2004-05-18T00:00:00"/>
    <n v="2"/>
    <n v="5"/>
    <x v="1"/>
    <x v="1"/>
    <x v="0"/>
    <n v="95"/>
    <s v="Tekni Collectables Inc."/>
    <n v="2015559350"/>
    <s v="7476 Moss Rd."/>
    <s v="Newark"/>
    <s v="NJ"/>
    <n v="94019"/>
    <x v="0"/>
    <s v="Brown"/>
    <s v="William"/>
  </r>
  <r>
    <n v="10263"/>
    <n v="34"/>
    <n v="100"/>
    <n v="3676.76"/>
    <d v="2004-06-28T00:00:00"/>
    <n v="2"/>
    <n v="6"/>
    <x v="9"/>
    <x v="1"/>
    <x v="0"/>
    <n v="95"/>
    <s v="Gift Depot Inc."/>
    <n v="2035552570"/>
    <s v="25593 South Bay Ln."/>
    <s v="Bridgewater"/>
    <s v="CT"/>
    <n v="97562"/>
    <x v="0"/>
    <s v="King"/>
    <s v="Julie"/>
  </r>
  <r>
    <n v="10275"/>
    <n v="45"/>
    <n v="92.83"/>
    <n v="4177.3500000000004"/>
    <d v="2004-07-23T00:00:00"/>
    <n v="3"/>
    <n v="7"/>
    <x v="2"/>
    <x v="1"/>
    <x v="0"/>
    <n v="95"/>
    <s v="La Rochelle Gifts"/>
    <s v="40.67.8555"/>
    <s v="67, rue des Cinquante Otages"/>
    <s v="Nantes"/>
    <m/>
    <n v="44000"/>
    <x v="1"/>
    <s v="Labrune"/>
    <s v="Janine"/>
  </r>
  <r>
    <n v="10285"/>
    <n v="36"/>
    <n v="100"/>
    <n v="4099.68"/>
    <d v="2004-08-27T00:00:00"/>
    <n v="3"/>
    <n v="8"/>
    <x v="3"/>
    <x v="1"/>
    <x v="0"/>
    <n v="95"/>
    <s v="Marta's Replicas Co."/>
    <n v="6175558555"/>
    <s v="39323 Spinnaker Dr."/>
    <s v="Cambridge"/>
    <s v="MA"/>
    <n v="51247"/>
    <x v="0"/>
    <s v="Hernandez"/>
    <s v="Marta"/>
  </r>
  <r>
    <n v="10299"/>
    <n v="23"/>
    <n v="100"/>
    <n v="2597.39"/>
    <d v="2004-09-30T00:00:00"/>
    <n v="3"/>
    <n v="9"/>
    <x v="10"/>
    <x v="1"/>
    <x v="0"/>
    <n v="95"/>
    <s v="Toys of Finland, Co."/>
    <s v="90-224 8555"/>
    <s v="Keskuskatu 45"/>
    <s v="Helsinki"/>
    <m/>
    <n v="21240"/>
    <x v="4"/>
    <s v="Karttunen"/>
    <s v="Matti"/>
  </r>
  <r>
    <n v="10309"/>
    <n v="41"/>
    <n v="100"/>
    <n v="4394.38"/>
    <d v="2004-10-15T00:00:00"/>
    <n v="4"/>
    <n v="10"/>
    <x v="4"/>
    <x v="1"/>
    <x v="0"/>
    <n v="95"/>
    <s v="Baane Mini Imports"/>
    <s v="07-98 9555"/>
    <s v="Erling Skakkes gate 78"/>
    <s v="Stavern"/>
    <m/>
    <n v="4110"/>
    <x v="2"/>
    <s v="Bergulfsen"/>
    <s v="Jonas"/>
  </r>
  <r>
    <n v="10318"/>
    <n v="46"/>
    <n v="94.74"/>
    <n v="4358.04"/>
    <d v="2004-11-02T00:00:00"/>
    <n v="4"/>
    <n v="11"/>
    <x v="5"/>
    <x v="1"/>
    <x v="0"/>
    <n v="95"/>
    <s v="Diecast Classics Inc."/>
    <n v="2155551555"/>
    <s v="7586 Pompton St."/>
    <s v="Allentown"/>
    <s v="PA"/>
    <n v="70267"/>
    <x v="0"/>
    <s v="Yu"/>
    <s v="Kyung"/>
  </r>
  <r>
    <n v="10329"/>
    <n v="42"/>
    <n v="100"/>
    <n v="4396.1400000000003"/>
    <d v="2004-11-15T00:00:00"/>
    <n v="4"/>
    <n v="11"/>
    <x v="5"/>
    <x v="1"/>
    <x v="0"/>
    <n v="95"/>
    <s v="Land of Toys Inc."/>
    <n v="2125557818"/>
    <s v="897 Long Airport Avenue"/>
    <s v="NYC"/>
    <s v="NY"/>
    <n v="10022"/>
    <x v="0"/>
    <s v="Yu"/>
    <s v="Kwai"/>
  </r>
  <r>
    <n v="10341"/>
    <n v="41"/>
    <n v="100"/>
    <n v="7737.93"/>
    <d v="2004-11-24T00:00:00"/>
    <n v="4"/>
    <n v="11"/>
    <x v="5"/>
    <x v="1"/>
    <x v="0"/>
    <n v="95"/>
    <s v="Salzburg Collectables"/>
    <s v="6562-9555"/>
    <s v="Geislweg 14"/>
    <s v="Salzburg"/>
    <m/>
    <n v="5020"/>
    <x v="5"/>
    <s v="Pipps"/>
    <s v="Georg"/>
  </r>
  <r>
    <n v="10361"/>
    <n v="20"/>
    <n v="72.55"/>
    <n v="1451"/>
    <d v="2004-12-17T00:00:00"/>
    <n v="4"/>
    <n v="12"/>
    <x v="6"/>
    <x v="1"/>
    <x v="0"/>
    <n v="95"/>
    <s v="Souveniers And Things Co."/>
    <s v="+61 2 9495 8555"/>
    <s v="Monitor Money Building, 815 Pacific Hwy"/>
    <s v="Chatswood"/>
    <s v="NSW"/>
    <n v="2067"/>
    <x v="3"/>
    <s v="Huxley"/>
    <s v="Adrian"/>
  </r>
  <r>
    <n v="10375"/>
    <n v="21"/>
    <n v="34.909999999999997"/>
    <n v="733.11"/>
    <d v="2005-02-03T00:00:00"/>
    <n v="1"/>
    <n v="2"/>
    <x v="0"/>
    <x v="2"/>
    <x v="0"/>
    <n v="95"/>
    <s v="La Rochelle Gifts"/>
    <s v="40.67.8555"/>
    <s v="67, rue des Cinquante Otages"/>
    <s v="Nantes"/>
    <m/>
    <n v="44000"/>
    <x v="1"/>
    <s v="Labrune"/>
    <s v="Janine"/>
  </r>
  <r>
    <n v="10388"/>
    <n v="42"/>
    <n v="76.36"/>
    <n v="3207.12"/>
    <d v="2005-03-03T00:00:00"/>
    <n v="1"/>
    <n v="3"/>
    <x v="11"/>
    <x v="2"/>
    <x v="0"/>
    <n v="95"/>
    <s v="FunGiftIdeas.com"/>
    <n v="5085552555"/>
    <s v="1785 First Street"/>
    <s v="New Bedford"/>
    <s v="MA"/>
    <n v="50553"/>
    <x v="0"/>
    <s v="Benitez"/>
    <s v="Violeta"/>
  </r>
  <r>
    <n v="10403"/>
    <n v="24"/>
    <n v="100"/>
    <n v="2434.56"/>
    <d v="2005-04-08T00:00:00"/>
    <n v="2"/>
    <n v="4"/>
    <x v="8"/>
    <x v="2"/>
    <x v="0"/>
    <n v="95"/>
    <s v="UK Collectables, Ltd."/>
    <s v="(171) 555-2282"/>
    <s v="Berkeley Gardens 12  Brewery"/>
    <s v="Liverpool"/>
    <m/>
    <s v="WX1 6LT"/>
    <x v="6"/>
    <s v="Devon"/>
    <s v="Elizabeth"/>
  </r>
  <r>
    <n v="10417"/>
    <n v="66"/>
    <n v="100"/>
    <n v="7516.08"/>
    <d v="2005-05-13T00:00:00"/>
    <n v="2"/>
    <n v="5"/>
    <x v="1"/>
    <x v="2"/>
    <x v="0"/>
    <n v="95"/>
    <s v="Euro Shopping Channel"/>
    <s v="(91) 555 94 44"/>
    <s v="C/ Moralzarzal, 86"/>
    <s v="Madrid"/>
    <m/>
    <n v="28034"/>
    <x v="7"/>
    <s v="Freyre"/>
    <s v="Diego"/>
  </r>
  <r>
    <n v="10103"/>
    <n v="26"/>
    <n v="100"/>
    <n v="5404.62"/>
    <d v="2003-01-29T00:00:00"/>
    <n v="1"/>
    <n v="1"/>
    <x v="7"/>
    <x v="0"/>
    <x v="1"/>
    <n v="214"/>
    <s v="Baane Mini Imports"/>
    <s v="07-98 9555"/>
    <s v="Erling Skakkes gate 78"/>
    <s v="Stavern"/>
    <m/>
    <n v="4110"/>
    <x v="2"/>
    <s v="Bergulfsen"/>
    <s v="Jonas"/>
  </r>
  <r>
    <n v="10112"/>
    <n v="29"/>
    <n v="100"/>
    <n v="7209.11"/>
    <d v="2003-03-24T00:00:00"/>
    <n v="1"/>
    <n v="3"/>
    <x v="11"/>
    <x v="0"/>
    <x v="1"/>
    <n v="214"/>
    <s v="Volvo Model Replicas, Co"/>
    <s v="0921-12 3555"/>
    <s v="Berguvsv„gen  8"/>
    <s v="Lule"/>
    <m/>
    <s v="S-958 22"/>
    <x v="8"/>
    <s v="Berglund"/>
    <s v="Christina"/>
  </r>
  <r>
    <n v="10126"/>
    <n v="38"/>
    <n v="100"/>
    <n v="7329.06"/>
    <d v="2003-05-28T00:00:00"/>
    <n v="2"/>
    <n v="5"/>
    <x v="1"/>
    <x v="0"/>
    <x v="1"/>
    <n v="214"/>
    <s v="Corrida Auto Replicas, Ltd"/>
    <s v="(91) 555 22 82"/>
    <s v="C/ Araquil, 67"/>
    <s v="Madrid"/>
    <m/>
    <n v="28023"/>
    <x v="7"/>
    <s v="Sommer"/>
    <s v="Mart¡n"/>
  </r>
  <r>
    <n v="10140"/>
    <n v="37"/>
    <n v="100"/>
    <n v="7374.1"/>
    <d v="2003-07-24T00:00:00"/>
    <n v="3"/>
    <n v="7"/>
    <x v="2"/>
    <x v="0"/>
    <x v="1"/>
    <n v="214"/>
    <s v="Technics Stores Inc."/>
    <n v="6505556809"/>
    <s v="9408 Furth Circle"/>
    <s v="Burlingame"/>
    <s v="CA"/>
    <n v="94217"/>
    <x v="0"/>
    <s v="Hirano"/>
    <s v="Juri"/>
  </r>
  <r>
    <n v="10150"/>
    <n v="45"/>
    <n v="100"/>
    <n v="10993.5"/>
    <d v="2003-09-19T00:00:00"/>
    <n v="3"/>
    <n v="9"/>
    <x v="10"/>
    <x v="0"/>
    <x v="1"/>
    <n v="214"/>
    <s v="Dragon Souveniers, Ltd."/>
    <s v="+65 221 7555"/>
    <s v="Bronz Sok., Bronz Apt. 3/6 Tesvikiye"/>
    <s v="Singapore"/>
    <m/>
    <n v="79903"/>
    <x v="9"/>
    <s v="Natividad"/>
    <s v="Eric"/>
  </r>
  <r>
    <n v="10163"/>
    <n v="21"/>
    <n v="100"/>
    <n v="4860.24"/>
    <d v="2003-10-20T00:00:00"/>
    <n v="4"/>
    <n v="10"/>
    <x v="4"/>
    <x v="0"/>
    <x v="1"/>
    <n v="214"/>
    <s v="Classic Legends Inc."/>
    <n v="2125558493"/>
    <s v="5905 Pompton St."/>
    <s v="NYC"/>
    <s v="NY"/>
    <n v="10022"/>
    <x v="0"/>
    <s v="Hernandez"/>
    <s v="Maria"/>
  </r>
  <r>
    <n v="10174"/>
    <n v="34"/>
    <n v="100"/>
    <n v="8014.82"/>
    <d v="2003-11-06T00:00:00"/>
    <n v="4"/>
    <n v="11"/>
    <x v="5"/>
    <x v="0"/>
    <x v="1"/>
    <n v="214"/>
    <s v="Australian Gift Network, Co"/>
    <s v="61-7-3844-6555"/>
    <s v="31 Duncan St. West End"/>
    <s v="South Brisbane"/>
    <s v="Queensland"/>
    <n v="4101"/>
    <x v="3"/>
    <s v="Calaghan"/>
    <s v="Tony"/>
  </r>
  <r>
    <n v="10183"/>
    <n v="23"/>
    <n v="100"/>
    <n v="5372.57"/>
    <d v="2003-11-13T00:00:00"/>
    <n v="4"/>
    <n v="11"/>
    <x v="5"/>
    <x v="0"/>
    <x v="1"/>
    <n v="214"/>
    <s v="Classic Gift Ideas, Inc"/>
    <n v="2155554695"/>
    <s v="782 First Street"/>
    <s v="Philadelphia"/>
    <s v="PA"/>
    <n v="71270"/>
    <x v="0"/>
    <s v="Cervantes"/>
    <s v="Francisca"/>
  </r>
  <r>
    <n v="10194"/>
    <n v="42"/>
    <n v="100"/>
    <n v="7290.36"/>
    <d v="2003-11-25T00:00:00"/>
    <n v="4"/>
    <n v="11"/>
    <x v="5"/>
    <x v="0"/>
    <x v="1"/>
    <n v="214"/>
    <s v="Saveley &amp; Henriot, Co."/>
    <s v="78.32.5555"/>
    <s v="2, rue du Commerce"/>
    <s v="Lyon"/>
    <m/>
    <n v="69004"/>
    <x v="1"/>
    <s v="Saveley"/>
    <s v="Mary"/>
  </r>
  <r>
    <n v="10206"/>
    <n v="47"/>
    <n v="100"/>
    <n v="9064.89"/>
    <d v="2003-12-05T00:00:00"/>
    <n v="4"/>
    <n v="12"/>
    <x v="6"/>
    <x v="0"/>
    <x v="1"/>
    <n v="214"/>
    <s v="Canadian Gift Exchange Network"/>
    <s v="(604) 555-3392"/>
    <s v="1900 Oak St."/>
    <s v="Vancouver"/>
    <s v="BC"/>
    <s v="V3F 2K1"/>
    <x v="10"/>
    <s v="Tannamuri"/>
    <s v="Yoshi"/>
  </r>
  <r>
    <n v="10215"/>
    <n v="35"/>
    <n v="100"/>
    <n v="6075.3"/>
    <d v="2004-01-29T00:00:00"/>
    <n v="1"/>
    <n v="1"/>
    <x v="7"/>
    <x v="1"/>
    <x v="1"/>
    <n v="214"/>
    <s v="West Coast Collectables Co."/>
    <n v="3105553722"/>
    <s v="3675 Furth Circle"/>
    <s v="Burbank"/>
    <s v="CA"/>
    <n v="94019"/>
    <x v="0"/>
    <s v="Thompson"/>
    <s v="Steve"/>
  </r>
  <r>
    <n v="10228"/>
    <n v="29"/>
    <n v="100"/>
    <n v="6463.23"/>
    <d v="2004-03-10T00:00:00"/>
    <n v="1"/>
    <n v="3"/>
    <x v="11"/>
    <x v="1"/>
    <x v="1"/>
    <n v="214"/>
    <s v="Cambridge Collectables Co."/>
    <n v="6175555555"/>
    <s v="4658 Baden Av."/>
    <s v="Cambridge"/>
    <s v="MA"/>
    <n v="51247"/>
    <x v="0"/>
    <s v="Tseng"/>
    <s v="Kyung"/>
  </r>
  <r>
    <n v="10245"/>
    <n v="34"/>
    <n v="100"/>
    <n v="6120.34"/>
    <d v="2004-05-04T00:00:00"/>
    <n v="2"/>
    <n v="5"/>
    <x v="1"/>
    <x v="1"/>
    <x v="1"/>
    <n v="214"/>
    <s v="Super Scale Inc."/>
    <n v="2035559545"/>
    <s v="567 North Pendale Street"/>
    <s v="New Haven"/>
    <s v="CT"/>
    <n v="97823"/>
    <x v="0"/>
    <s v="Murphy"/>
    <s v="Leslie"/>
  </r>
  <r>
    <n v="10258"/>
    <n v="32"/>
    <n v="100"/>
    <n v="7680.64"/>
    <d v="2004-06-15T00:00:00"/>
    <n v="2"/>
    <n v="6"/>
    <x v="9"/>
    <x v="1"/>
    <x v="1"/>
    <n v="214"/>
    <s v="Tokyo Collectables, Ltd"/>
    <s v="+81 3 3584 0555"/>
    <s v="2-2-8 Roppongi"/>
    <s v="Minato-ku"/>
    <s v="Tokyo"/>
    <s v="106-0032"/>
    <x v="11"/>
    <s v="Shimamura"/>
    <s v="Akiko"/>
  </r>
  <r>
    <n v="10270"/>
    <n v="21"/>
    <n v="100"/>
    <n v="4905.3900000000003"/>
    <d v="2004-07-19T00:00:00"/>
    <n v="3"/>
    <n v="7"/>
    <x v="2"/>
    <x v="1"/>
    <x v="1"/>
    <n v="214"/>
    <s v="Souveniers And Things Co."/>
    <s v="+61 2 9495 8555"/>
    <s v="Monitor Money Building, 815 Pacific Hwy"/>
    <s v="Chatswood"/>
    <s v="NSW"/>
    <n v="2067"/>
    <x v="3"/>
    <s v="Huxley"/>
    <s v="Adrian"/>
  </r>
  <r>
    <n v="10280"/>
    <n v="34"/>
    <n v="100"/>
    <n v="8014.82"/>
    <d v="2004-08-17T00:00:00"/>
    <n v="3"/>
    <n v="8"/>
    <x v="3"/>
    <x v="1"/>
    <x v="1"/>
    <n v="214"/>
    <s v="Amica Models &amp; Co."/>
    <s v="011-4988555"/>
    <s v="Via Monte Bianco 34"/>
    <s v="Torino"/>
    <m/>
    <n v="10100"/>
    <x v="12"/>
    <s v="Accorti"/>
    <s v="Paolo"/>
  </r>
  <r>
    <n v="10291"/>
    <n v="37"/>
    <n v="100"/>
    <n v="7136.19"/>
    <d v="2004-09-08T00:00:00"/>
    <n v="3"/>
    <n v="9"/>
    <x v="10"/>
    <x v="1"/>
    <x v="1"/>
    <n v="214"/>
    <s v="Scandinavian Gift Ideas"/>
    <s v="0695-34 6555"/>
    <s v="?kergatan 24"/>
    <s v="Boras"/>
    <m/>
    <s v="S-844 67"/>
    <x v="8"/>
    <s v="Larsson"/>
    <s v="Maria"/>
  </r>
  <r>
    <n v="10304"/>
    <n v="47"/>
    <n v="100"/>
    <n v="10172.700000000001"/>
    <d v="2004-10-11T00:00:00"/>
    <n v="4"/>
    <n v="10"/>
    <x v="4"/>
    <x v="1"/>
    <x v="1"/>
    <n v="214"/>
    <s v="Auto Assoc. &amp; Cie."/>
    <s v="30.59.8555"/>
    <s v="67, avenue de l'Europe"/>
    <s v="Versailles"/>
    <m/>
    <n v="78000"/>
    <x v="1"/>
    <s v="Tonini"/>
    <s v="Daniel"/>
  </r>
  <r>
    <n v="10312"/>
    <n v="48"/>
    <n v="100"/>
    <n v="11623.7"/>
    <d v="2004-10-21T00:00:00"/>
    <n v="4"/>
    <n v="10"/>
    <x v="4"/>
    <x v="1"/>
    <x v="1"/>
    <n v="214"/>
    <s v="Mini Gifts Distributors Ltd."/>
    <n v="4155551450"/>
    <s v="5677 Strong St."/>
    <s v="San Rafael"/>
    <s v="CA"/>
    <n v="97562"/>
    <x v="0"/>
    <s v="Nelson"/>
    <s v="Valarie"/>
  </r>
  <r>
    <n v="10322"/>
    <n v="40"/>
    <n v="100"/>
    <n v="6000.4"/>
    <d v="2004-11-04T00:00:00"/>
    <n v="4"/>
    <n v="11"/>
    <x v="5"/>
    <x v="1"/>
    <x v="1"/>
    <n v="214"/>
    <s v="Online Diecast Creations Co."/>
    <n v="6035558647"/>
    <s v="2304 Long Airport Avenue"/>
    <s v="Nashua"/>
    <s v="NH"/>
    <n v="62005"/>
    <x v="0"/>
    <s v="Young"/>
    <s v="Valarie"/>
  </r>
  <r>
    <n v="10333"/>
    <n v="26"/>
    <n v="100"/>
    <n v="3003"/>
    <d v="2004-11-18T00:00:00"/>
    <n v="4"/>
    <n v="11"/>
    <x v="5"/>
    <x v="1"/>
    <x v="1"/>
    <n v="214"/>
    <s v="Mini Wheels Co."/>
    <n v="6505555787"/>
    <s v="5557 North Pendale Street"/>
    <s v="San Francisco"/>
    <s v="CA"/>
    <m/>
    <x v="0"/>
    <s v="Murphy"/>
    <s v="Julie"/>
  </r>
  <r>
    <n v="10347"/>
    <n v="30"/>
    <n v="100"/>
    <n v="3944.7"/>
    <d v="2004-11-29T00:00:00"/>
    <n v="4"/>
    <n v="11"/>
    <x v="5"/>
    <x v="1"/>
    <x v="1"/>
    <n v="214"/>
    <s v="Australian Collectors, Co."/>
    <s v="03 9520 4555"/>
    <s v="636 St Kilda Road"/>
    <s v="Melbourne"/>
    <s v="Victoria"/>
    <n v="3004"/>
    <x v="3"/>
    <s v="Ferguson"/>
    <s v="Peter"/>
  </r>
  <r>
    <n v="10357"/>
    <n v="32"/>
    <n v="100"/>
    <n v="5691.84"/>
    <d v="2004-12-10T00:00:00"/>
    <n v="4"/>
    <n v="12"/>
    <x v="6"/>
    <x v="1"/>
    <x v="1"/>
    <n v="214"/>
    <s v="Mini Gifts Distributors Ltd."/>
    <n v="4155551450"/>
    <s v="5677 Strong St."/>
    <s v="San Rafael"/>
    <s v="CA"/>
    <n v="97562"/>
    <x v="0"/>
    <s v="Nelson"/>
    <s v="Valarie"/>
  </r>
  <r>
    <n v="10369"/>
    <n v="41"/>
    <n v="100"/>
    <n v="4514.92"/>
    <d v="2005-01-20T00:00:00"/>
    <n v="1"/>
    <n v="1"/>
    <x v="7"/>
    <x v="2"/>
    <x v="1"/>
    <n v="214"/>
    <s v="Collectables For Less Inc."/>
    <n v="6175558555"/>
    <s v="7825 Douglas Av."/>
    <s v="Brickhaven"/>
    <s v="MA"/>
    <n v="58339"/>
    <x v="0"/>
    <s v="Nelson"/>
    <s v="Allen"/>
  </r>
  <r>
    <n v="10381"/>
    <n v="36"/>
    <n v="100"/>
    <n v="8254.7999999999993"/>
    <d v="2005-02-17T00:00:00"/>
    <n v="1"/>
    <n v="2"/>
    <x v="0"/>
    <x v="2"/>
    <x v="1"/>
    <n v="214"/>
    <s v="Corporate Gift Ideas Co."/>
    <n v="6505551386"/>
    <s v="7734 Strong St."/>
    <s v="San Francisco"/>
    <s v="CA"/>
    <m/>
    <x v="0"/>
    <s v="Brown"/>
    <s v="Julie"/>
  </r>
  <r>
    <n v="10391"/>
    <n v="24"/>
    <n v="100"/>
    <n v="2416.56"/>
    <d v="2005-03-09T00:00:00"/>
    <n v="1"/>
    <n v="3"/>
    <x v="11"/>
    <x v="2"/>
    <x v="1"/>
    <n v="214"/>
    <s v="Anna's Decorations, Ltd"/>
    <s v="02 9936 8555"/>
    <s v="201 Miller Street"/>
    <s v="North Sydney"/>
    <s v="NSW"/>
    <n v="2060"/>
    <x v="3"/>
    <s v="O'Hara"/>
    <s v="Anna"/>
  </r>
  <r>
    <n v="10411"/>
    <n v="23"/>
    <n v="100"/>
    <n v="4140.2299999999996"/>
    <d v="2005-05-01T00:00:00"/>
    <n v="2"/>
    <n v="5"/>
    <x v="1"/>
    <x v="2"/>
    <x v="1"/>
    <n v="214"/>
    <s v="Quebec Home Shopping Network"/>
    <s v="(514) 555-8054"/>
    <s v="43 rue St. Laurent"/>
    <s v="Montreal"/>
    <s v="Quebec"/>
    <s v="H1J 1C3"/>
    <x v="10"/>
    <s v="Fresnisre"/>
    <s v="Jean"/>
  </r>
  <r>
    <n v="10424"/>
    <n v="50"/>
    <n v="100"/>
    <n v="12001"/>
    <d v="2005-05-31T00:00:00"/>
    <n v="2"/>
    <n v="5"/>
    <x v="1"/>
    <x v="2"/>
    <x v="1"/>
    <n v="214"/>
    <s v="Euro Shopping Channel"/>
    <s v="(91) 555 94 44"/>
    <s v="C/ Moralzarzal, 86"/>
    <s v="Madrid"/>
    <m/>
    <n v="28034"/>
    <x v="7"/>
    <s v="Freyre"/>
    <s v="Diego"/>
  </r>
  <r>
    <n v="10107"/>
    <n v="39"/>
    <n v="99.91"/>
    <n v="3896.49"/>
    <d v="2003-02-24T00:00:00"/>
    <n v="1"/>
    <n v="2"/>
    <x v="0"/>
    <x v="0"/>
    <x v="0"/>
    <n v="118"/>
    <s v="Land of Toys Inc."/>
    <n v="2125557818"/>
    <s v="897 Long Airport Avenue"/>
    <s v="NYC"/>
    <s v="NY"/>
    <n v="10022"/>
    <x v="0"/>
    <s v="Yu"/>
    <s v="Kwai"/>
  </r>
  <r>
    <n v="10120"/>
    <n v="29"/>
    <n v="96.34"/>
    <n v="2793.86"/>
    <d v="2003-04-29T00:00:00"/>
    <n v="2"/>
    <n v="4"/>
    <x v="8"/>
    <x v="0"/>
    <x v="0"/>
    <n v="118"/>
    <s v="Australian Collectors, Co."/>
    <s v="03 9520 4555"/>
    <s v="636 St Kilda Road"/>
    <s v="Melbourne"/>
    <s v="Victoria"/>
    <n v="3004"/>
    <x v="3"/>
    <s v="Ferguson"/>
    <s v="Peter"/>
  </r>
  <r>
    <n v="10134"/>
    <n v="27"/>
    <n v="100"/>
    <n v="3307.77"/>
    <d v="2003-07-01T00:00:00"/>
    <n v="3"/>
    <n v="7"/>
    <x v="2"/>
    <x v="0"/>
    <x v="0"/>
    <n v="118"/>
    <s v="Lyon Souveniers"/>
    <s v="+33 1 46 62 7555"/>
    <s v="27 rue du Colonel Pierre Avia"/>
    <s v="Paris"/>
    <m/>
    <n v="75508"/>
    <x v="1"/>
    <s v="Da Cunha"/>
    <s v="Daniel"/>
  </r>
  <r>
    <n v="10145"/>
    <n v="37"/>
    <n v="100"/>
    <n v="5192.95"/>
    <d v="2003-08-25T00:00:00"/>
    <n v="3"/>
    <n v="8"/>
    <x v="3"/>
    <x v="0"/>
    <x v="0"/>
    <n v="118"/>
    <s v="Toys4GrownUps.com"/>
    <n v="6265557265"/>
    <s v="78934 Hillside Dr."/>
    <s v="Pasadena"/>
    <s v="CA"/>
    <n v="90003"/>
    <x v="0"/>
    <s v="Young"/>
    <s v="Julie"/>
  </r>
  <r>
    <n v="10159"/>
    <n v="37"/>
    <n v="100"/>
    <n v="5016.83"/>
    <d v="2003-10-10T00:00:00"/>
    <n v="4"/>
    <n v="10"/>
    <x v="4"/>
    <x v="0"/>
    <x v="0"/>
    <n v="118"/>
    <s v="Corporate Gift Ideas Co."/>
    <n v="6505551386"/>
    <s v="7734 Strong St."/>
    <s v="San Francisco"/>
    <s v="CA"/>
    <m/>
    <x v="0"/>
    <s v="Brown"/>
    <s v="Julie"/>
  </r>
  <r>
    <n v="10168"/>
    <n v="27"/>
    <n v="100"/>
    <n v="3660.93"/>
    <d v="2003-10-28T00:00:00"/>
    <n v="4"/>
    <n v="10"/>
    <x v="4"/>
    <x v="0"/>
    <x v="0"/>
    <n v="118"/>
    <s v="Technics Stores Inc."/>
    <n v="6505556809"/>
    <s v="9408 Furth Circle"/>
    <s v="Burlingame"/>
    <s v="CA"/>
    <n v="94217"/>
    <x v="0"/>
    <s v="Hirano"/>
    <s v="Juri"/>
  </r>
  <r>
    <n v="10180"/>
    <n v="42"/>
    <n v="100"/>
    <n v="4695.6000000000004"/>
    <d v="2003-11-11T00:00:00"/>
    <n v="4"/>
    <n v="11"/>
    <x v="5"/>
    <x v="0"/>
    <x v="0"/>
    <n v="118"/>
    <s v="Daedalus Designs Imports"/>
    <s v="20.16.1555"/>
    <s v="184, chausse de Tournai"/>
    <s v="Lille"/>
    <m/>
    <n v="59000"/>
    <x v="1"/>
    <s v="Rance"/>
    <s v="Martine"/>
  </r>
  <r>
    <n v="10188"/>
    <n v="38"/>
    <n v="96.34"/>
    <n v="3660.92"/>
    <d v="2003-11-18T00:00:00"/>
    <n v="4"/>
    <n v="11"/>
    <x v="5"/>
    <x v="0"/>
    <x v="0"/>
    <n v="118"/>
    <s v="Herkku Gifts"/>
    <s v="+47 2267 3215"/>
    <s v="Drammen 121, PR 744 Sentrum"/>
    <s v="Bergen"/>
    <m/>
    <s v="N 5804"/>
    <x v="2"/>
    <s v="Oeztan"/>
    <s v="Veysel"/>
  </r>
  <r>
    <n v="10201"/>
    <n v="24"/>
    <n v="100"/>
    <n v="3025.92"/>
    <d v="2003-12-01T00:00:00"/>
    <n v="4"/>
    <n v="12"/>
    <x v="6"/>
    <x v="0"/>
    <x v="0"/>
    <n v="118"/>
    <s v="Mini Wheels Co."/>
    <n v="6505555787"/>
    <s v="5557 North Pendale Street"/>
    <s v="San Francisco"/>
    <s v="CA"/>
    <m/>
    <x v="0"/>
    <s v="Murphy"/>
    <s v="Julie"/>
  </r>
  <r>
    <n v="10210"/>
    <n v="23"/>
    <n v="100"/>
    <n v="3009.09"/>
    <d v="2004-01-12T00:00:00"/>
    <n v="1"/>
    <n v="1"/>
    <x v="7"/>
    <x v="1"/>
    <x v="0"/>
    <n v="118"/>
    <s v="Osaka Souveniers Co."/>
    <s v="+81 06 6342 5555"/>
    <s v="Dojima Avanza 4F, 1-6-20 Dojima, Kita-ku"/>
    <s v="Osaka"/>
    <s v="Osaka"/>
    <s v="530-0003"/>
    <x v="11"/>
    <s v="Kentary"/>
    <s v="Mory"/>
  </r>
  <r>
    <n v="10223"/>
    <n v="47"/>
    <n v="100"/>
    <n v="5422.39"/>
    <d v="2004-02-20T00:00:00"/>
    <n v="1"/>
    <n v="2"/>
    <x v="0"/>
    <x v="1"/>
    <x v="0"/>
    <n v="118"/>
    <s v="Australian Collectors, Co."/>
    <s v="03 9520 4555"/>
    <s v="636 St Kilda Road"/>
    <s v="Melbourne"/>
    <s v="Victoria"/>
    <n v="3004"/>
    <x v="3"/>
    <s v="Ferguson"/>
    <s v="Peter"/>
  </r>
  <r>
    <n v="10236"/>
    <n v="22"/>
    <n v="100"/>
    <n v="2852.08"/>
    <d v="2004-04-03T00:00:00"/>
    <n v="2"/>
    <n v="4"/>
    <x v="8"/>
    <x v="1"/>
    <x v="0"/>
    <n v="118"/>
    <s v="Motor Mint Distributors Inc."/>
    <n v="2155559857"/>
    <s v="11328 Douglas Av."/>
    <s v="Philadelphia"/>
    <s v="PA"/>
    <n v="71270"/>
    <x v="0"/>
    <s v="Hernandez"/>
    <s v="Rosa"/>
  </r>
  <r>
    <n v="10251"/>
    <n v="44"/>
    <n v="100"/>
    <n v="5756.52"/>
    <d v="2004-05-18T00:00:00"/>
    <n v="2"/>
    <n v="5"/>
    <x v="1"/>
    <x v="1"/>
    <x v="0"/>
    <n v="118"/>
    <s v="Tekni Collectables Inc."/>
    <n v="2015559350"/>
    <s v="7476 Moss Rd."/>
    <s v="Newark"/>
    <s v="NJ"/>
    <n v="94019"/>
    <x v="0"/>
    <s v="Brown"/>
    <s v="William"/>
  </r>
  <r>
    <n v="10263"/>
    <n v="40"/>
    <n v="100"/>
    <n v="4472"/>
    <d v="2004-06-28T00:00:00"/>
    <n v="2"/>
    <n v="6"/>
    <x v="9"/>
    <x v="1"/>
    <x v="0"/>
    <n v="118"/>
    <s v="Gift Depot Inc."/>
    <n v="2035552570"/>
    <s v="25593 South Bay Ln."/>
    <s v="Bridgewater"/>
    <s v="CT"/>
    <n v="97562"/>
    <x v="0"/>
    <s v="King"/>
    <s v="Julie"/>
  </r>
  <r>
    <n v="10275"/>
    <n v="22"/>
    <n v="100"/>
    <n v="2904.44"/>
    <d v="2004-07-23T00:00:00"/>
    <n v="3"/>
    <n v="7"/>
    <x v="2"/>
    <x v="1"/>
    <x v="0"/>
    <n v="118"/>
    <s v="La Rochelle Gifts"/>
    <s v="40.67.8555"/>
    <s v="67, rue des Cinquante Otages"/>
    <s v="Nantes"/>
    <m/>
    <n v="44000"/>
    <x v="1"/>
    <s v="Labrune"/>
    <s v="Janine"/>
  </r>
  <r>
    <n v="10285"/>
    <n v="47"/>
    <n v="100"/>
    <n v="6484.59"/>
    <d v="2004-08-27T00:00:00"/>
    <n v="3"/>
    <n v="8"/>
    <x v="3"/>
    <x v="1"/>
    <x v="0"/>
    <n v="118"/>
    <s v="Marta's Replicas Co."/>
    <n v="6175558555"/>
    <s v="39323 Spinnaker Dr."/>
    <s v="Cambridge"/>
    <s v="MA"/>
    <n v="51247"/>
    <x v="0"/>
    <s v="Hernandez"/>
    <s v="Marta"/>
  </r>
  <r>
    <n v="10298"/>
    <n v="39"/>
    <n v="96.34"/>
    <n v="3757.26"/>
    <d v="2004-09-27T00:00:00"/>
    <n v="3"/>
    <n v="9"/>
    <x v="10"/>
    <x v="1"/>
    <x v="0"/>
    <n v="118"/>
    <s v="Atelier graphique"/>
    <s v="40.32.2555"/>
    <s v="54, rue Royale"/>
    <s v="Nantes"/>
    <m/>
    <n v="44000"/>
    <x v="1"/>
    <s v="Schmitt"/>
    <s v="Carine"/>
  </r>
  <r>
    <n v="10308"/>
    <n v="34"/>
    <n v="100"/>
    <n v="4043.96"/>
    <d v="2004-10-15T00:00:00"/>
    <n v="4"/>
    <n v="10"/>
    <x v="4"/>
    <x v="1"/>
    <x v="0"/>
    <n v="118"/>
    <s v="Mini Classics"/>
    <n v="9145554562"/>
    <s v="3758 North Pendale Street"/>
    <s v="White Plains"/>
    <s v="NY"/>
    <n v="24067"/>
    <x v="0"/>
    <s v="Frick"/>
    <s v="Steve"/>
  </r>
  <r>
    <n v="10318"/>
    <n v="45"/>
    <n v="100"/>
    <n v="5566.5"/>
    <d v="2004-11-02T00:00:00"/>
    <n v="4"/>
    <n v="11"/>
    <x v="5"/>
    <x v="1"/>
    <x v="0"/>
    <n v="118"/>
    <s v="Diecast Classics Inc."/>
    <n v="2155551555"/>
    <s v="7586 Pompton St."/>
    <s v="Allentown"/>
    <s v="PA"/>
    <n v="70267"/>
    <x v="0"/>
    <s v="Yu"/>
    <s v="Kyung"/>
  </r>
  <r>
    <n v="10329"/>
    <n v="20"/>
    <n v="100"/>
    <n v="3176"/>
    <d v="2004-11-15T00:00:00"/>
    <n v="4"/>
    <n v="11"/>
    <x v="5"/>
    <x v="1"/>
    <x v="0"/>
    <n v="118"/>
    <s v="Land of Toys Inc."/>
    <n v="2125557818"/>
    <s v="897 Long Airport Avenue"/>
    <s v="NYC"/>
    <s v="NY"/>
    <n v="10022"/>
    <x v="0"/>
    <s v="Yu"/>
    <s v="Kwai"/>
  </r>
  <r>
    <n v="10339"/>
    <n v="40"/>
    <n v="68.92"/>
    <n v="2756.8"/>
    <d v="2004-11-23T00:00:00"/>
    <n v="4"/>
    <n v="11"/>
    <x v="5"/>
    <x v="1"/>
    <x v="0"/>
    <n v="118"/>
    <s v="Tokyo Collectables, Ltd"/>
    <s v="+81 3 3584 0555"/>
    <s v="2-2-8 Roppongi"/>
    <s v="Minato-ku"/>
    <s v="Tokyo"/>
    <s v="106-0032"/>
    <x v="11"/>
    <s v="Shimamura"/>
    <s v="Akiko"/>
  </r>
  <r>
    <n v="10361"/>
    <n v="26"/>
    <n v="51.15"/>
    <n v="1329.9"/>
    <d v="2004-12-17T00:00:00"/>
    <n v="4"/>
    <n v="12"/>
    <x v="6"/>
    <x v="1"/>
    <x v="0"/>
    <n v="118"/>
    <s v="Souveniers And Things Co."/>
    <s v="+61 2 9495 8555"/>
    <s v="Monitor Money Building, 815 Pacific Hwy"/>
    <s v="Chatswood"/>
    <s v="NSW"/>
    <n v="2067"/>
    <x v="3"/>
    <s v="Huxley"/>
    <s v="Adrian"/>
  </r>
  <r>
    <n v="10374"/>
    <n v="39"/>
    <n v="100"/>
    <n v="5288.01"/>
    <d v="2005-02-02T00:00:00"/>
    <n v="1"/>
    <n v="2"/>
    <x v="0"/>
    <x v="2"/>
    <x v="0"/>
    <n v="118"/>
    <s v="Australian Gift Network, Co"/>
    <s v="61-7-3844-6555"/>
    <s v="31 Duncan St. West End"/>
    <s v="South Brisbane"/>
    <s v="Queensland"/>
    <n v="4101"/>
    <x v="3"/>
    <s v="Calaghan"/>
    <s v="Tony"/>
  </r>
  <r>
    <n v="10388"/>
    <n v="50"/>
    <n v="44.51"/>
    <n v="2225.5"/>
    <d v="2005-03-03T00:00:00"/>
    <n v="1"/>
    <n v="3"/>
    <x v="11"/>
    <x v="2"/>
    <x v="0"/>
    <n v="118"/>
    <s v="FunGiftIdeas.com"/>
    <n v="5085552555"/>
    <s v="1785 First Street"/>
    <s v="New Bedford"/>
    <s v="MA"/>
    <n v="50553"/>
    <x v="0"/>
    <s v="Benitez"/>
    <s v="Violeta"/>
  </r>
  <r>
    <n v="10402"/>
    <n v="45"/>
    <n v="100"/>
    <n v="5833.8"/>
    <d v="2005-04-07T00:00:00"/>
    <n v="2"/>
    <n v="4"/>
    <x v="8"/>
    <x v="2"/>
    <x v="0"/>
    <n v="118"/>
    <s v="Auto Canal Petit"/>
    <s v="(1) 47.55.6555"/>
    <s v="25, rue Lauriston"/>
    <s v="Paris"/>
    <m/>
    <n v="75016"/>
    <x v="1"/>
    <s v="Perrier"/>
    <s v="Dominique"/>
  </r>
  <r>
    <n v="10417"/>
    <n v="45"/>
    <n v="100"/>
    <n v="5887.35"/>
    <d v="2005-05-13T00:00:00"/>
    <n v="2"/>
    <n v="5"/>
    <x v="1"/>
    <x v="2"/>
    <x v="0"/>
    <n v="118"/>
    <s v="Euro Shopping Channel"/>
    <s v="(91) 555 94 44"/>
    <s v="C/ Moralzarzal, 86"/>
    <s v="Madrid"/>
    <m/>
    <n v="28034"/>
    <x v="7"/>
    <s v="Freyre"/>
    <s v="Diego"/>
  </r>
  <r>
    <n v="10107"/>
    <n v="27"/>
    <n v="100"/>
    <n v="6065.55"/>
    <d v="2003-02-24T00:00:00"/>
    <n v="1"/>
    <n v="2"/>
    <x v="0"/>
    <x v="0"/>
    <x v="0"/>
    <n v="193"/>
    <s v="Land of Toys Inc."/>
    <n v="2125557818"/>
    <s v="897 Long Airport Avenue"/>
    <s v="NYC"/>
    <s v="NY"/>
    <n v="10022"/>
    <x v="0"/>
    <s v="Yu"/>
    <s v="Kwai"/>
  </r>
  <r>
    <n v="10120"/>
    <n v="46"/>
    <n v="100"/>
    <n v="9264.86"/>
    <d v="2003-04-29T00:00:00"/>
    <n v="2"/>
    <n v="4"/>
    <x v="8"/>
    <x v="0"/>
    <x v="0"/>
    <n v="193"/>
    <s v="Australian Collectors, Co."/>
    <s v="03 9520 4555"/>
    <s v="636 St Kilda Road"/>
    <s v="Melbourne"/>
    <s v="Victoria"/>
    <n v="3004"/>
    <x v="3"/>
    <s v="Ferguson"/>
    <s v="Peter"/>
  </r>
  <r>
    <n v="10134"/>
    <n v="31"/>
    <n v="100"/>
    <n v="7023.98"/>
    <d v="2003-07-01T00:00:00"/>
    <n v="3"/>
    <n v="7"/>
    <x v="2"/>
    <x v="0"/>
    <x v="0"/>
    <n v="193"/>
    <s v="Lyon Souveniers"/>
    <s v="+33 1 46 62 7555"/>
    <s v="27 rue du Colonel Pierre Avia"/>
    <s v="Paris"/>
    <m/>
    <n v="75508"/>
    <x v="1"/>
    <s v="Da Cunha"/>
    <s v="Daniel"/>
  </r>
  <r>
    <n v="10145"/>
    <n v="33"/>
    <n v="100"/>
    <n v="5176.38"/>
    <d v="2003-08-25T00:00:00"/>
    <n v="3"/>
    <n v="8"/>
    <x v="3"/>
    <x v="0"/>
    <x v="0"/>
    <n v="193"/>
    <s v="Toys4GrownUps.com"/>
    <n v="6265557265"/>
    <s v="78934 Hillside Dr."/>
    <s v="Pasadena"/>
    <s v="CA"/>
    <n v="90003"/>
    <x v="0"/>
    <s v="Young"/>
    <s v="Julie"/>
  </r>
  <r>
    <n v="10159"/>
    <n v="22"/>
    <n v="100"/>
    <n v="4132.7"/>
    <d v="2003-10-10T00:00:00"/>
    <n v="4"/>
    <n v="10"/>
    <x v="4"/>
    <x v="0"/>
    <x v="0"/>
    <n v="193"/>
    <s v="Corporate Gift Ideas Co."/>
    <n v="6505551386"/>
    <s v="7734 Strong St."/>
    <s v="San Francisco"/>
    <s v="CA"/>
    <m/>
    <x v="0"/>
    <s v="Brown"/>
    <s v="Julie"/>
  </r>
  <r>
    <n v="10168"/>
    <n v="20"/>
    <n v="100"/>
    <n v="4183"/>
    <d v="2003-10-28T00:00:00"/>
    <n v="4"/>
    <n v="10"/>
    <x v="4"/>
    <x v="0"/>
    <x v="0"/>
    <n v="193"/>
    <s v="Technics Stores Inc."/>
    <n v="6505556809"/>
    <s v="9408 Furth Circle"/>
    <s v="Burlingame"/>
    <s v="CA"/>
    <n v="94217"/>
    <x v="0"/>
    <s v="Hirano"/>
    <s v="Juri"/>
  </r>
  <r>
    <n v="10180"/>
    <n v="41"/>
    <n v="100"/>
    <n v="8892.9"/>
    <d v="2003-11-11T00:00:00"/>
    <n v="4"/>
    <n v="11"/>
    <x v="5"/>
    <x v="0"/>
    <x v="0"/>
    <n v="193"/>
    <s v="Daedalus Designs Imports"/>
    <s v="20.16.1555"/>
    <s v="184, chausse de Tournai"/>
    <s v="Lille"/>
    <m/>
    <n v="59000"/>
    <x v="1"/>
    <s v="Rance"/>
    <s v="Martine"/>
  </r>
  <r>
    <n v="10188"/>
    <n v="45"/>
    <n v="100"/>
    <n v="8714.7000000000007"/>
    <d v="2003-11-18T00:00:00"/>
    <n v="4"/>
    <n v="11"/>
    <x v="5"/>
    <x v="0"/>
    <x v="0"/>
    <n v="193"/>
    <s v="Herkku Gifts"/>
    <s v="+47 2267 3215"/>
    <s v="Drammen 121, PR 744 Sentrum"/>
    <s v="Bergen"/>
    <m/>
    <s v="N 5804"/>
    <x v="2"/>
    <s v="Oeztan"/>
    <s v="Veysel"/>
  </r>
  <r>
    <n v="10201"/>
    <n v="49"/>
    <n v="100"/>
    <n v="8065.89"/>
    <d v="2003-12-01T00:00:00"/>
    <n v="4"/>
    <n v="12"/>
    <x v="6"/>
    <x v="0"/>
    <x v="0"/>
    <n v="193"/>
    <s v="Mini Wheels Co."/>
    <n v="6505555787"/>
    <s v="5557 North Pendale Street"/>
    <s v="San Francisco"/>
    <s v="CA"/>
    <m/>
    <x v="0"/>
    <s v="Murphy"/>
    <s v="Julie"/>
  </r>
  <r>
    <n v="10210"/>
    <n v="34"/>
    <n v="100"/>
    <n v="6123.4"/>
    <d v="2004-01-12T00:00:00"/>
    <n v="1"/>
    <n v="1"/>
    <x v="7"/>
    <x v="1"/>
    <x v="0"/>
    <n v="193"/>
    <s v="Osaka Souveniers Co."/>
    <s v="+81 06 6342 5555"/>
    <s v="Dojima Avanza 4F, 1-6-20 Dojima, Kita-ku"/>
    <s v="Osaka"/>
    <s v="Osaka"/>
    <s v="530-0003"/>
    <x v="11"/>
    <s v="Kentary"/>
    <s v="Mory"/>
  </r>
  <r>
    <n v="10223"/>
    <n v="49"/>
    <n v="100"/>
    <n v="9774.0300000000007"/>
    <d v="2004-02-20T00:00:00"/>
    <n v="1"/>
    <n v="2"/>
    <x v="0"/>
    <x v="1"/>
    <x v="0"/>
    <n v="193"/>
    <s v="Australian Collectors, Co."/>
    <s v="03 9520 4555"/>
    <s v="636 St Kilda Road"/>
    <s v="Melbourne"/>
    <s v="Victoria"/>
    <n v="3004"/>
    <x v="3"/>
    <s v="Ferguson"/>
    <s v="Peter"/>
  </r>
  <r>
    <n v="10237"/>
    <n v="39"/>
    <n v="100"/>
    <n v="7023.9"/>
    <d v="2004-04-05T00:00:00"/>
    <n v="2"/>
    <n v="4"/>
    <x v="8"/>
    <x v="1"/>
    <x v="0"/>
    <n v="193"/>
    <s v="Vitachrome Inc."/>
    <n v="2125551500"/>
    <s v="2678 Kingston Rd."/>
    <s v="NYC"/>
    <s v="NY"/>
    <n v="10022"/>
    <x v="0"/>
    <s v="Frick"/>
    <s v="Michael"/>
  </r>
  <r>
    <n v="10251"/>
    <n v="43"/>
    <n v="100"/>
    <n v="7078.23"/>
    <d v="2004-05-18T00:00:00"/>
    <n v="2"/>
    <n v="5"/>
    <x v="1"/>
    <x v="1"/>
    <x v="0"/>
    <n v="193"/>
    <s v="Tekni Collectables Inc."/>
    <n v="2015559350"/>
    <s v="7476 Moss Rd."/>
    <s v="Newark"/>
    <s v="NJ"/>
    <n v="94019"/>
    <x v="0"/>
    <s v="Brown"/>
    <s v="William"/>
  </r>
  <r>
    <n v="10263"/>
    <n v="41"/>
    <n v="100"/>
    <n v="8336.94"/>
    <d v="2004-06-28T00:00:00"/>
    <n v="2"/>
    <n v="6"/>
    <x v="9"/>
    <x v="1"/>
    <x v="0"/>
    <n v="193"/>
    <s v="Gift Depot Inc."/>
    <n v="2035552570"/>
    <s v="25593 South Bay Ln."/>
    <s v="Bridgewater"/>
    <s v="CT"/>
    <n v="97562"/>
    <x v="0"/>
    <s v="King"/>
    <s v="Julie"/>
  </r>
  <r>
    <n v="10275"/>
    <n v="36"/>
    <n v="100"/>
    <n v="6901.92"/>
    <d v="2004-07-23T00:00:00"/>
    <n v="3"/>
    <n v="7"/>
    <x v="2"/>
    <x v="1"/>
    <x v="0"/>
    <n v="193"/>
    <s v="La Rochelle Gifts"/>
    <s v="40.67.8555"/>
    <s v="67, rue des Cinquante Otages"/>
    <s v="Nantes"/>
    <m/>
    <n v="44000"/>
    <x v="1"/>
    <s v="Labrune"/>
    <s v="Janine"/>
  </r>
  <r>
    <n v="10285"/>
    <n v="27"/>
    <n v="100"/>
    <n v="5438.07"/>
    <d v="2004-08-27T00:00:00"/>
    <n v="3"/>
    <n v="8"/>
    <x v="3"/>
    <x v="1"/>
    <x v="0"/>
    <n v="193"/>
    <s v="Marta's Replicas Co."/>
    <n v="6175558555"/>
    <s v="39323 Spinnaker Dr."/>
    <s v="Cambridge"/>
    <s v="MA"/>
    <n v="51247"/>
    <x v="0"/>
    <s v="Hernandez"/>
    <s v="Marta"/>
  </r>
  <r>
    <n v="10299"/>
    <n v="29"/>
    <n v="100"/>
    <n v="6683.34"/>
    <d v="2004-09-30T00:00:00"/>
    <n v="3"/>
    <n v="9"/>
    <x v="10"/>
    <x v="1"/>
    <x v="0"/>
    <n v="193"/>
    <s v="Toys of Finland, Co."/>
    <s v="90-224 8555"/>
    <s v="Keskuskatu 45"/>
    <s v="Helsinki"/>
    <m/>
    <n v="21240"/>
    <x v="4"/>
    <s v="Karttunen"/>
    <s v="Matti"/>
  </r>
  <r>
    <n v="10308"/>
    <n v="20"/>
    <n v="100"/>
    <n v="4570.3999999999996"/>
    <d v="2004-10-15T00:00:00"/>
    <n v="4"/>
    <n v="10"/>
    <x v="4"/>
    <x v="1"/>
    <x v="0"/>
    <n v="193"/>
    <s v="Mini Classics"/>
    <n v="9145554562"/>
    <s v="3758 North Pendale Street"/>
    <s v="White Plains"/>
    <s v="NY"/>
    <n v="24067"/>
    <x v="0"/>
    <s v="Frick"/>
    <s v="Steve"/>
  </r>
  <r>
    <n v="10318"/>
    <n v="37"/>
    <n v="100"/>
    <n v="7667.14"/>
    <d v="2004-11-02T00:00:00"/>
    <n v="4"/>
    <n v="11"/>
    <x v="5"/>
    <x v="1"/>
    <x v="0"/>
    <n v="193"/>
    <s v="Diecast Classics Inc."/>
    <n v="2155551555"/>
    <s v="7586 Pompton St."/>
    <s v="Allentown"/>
    <s v="PA"/>
    <n v="70267"/>
    <x v="0"/>
    <s v="Yu"/>
    <s v="Kyung"/>
  </r>
  <r>
    <n v="10329"/>
    <n v="26"/>
    <n v="100"/>
    <n v="5868.2"/>
    <d v="2004-11-15T00:00:00"/>
    <n v="4"/>
    <n v="11"/>
    <x v="5"/>
    <x v="1"/>
    <x v="0"/>
    <n v="193"/>
    <s v="Land of Toys Inc."/>
    <n v="2125557818"/>
    <s v="897 Long Airport Avenue"/>
    <s v="NYC"/>
    <s v="NY"/>
    <n v="10022"/>
    <x v="0"/>
    <s v="Yu"/>
    <s v="Kwai"/>
  </r>
  <r>
    <n v="10339"/>
    <n v="39"/>
    <n v="76.67"/>
    <n v="2990.13"/>
    <d v="2004-11-23T00:00:00"/>
    <n v="4"/>
    <n v="11"/>
    <x v="5"/>
    <x v="1"/>
    <x v="0"/>
    <n v="193"/>
    <s v="Tokyo Collectables, Ltd"/>
    <s v="+81 3 3584 0555"/>
    <s v="2-2-8 Roppongi"/>
    <s v="Minato-ku"/>
    <s v="Tokyo"/>
    <s v="106-0032"/>
    <x v="11"/>
    <s v="Shimamura"/>
    <s v="Akiko"/>
  </r>
  <r>
    <n v="10362"/>
    <n v="22"/>
    <n v="100"/>
    <n v="3664.1"/>
    <d v="2005-01-05T00:00:00"/>
    <n v="1"/>
    <n v="1"/>
    <x v="7"/>
    <x v="2"/>
    <x v="0"/>
    <n v="193"/>
    <s v="Technics Stores Inc."/>
    <n v="6505556809"/>
    <s v="9408 Furth Circle"/>
    <s v="Burlingame"/>
    <s v="CA"/>
    <n v="94217"/>
    <x v="0"/>
    <s v="Hirano"/>
    <s v="Juri"/>
  </r>
  <r>
    <n v="10374"/>
    <n v="22"/>
    <n v="100"/>
    <n v="3834.38"/>
    <d v="2005-02-02T00:00:00"/>
    <n v="1"/>
    <n v="2"/>
    <x v="0"/>
    <x v="2"/>
    <x v="0"/>
    <n v="193"/>
    <s v="Australian Gift Network, Co"/>
    <s v="61-7-3844-6555"/>
    <s v="31 Duncan St. West End"/>
    <s v="South Brisbane"/>
    <s v="Queensland"/>
    <n v="4101"/>
    <x v="3"/>
    <s v="Calaghan"/>
    <s v="Tony"/>
  </r>
  <r>
    <n v="10388"/>
    <n v="21"/>
    <n v="86.77"/>
    <n v="1822.17"/>
    <d v="2005-03-03T00:00:00"/>
    <n v="1"/>
    <n v="3"/>
    <x v="11"/>
    <x v="2"/>
    <x v="0"/>
    <n v="193"/>
    <s v="FunGiftIdeas.com"/>
    <n v="5085552555"/>
    <s v="1785 First Street"/>
    <s v="New Bedford"/>
    <s v="MA"/>
    <n v="50553"/>
    <x v="0"/>
    <s v="Benitez"/>
    <s v="Violeta"/>
  </r>
  <r>
    <n v="10403"/>
    <n v="66"/>
    <n v="100"/>
    <n v="11886.6"/>
    <d v="2005-04-08T00:00:00"/>
    <n v="2"/>
    <n v="4"/>
    <x v="8"/>
    <x v="2"/>
    <x v="0"/>
    <n v="193"/>
    <s v="UK Collectables, Ltd."/>
    <s v="(171) 555-2282"/>
    <s v="Berkeley Gardens 12  Brewery"/>
    <s v="Liverpool"/>
    <m/>
    <s v="WX1 6LT"/>
    <x v="6"/>
    <s v="Devon"/>
    <s v="Elizabeth"/>
  </r>
  <r>
    <n v="10417"/>
    <n v="56"/>
    <n v="100"/>
    <n v="9218.16"/>
    <d v="2005-05-13T00:00:00"/>
    <n v="2"/>
    <n v="5"/>
    <x v="1"/>
    <x v="2"/>
    <x v="0"/>
    <n v="193"/>
    <s v="Euro Shopping Channel"/>
    <s v="(91) 555 94 44"/>
    <s v="C/ Moralzarzal, 86"/>
    <s v="Madrid"/>
    <m/>
    <n v="28034"/>
    <x v="7"/>
    <s v="Freyre"/>
    <s v="Diego"/>
  </r>
  <r>
    <n v="10105"/>
    <n v="50"/>
    <n v="100"/>
    <n v="7208"/>
    <d v="2003-02-11T00:00:00"/>
    <n v="1"/>
    <n v="2"/>
    <x v="0"/>
    <x v="0"/>
    <x v="1"/>
    <n v="136"/>
    <s v="Danish Wholesale Imports"/>
    <s v="31 12 3555"/>
    <s v="Vinb'ltet 34"/>
    <s v="Kobenhavn"/>
    <m/>
    <n v="1734"/>
    <x v="13"/>
    <s v="Petersen"/>
    <s v="Jytte"/>
  </r>
  <r>
    <n v="10119"/>
    <n v="46"/>
    <n v="100"/>
    <n v="5004.8"/>
    <d v="2003-04-28T00:00:00"/>
    <n v="2"/>
    <n v="4"/>
    <x v="8"/>
    <x v="0"/>
    <x v="1"/>
    <n v="136"/>
    <s v="Salzburg Collectables"/>
    <s v="6562-9555"/>
    <s v="Geislweg 14"/>
    <s v="Salzburg"/>
    <m/>
    <n v="5020"/>
    <x v="5"/>
    <s v="Pipps"/>
    <s v="Georg"/>
  </r>
  <r>
    <n v="10129"/>
    <n v="33"/>
    <n v="100"/>
    <n v="4398.24"/>
    <d v="2003-06-12T00:00:00"/>
    <n v="2"/>
    <n v="6"/>
    <x v="9"/>
    <x v="0"/>
    <x v="1"/>
    <n v="136"/>
    <s v="Stylish Desk Decors, Co."/>
    <s v="(171) 555-0297"/>
    <s v="35 King George"/>
    <s v="London"/>
    <m/>
    <s v="WX3 6FW"/>
    <x v="6"/>
    <s v="Brown"/>
    <s v="Ann"/>
  </r>
  <r>
    <n v="10143"/>
    <n v="49"/>
    <n v="100"/>
    <n v="5597.76"/>
    <d v="2003-08-10T00:00:00"/>
    <n v="3"/>
    <n v="8"/>
    <x v="3"/>
    <x v="0"/>
    <x v="1"/>
    <n v="136"/>
    <s v="Mini Creations Ltd."/>
    <n v="5085559555"/>
    <s v="4575 Hillside Dr."/>
    <s v="New Bedford"/>
    <s v="MA"/>
    <n v="50553"/>
    <x v="0"/>
    <s v="Tam"/>
    <s v="Wing C"/>
  </r>
  <r>
    <n v="10155"/>
    <n v="32"/>
    <n v="100"/>
    <n v="4526.08"/>
    <d v="2003-10-06T00:00:00"/>
    <n v="4"/>
    <n v="10"/>
    <x v="4"/>
    <x v="0"/>
    <x v="1"/>
    <n v="136"/>
    <s v="Toys of Finland, Co."/>
    <s v="90-224 8555"/>
    <s v="Keskuskatu 45"/>
    <s v="Helsinki"/>
    <m/>
    <n v="21240"/>
    <x v="4"/>
    <s v="Karttunen"/>
    <s v="Matti"/>
  </r>
  <r>
    <n v="10167"/>
    <n v="44"/>
    <n v="100"/>
    <n v="5924.16"/>
    <d v="2003-10-23T00:00:00"/>
    <n v="4"/>
    <n v="10"/>
    <x v="4"/>
    <x v="0"/>
    <x v="1"/>
    <n v="136"/>
    <s v="Scandinavian Gift Ideas"/>
    <s v="0695-34 6555"/>
    <s v="?kergatan 24"/>
    <s v="Boras"/>
    <m/>
    <s v="S-844 67"/>
    <x v="8"/>
    <s v="Larsson"/>
    <s v="Maria"/>
  </r>
  <r>
    <n v="10178"/>
    <n v="24"/>
    <n v="100"/>
    <n v="3492.48"/>
    <d v="2003-11-08T00:00:00"/>
    <n v="4"/>
    <n v="11"/>
    <x v="5"/>
    <x v="0"/>
    <x v="1"/>
    <n v="136"/>
    <s v="Alpha Cognac"/>
    <s v="61.77.6555"/>
    <s v="1 rue Alsace-Lorraine"/>
    <s v="Toulouse"/>
    <m/>
    <n v="31000"/>
    <x v="1"/>
    <s v="Roulet"/>
    <s v="Annette"/>
  </r>
  <r>
    <n v="10186"/>
    <n v="26"/>
    <n v="100"/>
    <n v="3854.24"/>
    <d v="2003-11-14T00:00:00"/>
    <n v="4"/>
    <n v="11"/>
    <x v="5"/>
    <x v="0"/>
    <x v="1"/>
    <n v="136"/>
    <s v="Double Decker Gift Stores, Ltd"/>
    <s v="(171) 555-7555"/>
    <s v="120 Hanover Sq."/>
    <s v="London"/>
    <m/>
    <s v="WA1 1DP"/>
    <x v="6"/>
    <s v="Hardy"/>
    <s v="Thomas"/>
  </r>
  <r>
    <n v="10197"/>
    <n v="45"/>
    <n v="100"/>
    <n v="5324.4"/>
    <d v="2003-11-26T00:00:00"/>
    <n v="4"/>
    <n v="11"/>
    <x v="5"/>
    <x v="0"/>
    <x v="1"/>
    <n v="136"/>
    <s v="Enaco Distributors"/>
    <s v="(93) 203 4555"/>
    <s v="Rambla de Catalu¤a, 23"/>
    <s v="Barcelona"/>
    <m/>
    <n v="8022"/>
    <x v="7"/>
    <s v="Saavedra"/>
    <s v="Eduardo"/>
  </r>
  <r>
    <n v="10209"/>
    <n v="39"/>
    <n v="100"/>
    <n v="5197.92"/>
    <d v="2004-01-09T00:00:00"/>
    <n v="1"/>
    <n v="1"/>
    <x v="7"/>
    <x v="1"/>
    <x v="1"/>
    <n v="136"/>
    <s v="Men 'R' US Retailers, Ltd."/>
    <n v="2155554369"/>
    <s v="6047 Douglas Av."/>
    <s v="Los Angeles"/>
    <s v="CA"/>
    <m/>
    <x v="0"/>
    <s v="Chandler"/>
    <s v="Michael"/>
  </r>
  <r>
    <n v="10222"/>
    <n v="49"/>
    <n v="100"/>
    <n v="5997.6"/>
    <d v="2004-02-19T00:00:00"/>
    <n v="1"/>
    <n v="2"/>
    <x v="0"/>
    <x v="1"/>
    <x v="1"/>
    <n v="136"/>
    <s v="Collectable Mini Designs Co."/>
    <n v="7605558146"/>
    <s v="361 Furth Circle"/>
    <s v="San Diego"/>
    <s v="CA"/>
    <n v="91217"/>
    <x v="0"/>
    <s v="Thompson"/>
    <s v="Valarie"/>
  </r>
  <r>
    <n v="10248"/>
    <n v="20"/>
    <n v="100"/>
    <n v="2910.4"/>
    <d v="2004-05-07T00:00:00"/>
    <n v="2"/>
    <n v="5"/>
    <x v="1"/>
    <x v="1"/>
    <x v="1"/>
    <n v="136"/>
    <s v="Land of Toys Inc."/>
    <n v="2125557818"/>
    <s v="897 Long Airport Avenue"/>
    <s v="NYC"/>
    <s v="NY"/>
    <n v="10022"/>
    <x v="0"/>
    <s v="Yu"/>
    <s v="Kwai"/>
  </r>
  <r>
    <n v="10261"/>
    <n v="27"/>
    <n v="100"/>
    <n v="3378.24"/>
    <d v="2004-06-17T00:00:00"/>
    <n v="2"/>
    <n v="6"/>
    <x v="9"/>
    <x v="1"/>
    <x v="1"/>
    <n v="136"/>
    <s v="Quebec Home Shopping Network"/>
    <s v="(514) 555-8054"/>
    <s v="43 rue St. Laurent"/>
    <s v="Montreal"/>
    <s v="Quebec"/>
    <s v="H1J 1C3"/>
    <x v="10"/>
    <s v="Fresnisre"/>
    <s v="Jean"/>
  </r>
  <r>
    <n v="10273"/>
    <n v="30"/>
    <n v="100"/>
    <n v="3508.8"/>
    <d v="2004-07-21T00:00:00"/>
    <n v="3"/>
    <n v="7"/>
    <x v="2"/>
    <x v="1"/>
    <x v="1"/>
    <n v="136"/>
    <s v="Petit Auto"/>
    <s v="(02) 5554 67"/>
    <s v="Rue Joseph-Bens 532"/>
    <s v="Bruxelles"/>
    <m/>
    <s v="B-1180"/>
    <x v="14"/>
    <s v="Dewey"/>
    <s v="Catherine"/>
  </r>
  <r>
    <n v="10283"/>
    <n v="25"/>
    <n v="100"/>
    <n v="2992"/>
    <d v="2004-08-20T00:00:00"/>
    <n v="3"/>
    <n v="8"/>
    <x v="3"/>
    <x v="1"/>
    <x v="1"/>
    <n v="136"/>
    <s v="Royal Canadian Collectables, Ltd."/>
    <s v="(604) 555-4555"/>
    <s v="23 Tsawassen Blvd."/>
    <s v="Tsawassen"/>
    <s v="BC"/>
    <s v="T2F 8M4"/>
    <x v="10"/>
    <s v="Lincoln"/>
    <s v="Elizabeth"/>
  </r>
  <r>
    <n v="10295"/>
    <n v="24"/>
    <n v="100"/>
    <n v="3427.2"/>
    <d v="2004-09-10T00:00:00"/>
    <n v="3"/>
    <n v="9"/>
    <x v="10"/>
    <x v="1"/>
    <x v="1"/>
    <n v="136"/>
    <s v="Gifts4AllAges.com"/>
    <n v="6175559555"/>
    <s v="8616 Spinnaker Dr."/>
    <s v="Boston"/>
    <s v="MA"/>
    <n v="51003"/>
    <x v="0"/>
    <s v="Yoshido"/>
    <s v="Juri"/>
  </r>
  <r>
    <n v="10307"/>
    <n v="22"/>
    <n v="100"/>
    <n v="2692.8"/>
    <d v="2004-10-14T00:00:00"/>
    <n v="4"/>
    <n v="10"/>
    <x v="4"/>
    <x v="1"/>
    <x v="1"/>
    <n v="136"/>
    <s v="Classic Gift Ideas, Inc"/>
    <n v="2155554695"/>
    <s v="782 First Street"/>
    <s v="Philadelphia"/>
    <s v="PA"/>
    <n v="71270"/>
    <x v="0"/>
    <s v="Cervantes"/>
    <s v="Francisca"/>
  </r>
  <r>
    <n v="10316"/>
    <n v="33"/>
    <n v="100"/>
    <n v="4128.96"/>
    <d v="2004-11-01T00:00:00"/>
    <n v="4"/>
    <n v="11"/>
    <x v="5"/>
    <x v="1"/>
    <x v="1"/>
    <n v="136"/>
    <s v="giftsbymail.co.uk"/>
    <s v="(198) 555-8888"/>
    <s v="Garden House Crowther Way"/>
    <s v="Cowes"/>
    <s v="Isle of Wight"/>
    <s v="PO31 7PJ"/>
    <x v="6"/>
    <s v="Bennett"/>
    <s v="Helen"/>
  </r>
  <r>
    <n v="10325"/>
    <n v="47"/>
    <n v="64.930000000000007"/>
    <n v="3051.71"/>
    <d v="2004-11-05T00:00:00"/>
    <n v="4"/>
    <n v="11"/>
    <x v="5"/>
    <x v="1"/>
    <x v="1"/>
    <n v="136"/>
    <s v="Baane Mini Imports"/>
    <s v="07-98 9555"/>
    <s v="Erling Skakkes gate 78"/>
    <s v="Stavern"/>
    <m/>
    <n v="4110"/>
    <x v="2"/>
    <s v="Bergulfsen"/>
    <s v="Jonas"/>
  </r>
  <r>
    <n v="10337"/>
    <n v="25"/>
    <n v="48.05"/>
    <n v="1201.25"/>
    <d v="2004-11-21T00:00:00"/>
    <n v="4"/>
    <n v="11"/>
    <x v="5"/>
    <x v="1"/>
    <x v="1"/>
    <n v="136"/>
    <s v="Classic Legends Inc."/>
    <n v="2125558493"/>
    <s v="5905 Pompton St."/>
    <s v="NYC"/>
    <s v="NY"/>
    <n v="10022"/>
    <x v="0"/>
    <s v="Hernandez"/>
    <s v="Maria"/>
  </r>
  <r>
    <n v="10350"/>
    <n v="26"/>
    <n v="75.47"/>
    <n v="1962.22"/>
    <d v="2004-12-02T00:00:00"/>
    <n v="4"/>
    <n v="12"/>
    <x v="6"/>
    <x v="1"/>
    <x v="1"/>
    <n v="136"/>
    <s v="Euro Shopping Channel"/>
    <s v="(91) 555 94 44"/>
    <s v="C/ Moralzarzal, 86"/>
    <s v="Madrid"/>
    <m/>
    <n v="28034"/>
    <x v="7"/>
    <s v="Freyre"/>
    <s v="Diego"/>
  </r>
  <r>
    <n v="10359"/>
    <n v="48"/>
    <n v="54.68"/>
    <n v="2624.64"/>
    <d v="2004-12-15T00:00:00"/>
    <n v="4"/>
    <n v="12"/>
    <x v="6"/>
    <x v="1"/>
    <x v="1"/>
    <n v="136"/>
    <s v="Reims Collectables"/>
    <s v="26.47.1555"/>
    <s v="59 rue de l'Abbaye"/>
    <s v="Reims"/>
    <m/>
    <n v="51100"/>
    <x v="1"/>
    <s v="Henriot"/>
    <s v="Paul"/>
  </r>
  <r>
    <n v="10373"/>
    <n v="39"/>
    <n v="100"/>
    <n v="4046.25"/>
    <d v="2005-01-31T00:00:00"/>
    <n v="1"/>
    <n v="1"/>
    <x v="7"/>
    <x v="2"/>
    <x v="1"/>
    <n v="136"/>
    <s v="Oulu Toy Supplies, Inc."/>
    <s v="981-443655"/>
    <s v="Torikatu 38"/>
    <s v="Oulu"/>
    <m/>
    <n v="90110"/>
    <x v="4"/>
    <s v="Koskitalo"/>
    <s v="Pirkko"/>
  </r>
  <r>
    <n v="10384"/>
    <n v="34"/>
    <n v="100"/>
    <n v="4846.7"/>
    <d v="2005-02-23T00:00:00"/>
    <n v="1"/>
    <n v="2"/>
    <x v="0"/>
    <x v="2"/>
    <x v="1"/>
    <n v="136"/>
    <s v="Corporate Gift Ideas Co."/>
    <n v="6505551386"/>
    <s v="7734 Strong St."/>
    <s v="San Francisco"/>
    <s v="CA"/>
    <m/>
    <x v="0"/>
    <s v="Brown"/>
    <s v="Julie"/>
  </r>
  <r>
    <n v="10395"/>
    <n v="32"/>
    <n v="100"/>
    <n v="3370.56"/>
    <d v="2005-03-17T00:00:00"/>
    <n v="1"/>
    <n v="3"/>
    <x v="11"/>
    <x v="2"/>
    <x v="1"/>
    <n v="136"/>
    <s v="Lyon Souveniers"/>
    <s v="+33 1 46 62 7555"/>
    <s v="27 rue du Colonel Pierre Avia"/>
    <s v="Paris"/>
    <m/>
    <n v="75508"/>
    <x v="1"/>
    <s v="Da Cunha"/>
    <s v="Daniel"/>
  </r>
  <r>
    <n v="10400"/>
    <n v="64"/>
    <n v="100"/>
    <n v="9661.44"/>
    <d v="2005-04-01T00:00:00"/>
    <n v="2"/>
    <n v="4"/>
    <x v="8"/>
    <x v="2"/>
    <x v="1"/>
    <n v="136"/>
    <s v="The Sharp Gifts Warehouse"/>
    <n v="4085553659"/>
    <s v="3086 Ingle Ln."/>
    <s v="San Jose"/>
    <s v="CA"/>
    <n v="94217"/>
    <x v="0"/>
    <s v="Frick"/>
    <s v="Sue"/>
  </r>
  <r>
    <n v="10414"/>
    <n v="19"/>
    <n v="100"/>
    <n v="2764.88"/>
    <d v="2005-05-06T00:00:00"/>
    <n v="2"/>
    <n v="5"/>
    <x v="1"/>
    <x v="2"/>
    <x v="1"/>
    <n v="136"/>
    <s v="Gifts4AllAges.com"/>
    <n v="6175559555"/>
    <s v="8616 Spinnaker Dr."/>
    <s v="Boston"/>
    <s v="MA"/>
    <n v="51003"/>
    <x v="0"/>
    <s v="Yoshido"/>
    <s v="Juri"/>
  </r>
  <r>
    <n v="10103"/>
    <n v="42"/>
    <n v="100"/>
    <n v="5398.26"/>
    <d v="2003-01-29T00:00:00"/>
    <n v="1"/>
    <n v="1"/>
    <x v="7"/>
    <x v="0"/>
    <x v="1"/>
    <n v="147"/>
    <s v="Baane Mini Imports"/>
    <s v="07-98 9555"/>
    <s v="Erling Skakkes gate 78"/>
    <s v="Stavern"/>
    <m/>
    <n v="4110"/>
    <x v="2"/>
    <s v="Bergulfsen"/>
    <s v="Jonas"/>
  </r>
  <r>
    <n v="10114"/>
    <n v="31"/>
    <n v="100"/>
    <n v="4305.28"/>
    <d v="2003-04-01T00:00:00"/>
    <n v="2"/>
    <n v="4"/>
    <x v="8"/>
    <x v="0"/>
    <x v="1"/>
    <n v="147"/>
    <s v="La Corne D'abondance, Co."/>
    <s v="(1) 42.34.2555"/>
    <s v="265, boulevard Charonne"/>
    <s v="Paris"/>
    <m/>
    <n v="75012"/>
    <x v="1"/>
    <s v="Bertrand"/>
    <s v="Marie"/>
  </r>
  <r>
    <n v="10126"/>
    <n v="22"/>
    <n v="100"/>
    <n v="3347.74"/>
    <d v="2003-05-28T00:00:00"/>
    <n v="2"/>
    <n v="5"/>
    <x v="1"/>
    <x v="0"/>
    <x v="1"/>
    <n v="147"/>
    <s v="Corrida Auto Replicas, Ltd"/>
    <s v="(91) 555 22 82"/>
    <s v="C/ Araquil, 67"/>
    <s v="Madrid"/>
    <m/>
    <n v="28023"/>
    <x v="7"/>
    <s v="Sommer"/>
    <s v="Mart¡n"/>
  </r>
  <r>
    <n v="10140"/>
    <n v="26"/>
    <n v="100"/>
    <n v="3188.12"/>
    <d v="2003-07-24T00:00:00"/>
    <n v="3"/>
    <n v="7"/>
    <x v="2"/>
    <x v="0"/>
    <x v="1"/>
    <n v="147"/>
    <s v="Technics Stores Inc."/>
    <n v="6505556809"/>
    <s v="9408 Furth Circle"/>
    <s v="Burlingame"/>
    <s v="CA"/>
    <n v="94217"/>
    <x v="0"/>
    <s v="Hirano"/>
    <s v="Juri"/>
  </r>
  <r>
    <n v="10150"/>
    <n v="20"/>
    <n v="100"/>
    <n v="3191.2"/>
    <d v="2003-09-19T00:00:00"/>
    <n v="3"/>
    <n v="9"/>
    <x v="10"/>
    <x v="0"/>
    <x v="1"/>
    <n v="147"/>
    <s v="Dragon Souveniers, Ltd."/>
    <s v="+65 221 7555"/>
    <s v="Bronz Sok., Bronz Apt. 3/6 Tesvikiye"/>
    <s v="Singapore"/>
    <m/>
    <n v="79903"/>
    <x v="9"/>
    <s v="Natividad"/>
    <s v="Eric"/>
  </r>
  <r>
    <n v="10164"/>
    <n v="21"/>
    <n v="100"/>
    <n v="3536.82"/>
    <d v="2003-10-21T00:00:00"/>
    <n v="4"/>
    <n v="10"/>
    <x v="4"/>
    <x v="0"/>
    <x v="1"/>
    <n v="147"/>
    <s v="Mini Auto Werke"/>
    <s v="7675-3555"/>
    <s v="Kirchgasse 6"/>
    <s v="Graz"/>
    <m/>
    <n v="8010"/>
    <x v="5"/>
    <s v="Mendel"/>
    <s v="Roland"/>
  </r>
  <r>
    <n v="10175"/>
    <n v="33"/>
    <n v="100"/>
    <n v="5362.83"/>
    <d v="2003-11-06T00:00:00"/>
    <n v="4"/>
    <n v="11"/>
    <x v="5"/>
    <x v="0"/>
    <x v="1"/>
    <n v="147"/>
    <s v="Stylish Desk Decors, Co."/>
    <s v="(171) 555-0297"/>
    <s v="35 King George"/>
    <s v="London"/>
    <m/>
    <s v="WX3 6FW"/>
    <x v="6"/>
    <s v="Brown"/>
    <s v="Ann"/>
  </r>
  <r>
    <n v="10183"/>
    <n v="28"/>
    <n v="100"/>
    <n v="3433.36"/>
    <d v="2003-11-13T00:00:00"/>
    <n v="4"/>
    <n v="11"/>
    <x v="5"/>
    <x v="0"/>
    <x v="1"/>
    <n v="147"/>
    <s v="Classic Gift Ideas, Inc"/>
    <n v="2155554695"/>
    <s v="782 First Street"/>
    <s v="Philadelphia"/>
    <s v="PA"/>
    <n v="71270"/>
    <x v="0"/>
    <s v="Cervantes"/>
    <s v="Francisca"/>
  </r>
  <r>
    <n v="10194"/>
    <n v="26"/>
    <n v="100"/>
    <n v="4263.74"/>
    <d v="2003-11-25T00:00:00"/>
    <n v="4"/>
    <n v="11"/>
    <x v="5"/>
    <x v="0"/>
    <x v="1"/>
    <n v="147"/>
    <s v="Saveley &amp; Henriot, Co."/>
    <s v="78.32.5555"/>
    <s v="2, rue du Commerce"/>
    <s v="Lyon"/>
    <m/>
    <n v="69004"/>
    <x v="1"/>
    <s v="Saveley"/>
    <s v="Mary"/>
  </r>
  <r>
    <n v="10207"/>
    <n v="31"/>
    <n v="100"/>
    <n v="4076.19"/>
    <d v="2003-12-09T00:00:00"/>
    <n v="4"/>
    <n v="12"/>
    <x v="6"/>
    <x v="0"/>
    <x v="1"/>
    <n v="147"/>
    <s v="Diecast Collectables"/>
    <n v="6175552555"/>
    <s v="6251 Ingle Ln."/>
    <s v="Boston"/>
    <s v="MA"/>
    <n v="51003"/>
    <x v="0"/>
    <s v="Franco"/>
    <s v="Valarie"/>
  </r>
  <r>
    <n v="10217"/>
    <n v="48"/>
    <n v="100"/>
    <n v="7020.48"/>
    <d v="2004-02-04T00:00:00"/>
    <n v="1"/>
    <n v="2"/>
    <x v="0"/>
    <x v="1"/>
    <x v="1"/>
    <n v="147"/>
    <s v="Handji Gifts&amp; Co"/>
    <s v="+65 224 1555"/>
    <s v="Village Close - 106 Linden Road Sandown"/>
    <s v="Singapore"/>
    <m/>
    <n v="69045"/>
    <x v="9"/>
    <s v="Victorino"/>
    <s v="Wendy"/>
  </r>
  <r>
    <n v="10229"/>
    <n v="50"/>
    <n v="100"/>
    <n v="6426.5"/>
    <d v="2004-03-11T00:00:00"/>
    <n v="1"/>
    <n v="3"/>
    <x v="11"/>
    <x v="1"/>
    <x v="1"/>
    <n v="147"/>
    <s v="Mini Gifts Distributors Ltd."/>
    <n v="4155551450"/>
    <s v="5677 Strong St."/>
    <s v="San Rafael"/>
    <s v="CA"/>
    <n v="97562"/>
    <x v="0"/>
    <s v="Nelson"/>
    <s v="Valarie"/>
  </r>
  <r>
    <n v="10245"/>
    <n v="28"/>
    <n v="100"/>
    <n v="4591.72"/>
    <d v="2004-05-04T00:00:00"/>
    <n v="2"/>
    <n v="5"/>
    <x v="1"/>
    <x v="1"/>
    <x v="1"/>
    <n v="147"/>
    <s v="Super Scale Inc."/>
    <n v="2035559545"/>
    <s v="567 North Pendale Street"/>
    <s v="New Haven"/>
    <s v="CT"/>
    <n v="97823"/>
    <x v="0"/>
    <s v="Murphy"/>
    <s v="Leslie"/>
  </r>
  <r>
    <n v="10259"/>
    <n v="26"/>
    <n v="100"/>
    <n v="4033.38"/>
    <d v="2004-06-15T00:00:00"/>
    <n v="2"/>
    <n v="6"/>
    <x v="9"/>
    <x v="1"/>
    <x v="1"/>
    <n v="147"/>
    <s v="Handji Gifts&amp; Co"/>
    <s v="+65 224 1555"/>
    <s v="Village Close - 106 Linden Road Sandown"/>
    <s v="Singapore"/>
    <m/>
    <n v="69045"/>
    <x v="9"/>
    <s v="Victorino"/>
    <s v="Wendy"/>
  </r>
  <r>
    <n v="10270"/>
    <n v="32"/>
    <n v="100"/>
    <n v="4302.08"/>
    <d v="2004-07-19T00:00:00"/>
    <n v="3"/>
    <n v="7"/>
    <x v="2"/>
    <x v="1"/>
    <x v="1"/>
    <n v="147"/>
    <s v="Souveniers And Things Co."/>
    <s v="+61 2 9495 8555"/>
    <s v="Monitor Money Building, 815 Pacific Hwy"/>
    <s v="Chatswood"/>
    <s v="NSW"/>
    <n v="2067"/>
    <x v="3"/>
    <s v="Huxley"/>
    <s v="Adrian"/>
  </r>
  <r>
    <n v="10281"/>
    <n v="44"/>
    <n v="100"/>
    <n v="7020.64"/>
    <d v="2004-08-19T00:00:00"/>
    <n v="3"/>
    <n v="8"/>
    <x v="3"/>
    <x v="1"/>
    <x v="1"/>
    <n v="147"/>
    <s v="Diecast Classics Inc."/>
    <n v="2155551555"/>
    <s v="7586 Pompton St."/>
    <s v="Allentown"/>
    <s v="PA"/>
    <n v="70267"/>
    <x v="0"/>
    <s v="Yu"/>
    <s v="Kyung"/>
  </r>
  <r>
    <n v="10291"/>
    <n v="30"/>
    <n v="100"/>
    <n v="3855.9"/>
    <d v="2004-09-08T00:00:00"/>
    <n v="3"/>
    <n v="9"/>
    <x v="10"/>
    <x v="1"/>
    <x v="1"/>
    <n v="147"/>
    <s v="Scandinavian Gift Ideas"/>
    <s v="0695-34 6555"/>
    <s v="?kergatan 24"/>
    <s v="Boras"/>
    <m/>
    <s v="S-844 67"/>
    <x v="8"/>
    <s v="Larsson"/>
    <s v="Maria"/>
  </r>
  <r>
    <n v="10305"/>
    <n v="38"/>
    <n v="100"/>
    <n v="6680.78"/>
    <d v="2004-10-13T00:00:00"/>
    <n v="4"/>
    <n v="10"/>
    <x v="4"/>
    <x v="1"/>
    <x v="1"/>
    <n v="147"/>
    <s v="Marta's Replicas Co."/>
    <n v="6175558555"/>
    <s v="39323 Spinnaker Dr."/>
    <s v="Cambridge"/>
    <s v="MA"/>
    <n v="51247"/>
    <x v="0"/>
    <s v="Hernandez"/>
    <s v="Marta"/>
  </r>
  <r>
    <n v="10313"/>
    <n v="40"/>
    <n v="100"/>
    <n v="6678"/>
    <d v="2004-10-22T00:00:00"/>
    <n v="4"/>
    <n v="10"/>
    <x v="4"/>
    <x v="1"/>
    <x v="1"/>
    <n v="147"/>
    <s v="Canadian Gift Exchange Network"/>
    <s v="(604) 555-3392"/>
    <s v="1900 Oak St."/>
    <s v="Vancouver"/>
    <s v="BC"/>
    <s v="V3F 2K1"/>
    <x v="10"/>
    <s v="Tannamuri"/>
    <s v="Yoshi"/>
  </r>
  <r>
    <n v="10322"/>
    <n v="46"/>
    <n v="61.99"/>
    <n v="2851.54"/>
    <d v="2004-11-04T00:00:00"/>
    <n v="4"/>
    <n v="11"/>
    <x v="5"/>
    <x v="1"/>
    <x v="1"/>
    <n v="147"/>
    <s v="Online Diecast Creations Co."/>
    <n v="6035558647"/>
    <s v="2304 Long Airport Avenue"/>
    <s v="Nashua"/>
    <s v="NH"/>
    <n v="62005"/>
    <x v="0"/>
    <s v="Young"/>
    <s v="Valarie"/>
  </r>
  <r>
    <n v="10334"/>
    <n v="26"/>
    <n v="100"/>
    <n v="3188.12"/>
    <d v="2004-11-19T00:00:00"/>
    <n v="4"/>
    <n v="11"/>
    <x v="5"/>
    <x v="1"/>
    <x v="1"/>
    <n v="147"/>
    <s v="Volvo Model Replicas, Co"/>
    <s v="0921-12 3555"/>
    <s v="Berguvsv„gen  8"/>
    <s v="Lule"/>
    <m/>
    <s v="S-958 22"/>
    <x v="8"/>
    <s v="Berglund"/>
    <s v="Christina"/>
  </r>
  <r>
    <n v="10347"/>
    <n v="27"/>
    <n v="100"/>
    <n v="4428"/>
    <d v="2004-11-29T00:00:00"/>
    <n v="4"/>
    <n v="11"/>
    <x v="5"/>
    <x v="1"/>
    <x v="1"/>
    <n v="147"/>
    <s v="Australian Collectors, Co."/>
    <s v="03 9520 4555"/>
    <s v="636 St Kilda Road"/>
    <s v="Melbourne"/>
    <s v="Victoria"/>
    <n v="3004"/>
    <x v="3"/>
    <s v="Ferguson"/>
    <s v="Peter"/>
  </r>
  <r>
    <n v="10357"/>
    <n v="43"/>
    <n v="100"/>
    <n v="5780.92"/>
    <d v="2004-12-10T00:00:00"/>
    <n v="4"/>
    <n v="12"/>
    <x v="6"/>
    <x v="1"/>
    <x v="1"/>
    <n v="147"/>
    <s v="Mini Gifts Distributors Ltd."/>
    <n v="4155551450"/>
    <s v="5677 Strong St."/>
    <s v="San Rafael"/>
    <s v="CA"/>
    <n v="97562"/>
    <x v="0"/>
    <s v="Nelson"/>
    <s v="Valarie"/>
  </r>
  <r>
    <n v="10370"/>
    <n v="35"/>
    <n v="65.63"/>
    <n v="2297.0500000000002"/>
    <d v="2005-01-20T00:00:00"/>
    <n v="1"/>
    <n v="1"/>
    <x v="7"/>
    <x v="2"/>
    <x v="1"/>
    <n v="147"/>
    <s v="Anna's Decorations, Ltd"/>
    <s v="02 9936 8555"/>
    <s v="201 Miller Street"/>
    <s v="North Sydney"/>
    <s v="NSW"/>
    <n v="2060"/>
    <x v="3"/>
    <s v="O'Hara"/>
    <s v="Anna"/>
  </r>
  <r>
    <n v="10381"/>
    <n v="37"/>
    <n v="100"/>
    <n v="6231.54"/>
    <d v="2005-02-17T00:00:00"/>
    <n v="1"/>
    <n v="2"/>
    <x v="0"/>
    <x v="2"/>
    <x v="1"/>
    <n v="147"/>
    <s v="Corporate Gift Ideas Co."/>
    <n v="6505551386"/>
    <s v="7734 Strong St."/>
    <s v="San Francisco"/>
    <s v="CA"/>
    <m/>
    <x v="0"/>
    <s v="Brown"/>
    <s v="Julie"/>
  </r>
  <r>
    <n v="10391"/>
    <n v="37"/>
    <n v="46.9"/>
    <n v="1735.3"/>
    <d v="2005-03-09T00:00:00"/>
    <n v="1"/>
    <n v="3"/>
    <x v="11"/>
    <x v="2"/>
    <x v="1"/>
    <n v="147"/>
    <s v="Anna's Decorations, Ltd"/>
    <s v="02 9936 8555"/>
    <s v="201 Miller Street"/>
    <s v="North Sydney"/>
    <s v="NSW"/>
    <n v="2060"/>
    <x v="3"/>
    <s v="O'Hara"/>
    <s v="Anna"/>
  </r>
  <r>
    <n v="10411"/>
    <n v="27"/>
    <n v="100"/>
    <n v="4427.7299999999996"/>
    <d v="2005-05-01T00:00:00"/>
    <n v="2"/>
    <n v="5"/>
    <x v="1"/>
    <x v="2"/>
    <x v="1"/>
    <n v="147"/>
    <s v="Quebec Home Shopping Network"/>
    <s v="(514) 555-8054"/>
    <s v="43 rue St. Laurent"/>
    <s v="Montreal"/>
    <s v="Quebec"/>
    <s v="H1J 1C3"/>
    <x v="10"/>
    <s v="Fresnisre"/>
    <s v="Jean"/>
  </r>
  <r>
    <n v="10425"/>
    <n v="38"/>
    <n v="100"/>
    <n v="5894.94"/>
    <d v="2005-05-31T00:00:00"/>
    <n v="2"/>
    <n v="5"/>
    <x v="1"/>
    <x v="2"/>
    <x v="1"/>
    <n v="147"/>
    <s v="La Rochelle Gifts"/>
    <s v="40.67.8555"/>
    <s v="67, rue des Cinquante Otages"/>
    <s v="Nantes"/>
    <m/>
    <n v="44000"/>
    <x v="1"/>
    <s v="Labrune"/>
    <s v="Janine"/>
  </r>
  <r>
    <n v="10108"/>
    <n v="33"/>
    <n v="100"/>
    <n v="5265.15"/>
    <d v="2003-03-03T00:00:00"/>
    <n v="1"/>
    <n v="3"/>
    <x v="11"/>
    <x v="0"/>
    <x v="1"/>
    <n v="194"/>
    <s v="Cruz &amp; Sons Co."/>
    <s v="+63 2 555 3587"/>
    <s v="15 McCallum Street - NatWest Center #13-03"/>
    <s v="Makati City"/>
    <m/>
    <s v="1227 MM"/>
    <x v="15"/>
    <s v="Cruz"/>
    <s v="Arnold"/>
  </r>
  <r>
    <n v="10122"/>
    <n v="42"/>
    <n v="100"/>
    <n v="7599.9"/>
    <d v="2003-05-08T00:00:00"/>
    <n v="2"/>
    <n v="5"/>
    <x v="1"/>
    <x v="0"/>
    <x v="1"/>
    <n v="194"/>
    <s v="Marseille Mini Autos"/>
    <s v="91.24.4555"/>
    <s v="12, rue des Bouchers"/>
    <s v="Marseille"/>
    <m/>
    <n v="13008"/>
    <x v="1"/>
    <s v="Lebihan"/>
    <s v="Laurence"/>
  </r>
  <r>
    <n v="10135"/>
    <n v="42"/>
    <n v="100"/>
    <n v="8008.56"/>
    <d v="2003-07-02T00:00:00"/>
    <n v="3"/>
    <n v="7"/>
    <x v="2"/>
    <x v="0"/>
    <x v="1"/>
    <n v="194"/>
    <s v="Mini Gifts Distributors Ltd."/>
    <n v="4155551450"/>
    <s v="5677 Strong St."/>
    <s v="San Rafael"/>
    <s v="CA"/>
    <n v="97562"/>
    <x v="0"/>
    <s v="Nelson"/>
    <s v="Valarie"/>
  </r>
  <r>
    <n v="10147"/>
    <n v="48"/>
    <n v="100"/>
    <n v="9245.76"/>
    <d v="2003-09-05T00:00:00"/>
    <n v="3"/>
    <n v="9"/>
    <x v="10"/>
    <x v="0"/>
    <x v="1"/>
    <n v="194"/>
    <s v="Collectables For Less Inc."/>
    <n v="6175558555"/>
    <s v="7825 Douglas Av."/>
    <s v="Brickhaven"/>
    <s v="MA"/>
    <n v="58339"/>
    <x v="0"/>
    <s v="Nelson"/>
    <s v="Allen"/>
  </r>
  <r>
    <n v="10159"/>
    <n v="41"/>
    <n v="100"/>
    <n v="8296.35"/>
    <d v="2003-10-10T00:00:00"/>
    <n v="4"/>
    <n v="10"/>
    <x v="4"/>
    <x v="0"/>
    <x v="1"/>
    <n v="194"/>
    <s v="Corporate Gift Ideas Co."/>
    <n v="6505551386"/>
    <s v="7734 Strong St."/>
    <s v="San Francisco"/>
    <s v="CA"/>
    <m/>
    <x v="0"/>
    <s v="Brown"/>
    <s v="Julie"/>
  </r>
  <r>
    <n v="10169"/>
    <n v="30"/>
    <n v="100"/>
    <n v="5019.8999999999996"/>
    <d v="2003-11-04T00:00:00"/>
    <n v="4"/>
    <n v="11"/>
    <x v="5"/>
    <x v="0"/>
    <x v="1"/>
    <n v="194"/>
    <s v="Anna's Decorations, Ltd"/>
    <s v="02 9936 8555"/>
    <s v="201 Miller Street"/>
    <s v="North Sydney"/>
    <s v="NSW"/>
    <n v="2060"/>
    <x v="3"/>
    <s v="O'Hara"/>
    <s v="Anna"/>
  </r>
  <r>
    <n v="10181"/>
    <n v="27"/>
    <n v="100"/>
    <n v="5411.07"/>
    <d v="2003-11-12T00:00:00"/>
    <n v="4"/>
    <n v="11"/>
    <x v="5"/>
    <x v="0"/>
    <x v="1"/>
    <n v="194"/>
    <s v="Herkku Gifts"/>
    <s v="+47 2267 3215"/>
    <s v="Drammen 121, PR 744 Sentrum"/>
    <s v="Bergen"/>
    <m/>
    <s v="N 5804"/>
    <x v="2"/>
    <s v="Oeztan"/>
    <s v="Veysel"/>
  </r>
  <r>
    <n v="10191"/>
    <n v="21"/>
    <n v="100"/>
    <n v="3840.9"/>
    <d v="2003-11-20T00:00:00"/>
    <n v="4"/>
    <n v="11"/>
    <x v="5"/>
    <x v="0"/>
    <x v="1"/>
    <n v="194"/>
    <s v="Toms Spezialitten, Ltd"/>
    <s v="0221-5554327"/>
    <s v="Mehrheimerstr. 369"/>
    <s v="Koln"/>
    <m/>
    <n v="50739"/>
    <x v="16"/>
    <s v="Pfalzheim"/>
    <s v="Henriette"/>
  </r>
  <r>
    <n v="10203"/>
    <n v="20"/>
    <n v="100"/>
    <n v="3930.4"/>
    <d v="2003-12-02T00:00:00"/>
    <n v="4"/>
    <n v="12"/>
    <x v="6"/>
    <x v="0"/>
    <x v="1"/>
    <n v="194"/>
    <s v="Euro Shopping Channel"/>
    <s v="(91) 555 94 44"/>
    <s v="C/ Moralzarzal, 86"/>
    <s v="Madrid"/>
    <m/>
    <n v="28034"/>
    <x v="7"/>
    <s v="Freyre"/>
    <s v="Diego"/>
  </r>
  <r>
    <n v="10211"/>
    <n v="41"/>
    <n v="100"/>
    <n v="7498.9"/>
    <d v="2004-01-15T00:00:00"/>
    <n v="1"/>
    <n v="1"/>
    <x v="7"/>
    <x v="1"/>
    <x v="1"/>
    <n v="194"/>
    <s v="Auto Canal Petit"/>
    <s v="(1) 47.55.6555"/>
    <s v="25, rue Lauriston"/>
    <s v="Paris"/>
    <m/>
    <n v="75016"/>
    <x v="1"/>
    <s v="Perrier"/>
    <s v="Dominique"/>
  </r>
  <r>
    <n v="10225"/>
    <n v="27"/>
    <n v="100"/>
    <n v="4517.91"/>
    <d v="2004-02-22T00:00:00"/>
    <n v="1"/>
    <n v="2"/>
    <x v="0"/>
    <x v="1"/>
    <x v="1"/>
    <n v="194"/>
    <s v="Vida Sport, Ltd"/>
    <s v="0897-034555"/>
    <s v="Grenzacherweg 237"/>
    <s v="Gensve"/>
    <m/>
    <n v="1203"/>
    <x v="17"/>
    <s v="Holz"/>
    <s v="Michael"/>
  </r>
  <r>
    <n v="10238"/>
    <n v="28"/>
    <n v="100"/>
    <n v="5774.72"/>
    <d v="2004-04-09T00:00:00"/>
    <n v="2"/>
    <n v="4"/>
    <x v="8"/>
    <x v="1"/>
    <x v="1"/>
    <n v="194"/>
    <s v="Danish Wholesale Imports"/>
    <s v="31 12 3555"/>
    <s v="Vinb'ltet 34"/>
    <s v="Kobenhavn"/>
    <m/>
    <n v="1734"/>
    <x v="13"/>
    <s v="Petersen"/>
    <s v="Jytte"/>
  </r>
  <r>
    <n v="10253"/>
    <n v="24"/>
    <n v="100"/>
    <n v="3922.56"/>
    <d v="2004-06-01T00:00:00"/>
    <n v="2"/>
    <n v="6"/>
    <x v="9"/>
    <x v="1"/>
    <x v="1"/>
    <n v="194"/>
    <s v="UK Collectables, Ltd."/>
    <s v="(171) 555-2282"/>
    <s v="Berkeley Gardens 12  Brewery"/>
    <s v="Liverpool"/>
    <m/>
    <s v="WX1 6LT"/>
    <x v="6"/>
    <s v="Devon"/>
    <s v="Elizabeth"/>
  </r>
  <r>
    <n v="10266"/>
    <n v="44"/>
    <n v="100"/>
    <n v="9160.36"/>
    <d v="2004-07-06T00:00:00"/>
    <n v="3"/>
    <n v="7"/>
    <x v="2"/>
    <x v="1"/>
    <x v="1"/>
    <n v="194"/>
    <s v="L'ordine Souveniers"/>
    <s v="0522-556555"/>
    <s v="Strada Provinciale 124"/>
    <s v="Reggio Emilia"/>
    <m/>
    <n v="42100"/>
    <x v="12"/>
    <s v="Moroni"/>
    <s v="Maurizio"/>
  </r>
  <r>
    <n v="10276"/>
    <n v="50"/>
    <n v="100"/>
    <n v="9631"/>
    <d v="2004-08-02T00:00:00"/>
    <n v="3"/>
    <n v="8"/>
    <x v="3"/>
    <x v="1"/>
    <x v="1"/>
    <n v="194"/>
    <s v="Online Mini Collectables"/>
    <n v="6175557555"/>
    <s v="7635 Spinnaker Dr."/>
    <s v="Brickhaven"/>
    <s v="MA"/>
    <n v="58339"/>
    <x v="0"/>
    <s v="Barajas"/>
    <s v="Miguel"/>
  </r>
  <r>
    <n v="10287"/>
    <n v="21"/>
    <n v="100"/>
    <n v="3432.24"/>
    <d v="2004-08-30T00:00:00"/>
    <n v="3"/>
    <n v="8"/>
    <x v="3"/>
    <x v="1"/>
    <x v="1"/>
    <n v="194"/>
    <s v="Vida Sport, Ltd"/>
    <s v="0897-034555"/>
    <s v="Grenzacherweg 237"/>
    <s v="Gensve"/>
    <m/>
    <n v="1203"/>
    <x v="17"/>
    <s v="Holz"/>
    <s v="Michael"/>
  </r>
  <r>
    <n v="10300"/>
    <n v="33"/>
    <n v="100"/>
    <n v="5521.89"/>
    <d v="2003-10-04T00:00:00"/>
    <n v="4"/>
    <n v="10"/>
    <x v="4"/>
    <x v="0"/>
    <x v="1"/>
    <n v="194"/>
    <s v="Blauer See Auto, Co."/>
    <s v="+49 69 66 90 2555"/>
    <s v="Lyonerstr. 34"/>
    <s v="Frankfurt"/>
    <m/>
    <n v="60528"/>
    <x v="16"/>
    <s v="Keitel"/>
    <s v="Roland"/>
  </r>
  <r>
    <n v="10310"/>
    <n v="33"/>
    <n v="100"/>
    <n v="6934.62"/>
    <d v="2004-10-16T00:00:00"/>
    <n v="4"/>
    <n v="10"/>
    <x v="4"/>
    <x v="1"/>
    <x v="1"/>
    <n v="194"/>
    <s v="Toms Spezialitten, Ltd"/>
    <s v="0221-5554327"/>
    <s v="Mehrheimerstr. 369"/>
    <s v="Koln"/>
    <m/>
    <n v="50739"/>
    <x v="16"/>
    <s v="Pfalzheim"/>
    <s v="Henriette"/>
  </r>
  <r>
    <n v="10320"/>
    <n v="31"/>
    <n v="100"/>
    <n v="6876.11"/>
    <d v="2004-11-03T00:00:00"/>
    <n v="4"/>
    <n v="11"/>
    <x v="5"/>
    <x v="1"/>
    <x v="1"/>
    <n v="194"/>
    <s v="Volvo Model Replicas, Co"/>
    <s v="0921-12 3555"/>
    <s v="Berguvsv„gen  8"/>
    <s v="Lule"/>
    <m/>
    <s v="S-958 22"/>
    <x v="8"/>
    <s v="Berglund"/>
    <s v="Christina"/>
  </r>
  <r>
    <n v="10329"/>
    <n v="41"/>
    <n v="71.47"/>
    <n v="2930.27"/>
    <d v="2004-11-15T00:00:00"/>
    <n v="4"/>
    <n v="11"/>
    <x v="5"/>
    <x v="1"/>
    <x v="1"/>
    <n v="194"/>
    <s v="Land of Toys Inc."/>
    <n v="2125557818"/>
    <s v="897 Long Airport Avenue"/>
    <s v="NYC"/>
    <s v="NY"/>
    <n v="10022"/>
    <x v="0"/>
    <s v="Yu"/>
    <s v="Kwai"/>
  </r>
  <r>
    <n v="10341"/>
    <n v="45"/>
    <n v="79.650000000000006"/>
    <n v="3584.25"/>
    <d v="2004-11-24T00:00:00"/>
    <n v="4"/>
    <n v="11"/>
    <x v="5"/>
    <x v="1"/>
    <x v="1"/>
    <n v="194"/>
    <s v="Salzburg Collectables"/>
    <s v="6562-9555"/>
    <s v="Geislweg 14"/>
    <s v="Salzburg"/>
    <m/>
    <n v="5020"/>
    <x v="5"/>
    <s v="Pipps"/>
    <s v="Georg"/>
  </r>
  <r>
    <n v="10363"/>
    <n v="33"/>
    <n v="85.39"/>
    <n v="2817.87"/>
    <d v="2005-01-06T00:00:00"/>
    <n v="1"/>
    <n v="1"/>
    <x v="7"/>
    <x v="2"/>
    <x v="1"/>
    <n v="194"/>
    <s v="Suominen Souveniers"/>
    <s v="+358 9 8045 555"/>
    <s v="Software Engineering Center, SEC Oy"/>
    <s v="Espoo"/>
    <m/>
    <s v="FIN-02271"/>
    <x v="4"/>
    <s v="Suominen"/>
    <s v="Kalle"/>
  </r>
  <r>
    <n v="10375"/>
    <n v="45"/>
    <n v="76"/>
    <n v="3420"/>
    <d v="2005-02-03T00:00:00"/>
    <n v="1"/>
    <n v="2"/>
    <x v="0"/>
    <x v="2"/>
    <x v="1"/>
    <n v="194"/>
    <s v="La Rochelle Gifts"/>
    <s v="40.67.8555"/>
    <s v="67, rue des Cinquante Otages"/>
    <s v="Nantes"/>
    <m/>
    <n v="44000"/>
    <x v="1"/>
    <s v="Labrune"/>
    <s v="Janine"/>
  </r>
  <r>
    <n v="10389"/>
    <n v="26"/>
    <n v="99.04"/>
    <n v="2575.04"/>
    <d v="2005-03-03T00:00:00"/>
    <n v="1"/>
    <n v="3"/>
    <x v="11"/>
    <x v="2"/>
    <x v="1"/>
    <n v="194"/>
    <s v="Scandinavian Gift Ideas"/>
    <s v="0695-34 6555"/>
    <s v="?kergatan 24"/>
    <s v="Boras"/>
    <m/>
    <s v="S-844 67"/>
    <x v="8"/>
    <s v="Larsson"/>
    <s v="Maria"/>
  </r>
  <r>
    <n v="10419"/>
    <n v="12"/>
    <n v="100"/>
    <n v="1961.28"/>
    <d v="2005-05-17T00:00:00"/>
    <n v="2"/>
    <n v="5"/>
    <x v="1"/>
    <x v="2"/>
    <x v="1"/>
    <n v="194"/>
    <s v="Salzburg Collectables"/>
    <s v="6562-9555"/>
    <s v="Geislweg 14"/>
    <s v="Salzburg"/>
    <m/>
    <n v="5020"/>
    <x v="5"/>
    <s v="Pipps"/>
    <s v="Georg"/>
  </r>
  <r>
    <n v="10105"/>
    <n v="41"/>
    <n v="100"/>
    <n v="8690.36"/>
    <d v="2003-02-11T00:00:00"/>
    <n v="1"/>
    <n v="2"/>
    <x v="0"/>
    <x v="0"/>
    <x v="1"/>
    <n v="207"/>
    <s v="Danish Wholesale Imports"/>
    <s v="31 12 3555"/>
    <s v="Vinb'ltet 34"/>
    <s v="Kobenhavn"/>
    <m/>
    <n v="1734"/>
    <x v="13"/>
    <s v="Petersen"/>
    <s v="Jytte"/>
  </r>
  <r>
    <n v="10117"/>
    <n v="33"/>
    <n v="100"/>
    <n v="6034.38"/>
    <d v="2003-04-16T00:00:00"/>
    <n v="2"/>
    <n v="4"/>
    <x v="8"/>
    <x v="0"/>
    <x v="1"/>
    <n v="207"/>
    <s v="Dragon Souveniers, Ltd."/>
    <s v="+65 221 7555"/>
    <s v="Bronz Sok., Bronz Apt. 3/6 Tesvikiye"/>
    <s v="Singapore"/>
    <m/>
    <n v="79903"/>
    <x v="9"/>
    <s v="Natividad"/>
    <s v="Eric"/>
  </r>
  <r>
    <n v="10127"/>
    <n v="46"/>
    <n v="100"/>
    <n v="11279.2"/>
    <d v="2003-06-03T00:00:00"/>
    <n v="2"/>
    <n v="6"/>
    <x v="9"/>
    <x v="0"/>
    <x v="1"/>
    <n v="207"/>
    <s v="Muscle Machine Inc"/>
    <n v="2125557413"/>
    <s v="4092 Furth Circle"/>
    <s v="NYC"/>
    <s v="NY"/>
    <n v="10022"/>
    <x v="0"/>
    <s v="Young"/>
    <s v="Jeff"/>
  </r>
  <r>
    <n v="10142"/>
    <n v="33"/>
    <n v="100"/>
    <n v="8023.29"/>
    <d v="2003-08-08T00:00:00"/>
    <n v="3"/>
    <n v="8"/>
    <x v="3"/>
    <x v="0"/>
    <x v="1"/>
    <n v="207"/>
    <s v="Mini Gifts Distributors Ltd."/>
    <n v="4155551450"/>
    <s v="5677 Strong St."/>
    <s v="San Rafael"/>
    <s v="CA"/>
    <n v="97562"/>
    <x v="0"/>
    <s v="Nelson"/>
    <s v="Valarie"/>
  </r>
  <r>
    <n v="10153"/>
    <n v="20"/>
    <n v="100"/>
    <n v="4904"/>
    <d v="2003-09-28T00:00:00"/>
    <n v="3"/>
    <n v="9"/>
    <x v="10"/>
    <x v="0"/>
    <x v="1"/>
    <n v="207"/>
    <s v="Euro Shopping Channel"/>
    <s v="(91) 555 94 44"/>
    <s v="C/ Moralzarzal, 86"/>
    <s v="Madrid"/>
    <m/>
    <n v="28034"/>
    <x v="7"/>
    <s v="Freyre"/>
    <s v="Diego"/>
  </r>
  <r>
    <n v="10165"/>
    <n v="44"/>
    <n v="100"/>
    <n v="8594.52"/>
    <d v="2003-10-22T00:00:00"/>
    <n v="4"/>
    <n v="10"/>
    <x v="4"/>
    <x v="0"/>
    <x v="1"/>
    <n v="207"/>
    <s v="Dragon Souveniers, Ltd."/>
    <s v="+65 221 7555"/>
    <s v="Bronz Sok., Bronz Apt. 3/6 Tesvikiye"/>
    <s v="Singapore"/>
    <m/>
    <n v="79903"/>
    <x v="9"/>
    <s v="Natividad"/>
    <s v="Eric"/>
  </r>
  <r>
    <n v="10176"/>
    <n v="33"/>
    <n v="100"/>
    <n v="7474.5"/>
    <d v="2003-11-06T00:00:00"/>
    <n v="4"/>
    <n v="11"/>
    <x v="5"/>
    <x v="0"/>
    <x v="1"/>
    <n v="207"/>
    <s v="L'ordine Souveniers"/>
    <s v="0522-556555"/>
    <s v="Strada Provinciale 124"/>
    <s v="Reggio Emilia"/>
    <m/>
    <n v="42100"/>
    <x v="12"/>
    <s v="Moroni"/>
    <s v="Maurizio"/>
  </r>
  <r>
    <n v="10185"/>
    <n v="21"/>
    <n v="100"/>
    <n v="3883.74"/>
    <d v="2003-11-14T00:00:00"/>
    <n v="4"/>
    <n v="11"/>
    <x v="5"/>
    <x v="0"/>
    <x v="1"/>
    <n v="207"/>
    <s v="Mini Creations Ltd."/>
    <n v="5085559555"/>
    <s v="4575 Hillside Dr."/>
    <s v="New Bedford"/>
    <s v="MA"/>
    <n v="50553"/>
    <x v="0"/>
    <s v="Tam"/>
    <s v="Wing C"/>
  </r>
  <r>
    <n v="10196"/>
    <n v="47"/>
    <n v="100"/>
    <n v="8887.7000000000007"/>
    <d v="2003-11-26T00:00:00"/>
    <n v="4"/>
    <n v="11"/>
    <x v="5"/>
    <x v="0"/>
    <x v="1"/>
    <n v="207"/>
    <s v="Super Scale Inc."/>
    <n v="2035559545"/>
    <s v="567 North Pendale Street"/>
    <s v="New Haven"/>
    <s v="CT"/>
    <n v="97823"/>
    <x v="0"/>
    <s v="Murphy"/>
    <s v="Leslie"/>
  </r>
  <r>
    <n v="10208"/>
    <n v="46"/>
    <n v="100"/>
    <n v="8602.92"/>
    <d v="2004-01-02T00:00:00"/>
    <n v="1"/>
    <n v="1"/>
    <x v="7"/>
    <x v="1"/>
    <x v="1"/>
    <n v="207"/>
    <s v="Saveley &amp; Henriot, Co."/>
    <s v="78.32.5555"/>
    <s v="2, rue du Commerce"/>
    <s v="Lyon"/>
    <m/>
    <n v="69004"/>
    <x v="1"/>
    <s v="Saveley"/>
    <s v="Mary"/>
  </r>
  <r>
    <n v="10220"/>
    <n v="32"/>
    <n v="100"/>
    <n v="7181.44"/>
    <d v="2004-02-12T00:00:00"/>
    <n v="1"/>
    <n v="2"/>
    <x v="0"/>
    <x v="1"/>
    <x v="1"/>
    <n v="207"/>
    <s v="Clover Collections, Co."/>
    <s v="+353 1862 1555"/>
    <s v="25 Maiden Lane"/>
    <s v="Dublin"/>
    <m/>
    <n v="2"/>
    <x v="18"/>
    <s v="Cassidy"/>
    <s v="Dean"/>
  </r>
  <r>
    <n v="10231"/>
    <n v="42"/>
    <n v="100"/>
    <n v="8378.58"/>
    <d v="2004-03-19T00:00:00"/>
    <n v="1"/>
    <n v="3"/>
    <x v="11"/>
    <x v="1"/>
    <x v="1"/>
    <n v="207"/>
    <s v="CAF Imports"/>
    <s v="+34 913 728 555"/>
    <s v="Merchants House, 27-30 Merchant's Quay"/>
    <s v="Madrid"/>
    <m/>
    <n v="28023"/>
    <x v="7"/>
    <s v="Fernandez"/>
    <s v="Jesus"/>
  </r>
  <r>
    <n v="10247"/>
    <n v="44"/>
    <n v="100"/>
    <n v="10606.2"/>
    <d v="2004-05-05T00:00:00"/>
    <n v="2"/>
    <n v="5"/>
    <x v="1"/>
    <x v="1"/>
    <x v="1"/>
    <n v="207"/>
    <s v="Suominen Souveniers"/>
    <s v="+358 9 8045 555"/>
    <s v="Software Engineering Center, SEC Oy"/>
    <s v="Espoo"/>
    <m/>
    <s v="FIN-02271"/>
    <x v="4"/>
    <s v="Suominen"/>
    <s v="Kalle"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  <r>
    <m/>
    <m/>
    <m/>
    <m/>
    <m/>
    <m/>
    <m/>
    <x v="12"/>
    <x v="3"/>
    <x v="2"/>
    <m/>
    <m/>
    <m/>
    <m/>
    <m/>
    <m/>
    <m/>
    <x v="1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N7" firstHeaderRow="1" firstDataRow="2" firstDataCol="1"/>
  <pivotFields count="20"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14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h="1" x="1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7" firstHeaderRow="1" firstDataRow="2" firstDataCol="1"/>
  <pivotFields count="20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h="1" x="3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24" firstHeaderRow="1" firstDataRow="2" firstDataCol="1"/>
  <pivotFields count="20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h="1" x="19"/>
        <item t="default"/>
      </items>
    </pivotField>
    <pivotField showAll="0"/>
    <pivotField showAll="0"/>
  </pivotFields>
  <rowFields count="1">
    <field x="1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6" firstHeaderRow="1" firstDataRow="1" firstDataCol="1"/>
  <pivotFields count="20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5">
        <item h="1" x="0"/>
        <item x="1"/>
        <item h="1" x="2"/>
        <item h="1" x="3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 of SALES" fld="3" baseField="0" baseItem="0"/>
  </dataFields>
  <chartFormats count="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D1:S23"/>
  <sheetViews>
    <sheetView showGridLines="0" tabSelected="1" workbookViewId="0">
      <selection activeCell="Y13" sqref="Y13"/>
    </sheetView>
  </sheetViews>
  <sheetFormatPr defaultRowHeight="15" x14ac:dyDescent="0.25"/>
  <cols>
    <col min="5" max="5" width="13.7109375" bestFit="1" customWidth="1"/>
    <col min="6" max="6" width="11.7109375" customWidth="1"/>
    <col min="7" max="7" width="12.5703125" bestFit="1" customWidth="1"/>
  </cols>
  <sheetData>
    <row r="1" spans="4:19" x14ac:dyDescent="0.25">
      <c r="I1" s="7" t="s">
        <v>484</v>
      </c>
      <c r="J1" s="7"/>
      <c r="K1" s="7"/>
      <c r="L1" s="7"/>
      <c r="M1" s="7"/>
      <c r="N1" s="7"/>
      <c r="O1" s="7"/>
      <c r="P1" s="7"/>
      <c r="Q1" s="7"/>
      <c r="R1" s="7"/>
      <c r="S1" s="7"/>
    </row>
    <row r="2" spans="4:19" x14ac:dyDescent="0.25"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4" spans="4:19" ht="15.75" x14ac:dyDescent="0.25">
      <c r="E4" s="5" t="s">
        <v>480</v>
      </c>
      <c r="F4" s="5"/>
      <c r="G4" s="6" t="s">
        <v>163</v>
      </c>
      <c r="I4" t="s">
        <v>481</v>
      </c>
    </row>
    <row r="12" spans="4:19" x14ac:dyDescent="0.25">
      <c r="D12">
        <v>2005</v>
      </c>
    </row>
    <row r="23" spans="5:9" ht="15.75" x14ac:dyDescent="0.25">
      <c r="E23" s="5" t="s">
        <v>482</v>
      </c>
      <c r="F23" s="5"/>
      <c r="G23" s="6" t="s">
        <v>412</v>
      </c>
      <c r="I23" t="s">
        <v>483</v>
      </c>
    </row>
  </sheetData>
  <sheetProtection sheet="1" objects="1" scenarios="1"/>
  <mergeCells count="3">
    <mergeCell ref="E4:F4"/>
    <mergeCell ref="E23:F23"/>
    <mergeCell ref="I1:S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3" name="Spinner 3">
              <controlPr defaultSize="0" autoPict="0">
                <anchor moveWithCells="1" sizeWithCells="1">
                  <from>
                    <xdr:col>21</xdr:col>
                    <xdr:colOff>28575</xdr:colOff>
                    <xdr:row>4</xdr:row>
                    <xdr:rowOff>47625</xdr:rowOff>
                  </from>
                  <to>
                    <xdr:col>21</xdr:col>
                    <xdr:colOff>542925</xdr:colOff>
                    <xdr:row>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'Sales Acc to month'!$A$5:$A$6</xm:f>
          </x14:formula1>
          <xm:sqref>G4</xm:sqref>
        </x14:dataValidation>
        <x14:dataValidation type="list" allowBlank="1" showInputMessage="1" showErrorMessage="1">
          <x14:formula1>
            <xm:f>'Sales Country-wise'!$A$5:$A$23</xm:f>
          </x14:formula1>
          <xm:sqref>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N33"/>
  <sheetViews>
    <sheetView topLeftCell="A9" workbookViewId="0">
      <selection activeCell="L27" sqref="L2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2" bestFit="1" customWidth="1"/>
    <col min="4" max="9" width="9" bestFit="1" customWidth="1"/>
    <col min="10" max="10" width="10.85546875" bestFit="1" customWidth="1"/>
    <col min="11" max="11" width="10" bestFit="1" customWidth="1"/>
    <col min="12" max="12" width="10.42578125" bestFit="1" customWidth="1"/>
    <col min="13" max="13" width="10.140625" bestFit="1" customWidth="1"/>
    <col min="14" max="15" width="11.28515625" bestFit="1" customWidth="1"/>
    <col min="17" max="17" width="12.5703125" bestFit="1" customWidth="1"/>
  </cols>
  <sheetData>
    <row r="3" spans="1:14" x14ac:dyDescent="0.25">
      <c r="A3" s="2" t="s">
        <v>474</v>
      </c>
      <c r="B3" s="2" t="s">
        <v>461</v>
      </c>
    </row>
    <row r="4" spans="1:14" x14ac:dyDescent="0.25">
      <c r="A4" s="2" t="s">
        <v>459</v>
      </c>
      <c r="B4" t="s">
        <v>462</v>
      </c>
      <c r="C4" t="s">
        <v>463</v>
      </c>
      <c r="D4" t="s">
        <v>464</v>
      </c>
      <c r="E4" t="s">
        <v>465</v>
      </c>
      <c r="F4" t="s">
        <v>466</v>
      </c>
      <c r="G4" t="s">
        <v>467</v>
      </c>
      <c r="H4" t="s">
        <v>468</v>
      </c>
      <c r="I4" t="s">
        <v>469</v>
      </c>
      <c r="J4" t="s">
        <v>470</v>
      </c>
      <c r="K4" t="s">
        <v>471</v>
      </c>
      <c r="L4" t="s">
        <v>472</v>
      </c>
      <c r="M4" t="s">
        <v>473</v>
      </c>
      <c r="N4" t="s">
        <v>460</v>
      </c>
    </row>
    <row r="5" spans="1:14" x14ac:dyDescent="0.25">
      <c r="A5" s="3" t="s">
        <v>163</v>
      </c>
      <c r="B5" s="4">
        <v>51854.010000000009</v>
      </c>
      <c r="C5" s="4">
        <v>63368.83</v>
      </c>
      <c r="D5" s="4">
        <v>43840.03</v>
      </c>
      <c r="E5" s="4">
        <v>30780.620000000003</v>
      </c>
      <c r="F5" s="4">
        <v>73695.420000000013</v>
      </c>
      <c r="G5" s="4">
        <v>34692.26</v>
      </c>
      <c r="H5" s="4">
        <v>40447.410000000003</v>
      </c>
      <c r="I5" s="4">
        <v>44711.75</v>
      </c>
      <c r="J5" s="4">
        <v>42753.75</v>
      </c>
      <c r="K5" s="4">
        <v>86042.66</v>
      </c>
      <c r="L5" s="4">
        <v>126114.91999999998</v>
      </c>
      <c r="M5" s="4">
        <v>33131.1</v>
      </c>
      <c r="N5" s="4">
        <v>671432.76000000013</v>
      </c>
    </row>
    <row r="6" spans="1:14" x14ac:dyDescent="0.25">
      <c r="A6" s="3" t="s">
        <v>19</v>
      </c>
      <c r="B6" s="4">
        <v>17505.03</v>
      </c>
      <c r="C6" s="4">
        <v>41850.619999999995</v>
      </c>
      <c r="D6" s="4">
        <v>7254.79</v>
      </c>
      <c r="E6" s="4">
        <v>44422.78</v>
      </c>
      <c r="F6" s="4">
        <v>41410.879999999997</v>
      </c>
      <c r="G6" s="4">
        <v>16485.7</v>
      </c>
      <c r="H6" s="4">
        <v>28199.800000000003</v>
      </c>
      <c r="I6" s="4">
        <v>30138.37</v>
      </c>
      <c r="J6" s="4">
        <v>13037.99</v>
      </c>
      <c r="K6" s="4">
        <v>38687.230000000003</v>
      </c>
      <c r="L6" s="4">
        <v>78491.090000000011</v>
      </c>
      <c r="M6" s="4">
        <v>16041.25</v>
      </c>
      <c r="N6" s="4">
        <v>373525.52999999997</v>
      </c>
    </row>
    <row r="7" spans="1:14" x14ac:dyDescent="0.25">
      <c r="A7" s="3" t="s">
        <v>460</v>
      </c>
      <c r="B7" s="4">
        <v>69359.040000000008</v>
      </c>
      <c r="C7" s="4">
        <v>105219.45</v>
      </c>
      <c r="D7" s="4">
        <v>51094.82</v>
      </c>
      <c r="E7" s="4">
        <v>75203.399999999994</v>
      </c>
      <c r="F7" s="4">
        <v>115106.30000000002</v>
      </c>
      <c r="G7" s="4">
        <v>51177.960000000006</v>
      </c>
      <c r="H7" s="4">
        <v>68647.210000000006</v>
      </c>
      <c r="I7" s="4">
        <v>74850.12</v>
      </c>
      <c r="J7" s="4">
        <v>55791.74</v>
      </c>
      <c r="K7" s="4">
        <v>124729.89000000001</v>
      </c>
      <c r="L7" s="4">
        <v>204606.01</v>
      </c>
      <c r="M7" s="4">
        <v>49172.35</v>
      </c>
      <c r="N7" s="4">
        <v>1044958.29</v>
      </c>
    </row>
    <row r="12" spans="1:14" x14ac:dyDescent="0.25">
      <c r="A12" t="s">
        <v>475</v>
      </c>
      <c r="B12" t="s">
        <v>462</v>
      </c>
      <c r="C12" t="s">
        <v>463</v>
      </c>
      <c r="D12" t="s">
        <v>464</v>
      </c>
      <c r="E12" t="s">
        <v>465</v>
      </c>
      <c r="F12" t="s">
        <v>466</v>
      </c>
      <c r="G12" t="s">
        <v>467</v>
      </c>
      <c r="H12" t="s">
        <v>468</v>
      </c>
      <c r="I12" t="s">
        <v>469</v>
      </c>
      <c r="J12" t="s">
        <v>470</v>
      </c>
      <c r="K12" t="s">
        <v>471</v>
      </c>
      <c r="L12" t="s">
        <v>472</v>
      </c>
      <c r="M12" t="s">
        <v>473</v>
      </c>
    </row>
    <row r="13" spans="1:14" x14ac:dyDescent="0.25">
      <c r="A13" t="str">
        <f>Dashboard!G4</f>
        <v>Classic Cars</v>
      </c>
      <c r="B13">
        <f>INDEX($A$4:$M$6,MATCH($A$13,$A$4:$A$6,0),MATCH(B12,$A$4:$M$4,0))</f>
        <v>51854.010000000009</v>
      </c>
      <c r="C13">
        <f t="shared" ref="C13:M13" si="0">INDEX($A$4:$M$6,MATCH($A$13,$A$4:$A$6,0),MATCH(C12,$A$4:$M$4,0))</f>
        <v>63368.83</v>
      </c>
      <c r="D13">
        <f t="shared" si="0"/>
        <v>43840.03</v>
      </c>
      <c r="E13">
        <f t="shared" si="0"/>
        <v>30780.620000000003</v>
      </c>
      <c r="F13">
        <f t="shared" si="0"/>
        <v>73695.420000000013</v>
      </c>
      <c r="G13">
        <f t="shared" si="0"/>
        <v>34692.26</v>
      </c>
      <c r="H13">
        <f t="shared" si="0"/>
        <v>40447.410000000003</v>
      </c>
      <c r="I13">
        <f t="shared" si="0"/>
        <v>44711.75</v>
      </c>
      <c r="J13">
        <f t="shared" si="0"/>
        <v>42753.75</v>
      </c>
      <c r="K13">
        <f t="shared" si="0"/>
        <v>86042.66</v>
      </c>
      <c r="L13">
        <f t="shared" si="0"/>
        <v>126114.91999999998</v>
      </c>
      <c r="M13">
        <f t="shared" si="0"/>
        <v>33131.1</v>
      </c>
    </row>
    <row r="14" spans="1:14" x14ac:dyDescent="0.25">
      <c r="A14" t="s">
        <v>478</v>
      </c>
      <c r="B14" t="e">
        <f>IF(MAX($B$13:$M$13)=B13,B13,NA())</f>
        <v>#N/A</v>
      </c>
      <c r="C14" t="e">
        <f t="shared" ref="C14:M14" si="1">IF(MAX($B$13:$M$13)=C13,C13,NA())</f>
        <v>#N/A</v>
      </c>
      <c r="D14" t="e">
        <f t="shared" si="1"/>
        <v>#N/A</v>
      </c>
      <c r="E14" t="e">
        <f t="shared" si="1"/>
        <v>#N/A</v>
      </c>
      <c r="F14" t="e">
        <f t="shared" si="1"/>
        <v>#N/A</v>
      </c>
      <c r="G14" t="e">
        <f t="shared" si="1"/>
        <v>#N/A</v>
      </c>
      <c r="H14" t="e">
        <f t="shared" si="1"/>
        <v>#N/A</v>
      </c>
      <c r="I14" t="e">
        <f t="shared" si="1"/>
        <v>#N/A</v>
      </c>
      <c r="J14" t="e">
        <f t="shared" si="1"/>
        <v>#N/A</v>
      </c>
      <c r="K14" t="e">
        <f t="shared" si="1"/>
        <v>#N/A</v>
      </c>
      <c r="L14">
        <f t="shared" si="1"/>
        <v>126114.91999999998</v>
      </c>
      <c r="M14" t="e">
        <f t="shared" si="1"/>
        <v>#N/A</v>
      </c>
    </row>
    <row r="15" spans="1:14" x14ac:dyDescent="0.25">
      <c r="A15" t="s">
        <v>479</v>
      </c>
      <c r="B15" t="e">
        <f>IF(MIN($B$13:$M$13)=B13,B13,NA())</f>
        <v>#N/A</v>
      </c>
      <c r="C15" t="e">
        <f t="shared" ref="C15:M15" si="2">IF(MIN($B$13:$M$13)=C13,C13,NA())</f>
        <v>#N/A</v>
      </c>
      <c r="D15" t="e">
        <f t="shared" si="2"/>
        <v>#N/A</v>
      </c>
      <c r="E15">
        <f t="shared" si="2"/>
        <v>30780.620000000003</v>
      </c>
      <c r="F15" t="e">
        <f t="shared" si="2"/>
        <v>#N/A</v>
      </c>
      <c r="G15" t="e">
        <f t="shared" si="2"/>
        <v>#N/A</v>
      </c>
      <c r="H15" t="e">
        <f t="shared" si="2"/>
        <v>#N/A</v>
      </c>
      <c r="I15" t="e">
        <f t="shared" si="2"/>
        <v>#N/A</v>
      </c>
      <c r="J15" t="e">
        <f t="shared" si="2"/>
        <v>#N/A</v>
      </c>
      <c r="K15" t="e">
        <f t="shared" si="2"/>
        <v>#N/A</v>
      </c>
      <c r="L15" t="e">
        <f t="shared" si="2"/>
        <v>#N/A</v>
      </c>
      <c r="M15" t="e">
        <f t="shared" si="2"/>
        <v>#N/A</v>
      </c>
    </row>
    <row r="33" spans="10:10" x14ac:dyDescent="0.25">
      <c r="J33" t="s">
        <v>485</v>
      </c>
    </row>
  </sheetData>
  <sheetProtection algorithmName="SHA-512" hashValue="HJmZDbgK8k8SvFqVcZcH+B2aFOcCgi4PNgc1yq8YLclactJCkbPQJ0dObY7YBwhyd+1DdRU6J5P/vlaLJCyyoA==" saltValue="1oK4lbEjCCM3pgD82x9U5A==" spinCount="100000" sheet="1" objects="1" scenarios="1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J33"/>
  <sheetViews>
    <sheetView workbookViewId="0">
      <selection activeCell="E31" sqref="E3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0" bestFit="1" customWidth="1"/>
    <col min="5" max="6" width="11.28515625" bestFit="1" customWidth="1"/>
    <col min="7" max="7" width="14.140625" bestFit="1" customWidth="1"/>
    <col min="8" max="8" width="12.7109375" bestFit="1" customWidth="1"/>
    <col min="9" max="9" width="14.140625" bestFit="1" customWidth="1"/>
    <col min="10" max="10" width="17.85546875" bestFit="1" customWidth="1"/>
    <col min="11" max="11" width="19.140625" bestFit="1" customWidth="1"/>
  </cols>
  <sheetData>
    <row r="3" spans="1:5" x14ac:dyDescent="0.25">
      <c r="A3" s="2" t="s">
        <v>474</v>
      </c>
      <c r="B3" s="2" t="s">
        <v>461</v>
      </c>
    </row>
    <row r="4" spans="1:5" x14ac:dyDescent="0.25">
      <c r="A4" s="2" t="s">
        <v>459</v>
      </c>
      <c r="B4">
        <v>2003</v>
      </c>
      <c r="C4">
        <v>2004</v>
      </c>
      <c r="D4">
        <v>2005</v>
      </c>
      <c r="E4" t="s">
        <v>460</v>
      </c>
    </row>
    <row r="5" spans="1:5" x14ac:dyDescent="0.25">
      <c r="A5" s="3" t="s">
        <v>163</v>
      </c>
      <c r="B5" s="4">
        <v>288258.53999999998</v>
      </c>
      <c r="C5" s="4">
        <v>295796.13</v>
      </c>
      <c r="D5" s="4">
        <v>87378.089999999982</v>
      </c>
      <c r="E5" s="4">
        <v>671432.75999999989</v>
      </c>
    </row>
    <row r="6" spans="1:5" x14ac:dyDescent="0.25">
      <c r="A6" s="3" t="s">
        <v>19</v>
      </c>
      <c r="B6" s="4">
        <v>128902.82999999999</v>
      </c>
      <c r="C6" s="4">
        <v>181071.76000000004</v>
      </c>
      <c r="D6" s="4">
        <v>63550.939999999988</v>
      </c>
      <c r="E6" s="4">
        <v>373525.53</v>
      </c>
    </row>
    <row r="7" spans="1:5" x14ac:dyDescent="0.25">
      <c r="A7" s="3" t="s">
        <v>460</v>
      </c>
      <c r="B7" s="4">
        <v>417161.37</v>
      </c>
      <c r="C7" s="4">
        <v>476867.89</v>
      </c>
      <c r="D7" s="4">
        <v>150929.02999999997</v>
      </c>
      <c r="E7" s="4">
        <v>1044958.2899999999</v>
      </c>
    </row>
    <row r="12" spans="1:5" x14ac:dyDescent="0.25">
      <c r="C12" t="s">
        <v>476</v>
      </c>
      <c r="D12">
        <v>2005</v>
      </c>
    </row>
    <row r="13" spans="1:5" x14ac:dyDescent="0.25">
      <c r="C13" s="3" t="s">
        <v>163</v>
      </c>
      <c r="D13">
        <f>INDEX($A$4:$D$6,MATCH(C13,$A$4:$A$6,0),MATCH($D$12,$A$4:$D$4,0))</f>
        <v>87378.089999999982</v>
      </c>
    </row>
    <row r="14" spans="1:5" x14ac:dyDescent="0.25">
      <c r="C14" s="3" t="s">
        <v>19</v>
      </c>
      <c r="D14">
        <f>INDEX($A$4:$D$6,MATCH(C14,$A$4:$A$6,0),MATCH($D$12,$A$4:$D$4,0))</f>
        <v>63550.939999999988</v>
      </c>
    </row>
    <row r="17" spans="3:3" x14ac:dyDescent="0.25">
      <c r="C17" t="str">
        <f>"Sales made in " &amp;D12</f>
        <v>Sales made in 2005</v>
      </c>
    </row>
    <row r="33" spans="10:10" x14ac:dyDescent="0.25">
      <c r="J33" t="s">
        <v>485</v>
      </c>
    </row>
  </sheetData>
  <sheetProtection algorithmName="SHA-512" hashValue="OET31+Y5ahXZxllFo+5/NULMxT0C6qz4ZTtHMJU63N2mq/24W37LHCX7zePRQiGEG8wtYfP7daMuG2jwhOy4Tg==" saltValue="yGDXWKgWEgUHCYmPpw3Uf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L33"/>
  <sheetViews>
    <sheetView workbookViewId="0">
      <selection activeCell="J27" sqref="J2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0" bestFit="1" customWidth="1"/>
    <col min="5" max="6" width="11.28515625" bestFit="1" customWidth="1"/>
  </cols>
  <sheetData>
    <row r="3" spans="1:12" x14ac:dyDescent="0.25">
      <c r="A3" s="2" t="s">
        <v>474</v>
      </c>
      <c r="B3" s="2" t="s">
        <v>461</v>
      </c>
    </row>
    <row r="4" spans="1:12" x14ac:dyDescent="0.25">
      <c r="A4" s="2" t="s">
        <v>459</v>
      </c>
      <c r="B4">
        <v>2003</v>
      </c>
      <c r="C4">
        <v>2004</v>
      </c>
      <c r="D4">
        <v>2005</v>
      </c>
      <c r="E4" t="s">
        <v>460</v>
      </c>
    </row>
    <row r="5" spans="1:12" x14ac:dyDescent="0.25">
      <c r="A5" s="3" t="s">
        <v>82</v>
      </c>
      <c r="B5" s="4">
        <v>25093.440000000002</v>
      </c>
      <c r="C5" s="4">
        <v>39523.15</v>
      </c>
      <c r="D5" s="4">
        <v>15571.3</v>
      </c>
      <c r="E5" s="4">
        <v>80187.89</v>
      </c>
    </row>
    <row r="6" spans="1:12" x14ac:dyDescent="0.25">
      <c r="A6" s="3" t="s">
        <v>133</v>
      </c>
      <c r="B6" s="4">
        <v>8541.6200000000008</v>
      </c>
      <c r="C6" s="4">
        <v>11322.18</v>
      </c>
      <c r="D6" s="4">
        <v>1961.28</v>
      </c>
      <c r="E6" s="4">
        <v>21825.08</v>
      </c>
    </row>
    <row r="7" spans="1:12" x14ac:dyDescent="0.25">
      <c r="A7" s="3" t="s">
        <v>344</v>
      </c>
      <c r="B7" s="4"/>
      <c r="C7" s="4">
        <v>3508.8</v>
      </c>
      <c r="D7" s="4"/>
      <c r="E7" s="4">
        <v>3508.8</v>
      </c>
    </row>
    <row r="8" spans="1:12" x14ac:dyDescent="0.25">
      <c r="A8" s="3" t="s">
        <v>211</v>
      </c>
      <c r="B8" s="4">
        <v>9064.89</v>
      </c>
      <c r="C8" s="4">
        <v>13048.24</v>
      </c>
      <c r="D8" s="4">
        <v>8567.9599999999991</v>
      </c>
      <c r="E8" s="4">
        <v>30681.089999999997</v>
      </c>
    </row>
    <row r="9" spans="1:12" x14ac:dyDescent="0.25">
      <c r="A9" s="3" t="s">
        <v>301</v>
      </c>
      <c r="B9" s="4">
        <v>15898.36</v>
      </c>
      <c r="C9" s="4">
        <v>5774.72</v>
      </c>
      <c r="D9" s="4"/>
      <c r="E9" s="4">
        <v>21673.08</v>
      </c>
    </row>
    <row r="10" spans="1:12" x14ac:dyDescent="0.25">
      <c r="A10" s="3" t="s">
        <v>115</v>
      </c>
      <c r="B10" s="4">
        <v>4526.08</v>
      </c>
      <c r="C10" s="4">
        <v>19886.93</v>
      </c>
      <c r="D10" s="4">
        <v>6864.12</v>
      </c>
      <c r="E10" s="4">
        <v>31277.13</v>
      </c>
    </row>
    <row r="11" spans="1:12" x14ac:dyDescent="0.25">
      <c r="A11" s="3" t="s">
        <v>31</v>
      </c>
      <c r="B11" s="4">
        <v>60020.02</v>
      </c>
      <c r="C11" s="4">
        <v>51348.57</v>
      </c>
      <c r="D11" s="4">
        <v>19252.41</v>
      </c>
      <c r="E11" s="4">
        <v>130621</v>
      </c>
    </row>
    <row r="12" spans="1:12" x14ac:dyDescent="0.25">
      <c r="A12" s="3" t="s">
        <v>412</v>
      </c>
      <c r="B12" s="4">
        <v>9362.7900000000009</v>
      </c>
      <c r="C12" s="4">
        <v>6934.62</v>
      </c>
      <c r="D12" s="4"/>
      <c r="E12" s="4">
        <v>16297.41</v>
      </c>
    </row>
    <row r="13" spans="1:12" x14ac:dyDescent="0.25">
      <c r="A13" s="3" t="s">
        <v>450</v>
      </c>
      <c r="B13" s="4"/>
      <c r="C13" s="4">
        <v>7181.44</v>
      </c>
      <c r="D13" s="4"/>
      <c r="E13" s="4">
        <v>7181.44</v>
      </c>
    </row>
    <row r="14" spans="1:12" x14ac:dyDescent="0.25">
      <c r="A14" s="3" t="s">
        <v>238</v>
      </c>
      <c r="B14" s="4">
        <v>7474.5</v>
      </c>
      <c r="C14" s="4">
        <v>17175.18</v>
      </c>
      <c r="D14" s="4"/>
      <c r="E14" s="4">
        <v>24649.68</v>
      </c>
    </row>
    <row r="15" spans="1:12" x14ac:dyDescent="0.25">
      <c r="A15" s="3" t="s">
        <v>181</v>
      </c>
      <c r="B15" s="4"/>
      <c r="C15" s="4">
        <v>22560.06</v>
      </c>
      <c r="D15" s="4"/>
      <c r="E15" s="4">
        <v>22560.06</v>
      </c>
      <c r="I15" t="s">
        <v>477</v>
      </c>
      <c r="J15">
        <v>2003</v>
      </c>
      <c r="K15">
        <v>2004</v>
      </c>
      <c r="L15">
        <v>2005</v>
      </c>
    </row>
    <row r="16" spans="1:12" x14ac:dyDescent="0.25">
      <c r="A16" s="3" t="s">
        <v>66</v>
      </c>
      <c r="B16" s="4">
        <v>34101.89</v>
      </c>
      <c r="C16" s="4">
        <v>7446.09</v>
      </c>
      <c r="D16" s="4"/>
      <c r="E16" s="4">
        <v>41547.979999999996</v>
      </c>
      <c r="I16" t="str">
        <f>Dashboard!G23</f>
        <v>Germany</v>
      </c>
      <c r="J16">
        <f>INDEX($A$4:$D$23,MATCH($I$16,$A$4:$A$23,0),MATCH(J15,$A$4:$D$4,0))</f>
        <v>9362.7900000000009</v>
      </c>
      <c r="K16">
        <f t="shared" ref="K16:L16" si="0">INDEX($A$4:$D$23,MATCH($I$16,$A$4:$A$23,0),MATCH(K15,$A$4:$D$4,0))</f>
        <v>6934.62</v>
      </c>
      <c r="L16">
        <f t="shared" si="0"/>
        <v>0</v>
      </c>
    </row>
    <row r="17" spans="1:9" x14ac:dyDescent="0.25">
      <c r="A17" s="3" t="s">
        <v>399</v>
      </c>
      <c r="B17" s="4">
        <v>5265.15</v>
      </c>
      <c r="C17" s="4"/>
      <c r="D17" s="4"/>
      <c r="E17" s="4">
        <v>5265.15</v>
      </c>
    </row>
    <row r="18" spans="1:9" x14ac:dyDescent="0.25">
      <c r="A18" s="3" t="s">
        <v>180</v>
      </c>
      <c r="B18" s="4">
        <v>28813.600000000002</v>
      </c>
      <c r="C18" s="4">
        <v>11053.86</v>
      </c>
      <c r="D18" s="4"/>
      <c r="E18" s="4">
        <v>39867.460000000006</v>
      </c>
      <c r="I18" t="str">
        <f>"Sales made by "&amp;I16</f>
        <v>Sales made by Germany</v>
      </c>
    </row>
    <row r="19" spans="1:9" x14ac:dyDescent="0.25">
      <c r="A19" s="3" t="s">
        <v>160</v>
      </c>
      <c r="B19" s="4">
        <v>24835.599999999999</v>
      </c>
      <c r="C19" s="4">
        <v>10340.799999999999</v>
      </c>
      <c r="D19" s="4">
        <v>34622.589999999997</v>
      </c>
      <c r="E19" s="4">
        <v>69798.989999999991</v>
      </c>
    </row>
    <row r="20" spans="1:9" x14ac:dyDescent="0.25">
      <c r="A20" s="3" t="s">
        <v>169</v>
      </c>
      <c r="B20" s="4">
        <v>13133.27</v>
      </c>
      <c r="C20" s="4">
        <v>21056.32</v>
      </c>
      <c r="D20" s="4">
        <v>2575.04</v>
      </c>
      <c r="E20" s="4">
        <v>36764.629999999997</v>
      </c>
    </row>
    <row r="21" spans="1:9" x14ac:dyDescent="0.25">
      <c r="A21" s="3" t="s">
        <v>419</v>
      </c>
      <c r="B21" s="4"/>
      <c r="C21" s="4">
        <v>7950.15</v>
      </c>
      <c r="D21" s="4"/>
      <c r="E21" s="4">
        <v>7950.15</v>
      </c>
    </row>
    <row r="22" spans="1:9" x14ac:dyDescent="0.25">
      <c r="A22" s="3" t="s">
        <v>153</v>
      </c>
      <c r="B22" s="4">
        <v>13615.31</v>
      </c>
      <c r="C22" s="4">
        <v>8051.52</v>
      </c>
      <c r="D22" s="4">
        <v>14321.16</v>
      </c>
      <c r="E22" s="4">
        <v>35987.990000000005</v>
      </c>
    </row>
    <row r="23" spans="1:9" x14ac:dyDescent="0.25">
      <c r="A23" s="3" t="s">
        <v>24</v>
      </c>
      <c r="B23" s="4">
        <v>157414.85</v>
      </c>
      <c r="C23" s="4">
        <v>212705.26000000007</v>
      </c>
      <c r="D23" s="4">
        <v>47193.17</v>
      </c>
      <c r="E23" s="4">
        <v>417313.28000000009</v>
      </c>
    </row>
    <row r="24" spans="1:9" x14ac:dyDescent="0.25">
      <c r="A24" s="3" t="s">
        <v>460</v>
      </c>
      <c r="B24" s="4">
        <v>417161.37</v>
      </c>
      <c r="C24" s="4">
        <v>476867.89000000007</v>
      </c>
      <c r="D24" s="4">
        <v>150929.02999999997</v>
      </c>
      <c r="E24" s="4">
        <v>1044958.29</v>
      </c>
    </row>
    <row r="33" spans="10:10" x14ac:dyDescent="0.25">
      <c r="J33" t="s">
        <v>485</v>
      </c>
    </row>
  </sheetData>
  <sheetProtection algorithmName="SHA-512" hashValue="bqxEKI+/C4F/jMaJQP8yqaG8tTWihcTvwUZCLl+cGXsZtyPY7eSyniQqsm8uRHlSpZhPBWYG79r8n5g7R8ZVLg==" saltValue="fTESxvN9MTVsmVajL7hAv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J33"/>
  <sheetViews>
    <sheetView workbookViewId="0">
      <selection activeCell="E31" sqref="E31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11.28515625" bestFit="1" customWidth="1"/>
    <col min="4" max="4" width="10" bestFit="1" customWidth="1"/>
    <col min="5" max="6" width="11.28515625" bestFit="1" customWidth="1"/>
  </cols>
  <sheetData>
    <row r="3" spans="1:2" x14ac:dyDescent="0.25">
      <c r="A3" s="2" t="s">
        <v>459</v>
      </c>
      <c r="B3" t="s">
        <v>474</v>
      </c>
    </row>
    <row r="4" spans="1:2" x14ac:dyDescent="0.25">
      <c r="A4" s="3" t="s">
        <v>163</v>
      </c>
      <c r="B4" s="4">
        <v>671432.76</v>
      </c>
    </row>
    <row r="5" spans="1:2" x14ac:dyDescent="0.25">
      <c r="A5" s="3" t="s">
        <v>19</v>
      </c>
      <c r="B5" s="4">
        <v>373525.53000000009</v>
      </c>
    </row>
    <row r="6" spans="1:2" x14ac:dyDescent="0.25">
      <c r="A6" s="3" t="s">
        <v>460</v>
      </c>
      <c r="B6" s="4">
        <v>1044958.29</v>
      </c>
    </row>
    <row r="33" spans="10:10" x14ac:dyDescent="0.25">
      <c r="J33" t="s">
        <v>485</v>
      </c>
    </row>
  </sheetData>
  <sheetProtection algorithmName="SHA-512" hashValue="Z02TYA9VQ1Q3wEusEzOa4nU81LDkxGf4qzZ27ngGQsBGacQbiUD2XHTJHYbapo0DMjw3yVRRXpvGcBasyYKTNQ==" saltValue="AZ+aB+XL7oUG+GZxM5g4q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00"/>
  <sheetViews>
    <sheetView workbookViewId="0">
      <selection activeCell="G24" sqref="G24"/>
    </sheetView>
  </sheetViews>
  <sheetFormatPr defaultRowHeight="15" x14ac:dyDescent="0.25"/>
  <cols>
    <col min="1" max="1" width="14.85546875" bestFit="1" customWidth="1"/>
    <col min="2" max="2" width="18.5703125" bestFit="1" customWidth="1"/>
    <col min="3" max="3" width="10.7109375" bestFit="1" customWidth="1"/>
    <col min="4" max="4" width="8" bestFit="1" customWidth="1"/>
    <col min="5" max="5" width="14.85546875" style="1" bestFit="1" customWidth="1"/>
    <col min="6" max="6" width="7.42578125" bestFit="1" customWidth="1"/>
    <col min="7" max="7" width="10.7109375" bestFit="1" customWidth="1"/>
    <col min="8" max="8" width="10.7109375" customWidth="1"/>
    <col min="9" max="9" width="8.28515625" bestFit="1" customWidth="1"/>
    <col min="10" max="10" width="16" bestFit="1" customWidth="1"/>
    <col min="11" max="11" width="6" bestFit="1" customWidth="1"/>
    <col min="12" max="12" width="31.7109375" bestFit="1" customWidth="1"/>
    <col min="13" max="13" width="15.85546875" bestFit="1" customWidth="1"/>
    <col min="14" max="14" width="40.85546875" bestFit="1" customWidth="1"/>
    <col min="15" max="15" width="14.42578125" bestFit="1" customWidth="1"/>
    <col min="16" max="16" width="12.140625" bestFit="1" customWidth="1"/>
    <col min="17" max="17" width="12.5703125" bestFit="1" customWidth="1"/>
    <col min="18" max="18" width="11.42578125" bestFit="1" customWidth="1"/>
    <col min="19" max="19" width="19.28515625" bestFit="1" customWidth="1"/>
    <col min="20" max="20" width="19.85546875" bestFit="1" customWidth="1"/>
    <col min="21" max="21" width="9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458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10107</v>
      </c>
      <c r="B2">
        <v>30</v>
      </c>
      <c r="C2">
        <v>95.7</v>
      </c>
      <c r="D2">
        <v>2871</v>
      </c>
      <c r="E2" s="1">
        <v>37676</v>
      </c>
      <c r="F2">
        <v>1</v>
      </c>
      <c r="G2">
        <v>2</v>
      </c>
      <c r="H2" t="str">
        <f>TEXT(E2,"mmmm")</f>
        <v>February</v>
      </c>
      <c r="I2">
        <v>2003</v>
      </c>
      <c r="J2" t="s">
        <v>19</v>
      </c>
      <c r="K2">
        <v>95</v>
      </c>
      <c r="L2" t="s">
        <v>20</v>
      </c>
      <c r="M2">
        <v>2125557818</v>
      </c>
      <c r="N2" t="s">
        <v>21</v>
      </c>
      <c r="O2" t="s">
        <v>22</v>
      </c>
      <c r="P2" t="s">
        <v>23</v>
      </c>
      <c r="Q2">
        <v>10022</v>
      </c>
      <c r="R2" t="s">
        <v>24</v>
      </c>
      <c r="S2" t="s">
        <v>25</v>
      </c>
      <c r="T2" t="s">
        <v>26</v>
      </c>
    </row>
    <row r="3" spans="1:20" x14ac:dyDescent="0.25">
      <c r="A3">
        <v>10121</v>
      </c>
      <c r="B3">
        <v>34</v>
      </c>
      <c r="C3">
        <v>81.349999999999994</v>
      </c>
      <c r="D3">
        <v>2765.9</v>
      </c>
      <c r="E3" s="1">
        <v>37748</v>
      </c>
      <c r="F3">
        <v>2</v>
      </c>
      <c r="G3">
        <v>5</v>
      </c>
      <c r="H3" t="str">
        <f>TEXT(E3,"mmmm")</f>
        <v>May</v>
      </c>
      <c r="I3">
        <v>2003</v>
      </c>
      <c r="J3" t="s">
        <v>19</v>
      </c>
      <c r="K3">
        <v>95</v>
      </c>
      <c r="L3" t="s">
        <v>27</v>
      </c>
      <c r="M3" t="s">
        <v>28</v>
      </c>
      <c r="N3" t="s">
        <v>29</v>
      </c>
      <c r="O3" t="s">
        <v>30</v>
      </c>
      <c r="Q3">
        <v>51100</v>
      </c>
      <c r="R3" t="s">
        <v>31</v>
      </c>
      <c r="S3" t="s">
        <v>32</v>
      </c>
      <c r="T3" t="s">
        <v>33</v>
      </c>
    </row>
    <row r="4" spans="1:20" x14ac:dyDescent="0.25">
      <c r="A4">
        <v>10134</v>
      </c>
      <c r="B4">
        <v>41</v>
      </c>
      <c r="C4">
        <v>94.74</v>
      </c>
      <c r="D4">
        <v>3884.34</v>
      </c>
      <c r="E4" s="1">
        <v>37803</v>
      </c>
      <c r="F4">
        <v>3</v>
      </c>
      <c r="G4">
        <v>7</v>
      </c>
      <c r="H4" t="str">
        <f t="shared" ref="H4:H67" si="0">TEXT(E4,"mmmm")</f>
        <v>July</v>
      </c>
      <c r="I4">
        <v>2003</v>
      </c>
      <c r="J4" t="s">
        <v>19</v>
      </c>
      <c r="K4">
        <v>95</v>
      </c>
      <c r="L4" t="s">
        <v>34</v>
      </c>
      <c r="M4" t="s">
        <v>35</v>
      </c>
      <c r="N4" t="s">
        <v>36</v>
      </c>
      <c r="O4" t="s">
        <v>37</v>
      </c>
      <c r="Q4">
        <v>75508</v>
      </c>
      <c r="R4" t="s">
        <v>31</v>
      </c>
      <c r="S4" t="s">
        <v>38</v>
      </c>
      <c r="T4" t="s">
        <v>39</v>
      </c>
    </row>
    <row r="5" spans="1:20" x14ac:dyDescent="0.25">
      <c r="A5">
        <v>10145</v>
      </c>
      <c r="B5">
        <v>45</v>
      </c>
      <c r="C5">
        <v>83.26</v>
      </c>
      <c r="D5">
        <v>3746.7</v>
      </c>
      <c r="E5" s="1">
        <v>37858</v>
      </c>
      <c r="F5">
        <v>3</v>
      </c>
      <c r="G5">
        <v>8</v>
      </c>
      <c r="H5" t="str">
        <f t="shared" si="0"/>
        <v>August</v>
      </c>
      <c r="I5">
        <v>2003</v>
      </c>
      <c r="J5" t="s">
        <v>19</v>
      </c>
      <c r="K5">
        <v>95</v>
      </c>
      <c r="L5" t="s">
        <v>40</v>
      </c>
      <c r="M5">
        <v>6265557265</v>
      </c>
      <c r="N5" t="s">
        <v>41</v>
      </c>
      <c r="O5" t="s">
        <v>42</v>
      </c>
      <c r="P5" t="s">
        <v>43</v>
      </c>
      <c r="Q5">
        <v>90003</v>
      </c>
      <c r="R5" t="s">
        <v>24</v>
      </c>
      <c r="S5" t="s">
        <v>44</v>
      </c>
      <c r="T5" t="s">
        <v>45</v>
      </c>
    </row>
    <row r="6" spans="1:20" x14ac:dyDescent="0.25">
      <c r="A6">
        <v>10159</v>
      </c>
      <c r="B6">
        <v>49</v>
      </c>
      <c r="C6">
        <v>100</v>
      </c>
      <c r="D6">
        <v>5205.2700000000004</v>
      </c>
      <c r="E6" s="1">
        <v>37904</v>
      </c>
      <c r="F6">
        <v>4</v>
      </c>
      <c r="G6">
        <v>10</v>
      </c>
      <c r="H6" t="str">
        <f t="shared" si="0"/>
        <v>October</v>
      </c>
      <c r="I6">
        <v>2003</v>
      </c>
      <c r="J6" t="s">
        <v>19</v>
      </c>
      <c r="K6">
        <v>95</v>
      </c>
      <c r="L6" t="s">
        <v>46</v>
      </c>
      <c r="M6">
        <v>6505551386</v>
      </c>
      <c r="N6" t="s">
        <v>47</v>
      </c>
      <c r="O6" t="s">
        <v>48</v>
      </c>
      <c r="P6" t="s">
        <v>43</v>
      </c>
      <c r="R6" t="s">
        <v>24</v>
      </c>
      <c r="S6" t="s">
        <v>49</v>
      </c>
      <c r="T6" t="s">
        <v>45</v>
      </c>
    </row>
    <row r="7" spans="1:20" x14ac:dyDescent="0.25">
      <c r="A7">
        <v>10168</v>
      </c>
      <c r="B7">
        <v>36</v>
      </c>
      <c r="C7">
        <v>96.66</v>
      </c>
      <c r="D7">
        <v>3479.76</v>
      </c>
      <c r="E7" s="1">
        <v>37922</v>
      </c>
      <c r="F7">
        <v>4</v>
      </c>
      <c r="G7">
        <v>10</v>
      </c>
      <c r="H7" t="str">
        <f t="shared" si="0"/>
        <v>October</v>
      </c>
      <c r="I7">
        <v>2003</v>
      </c>
      <c r="J7" t="s">
        <v>19</v>
      </c>
      <c r="K7">
        <v>95</v>
      </c>
      <c r="L7" t="s">
        <v>50</v>
      </c>
      <c r="M7">
        <v>6505556809</v>
      </c>
      <c r="N7" t="s">
        <v>51</v>
      </c>
      <c r="O7" t="s">
        <v>52</v>
      </c>
      <c r="P7" t="s">
        <v>43</v>
      </c>
      <c r="Q7">
        <v>94217</v>
      </c>
      <c r="R7" t="s">
        <v>24</v>
      </c>
      <c r="S7" t="s">
        <v>53</v>
      </c>
      <c r="T7" t="s">
        <v>54</v>
      </c>
    </row>
    <row r="8" spans="1:20" x14ac:dyDescent="0.25">
      <c r="A8">
        <v>10180</v>
      </c>
      <c r="B8">
        <v>29</v>
      </c>
      <c r="C8">
        <v>86.13</v>
      </c>
      <c r="D8">
        <v>2497.77</v>
      </c>
      <c r="E8" s="1">
        <v>37936</v>
      </c>
      <c r="F8">
        <v>4</v>
      </c>
      <c r="G8">
        <v>11</v>
      </c>
      <c r="H8" t="str">
        <f t="shared" si="0"/>
        <v>November</v>
      </c>
      <c r="I8">
        <v>2003</v>
      </c>
      <c r="J8" t="s">
        <v>19</v>
      </c>
      <c r="K8">
        <v>95</v>
      </c>
      <c r="L8" t="s">
        <v>55</v>
      </c>
      <c r="M8" t="s">
        <v>56</v>
      </c>
      <c r="N8" t="s">
        <v>57</v>
      </c>
      <c r="O8" t="s">
        <v>58</v>
      </c>
      <c r="Q8">
        <v>59000</v>
      </c>
      <c r="R8" t="s">
        <v>31</v>
      </c>
      <c r="S8" t="s">
        <v>59</v>
      </c>
      <c r="T8" t="s">
        <v>60</v>
      </c>
    </row>
    <row r="9" spans="1:20" x14ac:dyDescent="0.25">
      <c r="A9">
        <v>10188</v>
      </c>
      <c r="B9">
        <v>48</v>
      </c>
      <c r="C9">
        <v>100</v>
      </c>
      <c r="D9">
        <v>5512.32</v>
      </c>
      <c r="E9" s="1">
        <v>37943</v>
      </c>
      <c r="F9">
        <v>4</v>
      </c>
      <c r="G9">
        <v>11</v>
      </c>
      <c r="H9" t="str">
        <f t="shared" si="0"/>
        <v>November</v>
      </c>
      <c r="I9">
        <v>2003</v>
      </c>
      <c r="J9" t="s">
        <v>19</v>
      </c>
      <c r="K9">
        <v>95</v>
      </c>
      <c r="L9" t="s">
        <v>61</v>
      </c>
      <c r="M9" t="s">
        <v>62</v>
      </c>
      <c r="N9" t="s">
        <v>63</v>
      </c>
      <c r="O9" t="s">
        <v>64</v>
      </c>
      <c r="Q9" t="s">
        <v>65</v>
      </c>
      <c r="R9" t="s">
        <v>66</v>
      </c>
      <c r="S9" t="s">
        <v>67</v>
      </c>
      <c r="T9" t="s">
        <v>68</v>
      </c>
    </row>
    <row r="10" spans="1:20" x14ac:dyDescent="0.25">
      <c r="A10">
        <v>10201</v>
      </c>
      <c r="B10">
        <v>22</v>
      </c>
      <c r="C10">
        <v>98.57</v>
      </c>
      <c r="D10">
        <v>2168.54</v>
      </c>
      <c r="E10" s="1">
        <v>37956</v>
      </c>
      <c r="F10">
        <v>4</v>
      </c>
      <c r="G10">
        <v>12</v>
      </c>
      <c r="H10" t="str">
        <f t="shared" si="0"/>
        <v>December</v>
      </c>
      <c r="I10">
        <v>2003</v>
      </c>
      <c r="J10" t="s">
        <v>19</v>
      </c>
      <c r="K10">
        <v>95</v>
      </c>
      <c r="L10" t="s">
        <v>69</v>
      </c>
      <c r="M10">
        <v>6505555787</v>
      </c>
      <c r="N10" t="s">
        <v>70</v>
      </c>
      <c r="O10" t="s">
        <v>48</v>
      </c>
      <c r="P10" t="s">
        <v>43</v>
      </c>
      <c r="R10" t="s">
        <v>24</v>
      </c>
      <c r="S10" t="s">
        <v>71</v>
      </c>
      <c r="T10" t="s">
        <v>45</v>
      </c>
    </row>
    <row r="11" spans="1:20" x14ac:dyDescent="0.25">
      <c r="A11">
        <v>10211</v>
      </c>
      <c r="B11">
        <v>41</v>
      </c>
      <c r="C11">
        <v>100</v>
      </c>
      <c r="D11">
        <v>4708.4399999999996</v>
      </c>
      <c r="E11" s="1">
        <v>38001</v>
      </c>
      <c r="F11">
        <v>1</v>
      </c>
      <c r="G11">
        <v>1</v>
      </c>
      <c r="H11" t="str">
        <f t="shared" si="0"/>
        <v>January</v>
      </c>
      <c r="I11">
        <v>2004</v>
      </c>
      <c r="J11" t="s">
        <v>19</v>
      </c>
      <c r="K11">
        <v>95</v>
      </c>
      <c r="L11" t="s">
        <v>72</v>
      </c>
      <c r="M11" t="s">
        <v>73</v>
      </c>
      <c r="N11" t="s">
        <v>74</v>
      </c>
      <c r="O11" t="s">
        <v>37</v>
      </c>
      <c r="Q11">
        <v>75016</v>
      </c>
      <c r="R11" t="s">
        <v>31</v>
      </c>
      <c r="S11" t="s">
        <v>75</v>
      </c>
      <c r="T11" t="s">
        <v>76</v>
      </c>
    </row>
    <row r="12" spans="1:20" x14ac:dyDescent="0.25">
      <c r="A12">
        <v>10223</v>
      </c>
      <c r="B12">
        <v>37</v>
      </c>
      <c r="C12">
        <v>100</v>
      </c>
      <c r="D12">
        <v>3965.66</v>
      </c>
      <c r="E12" s="1">
        <v>38037</v>
      </c>
      <c r="F12">
        <v>1</v>
      </c>
      <c r="G12">
        <v>2</v>
      </c>
      <c r="H12" t="str">
        <f t="shared" si="0"/>
        <v>February</v>
      </c>
      <c r="I12">
        <v>2004</v>
      </c>
      <c r="J12" t="s">
        <v>19</v>
      </c>
      <c r="K12">
        <v>95</v>
      </c>
      <c r="L12" t="s">
        <v>77</v>
      </c>
      <c r="M12" t="s">
        <v>78</v>
      </c>
      <c r="N12" t="s">
        <v>79</v>
      </c>
      <c r="O12" t="s">
        <v>80</v>
      </c>
      <c r="P12" t="s">
        <v>81</v>
      </c>
      <c r="Q12">
        <v>3004</v>
      </c>
      <c r="R12" t="s">
        <v>82</v>
      </c>
      <c r="S12" t="s">
        <v>83</v>
      </c>
      <c r="T12" t="s">
        <v>84</v>
      </c>
    </row>
    <row r="13" spans="1:20" x14ac:dyDescent="0.25">
      <c r="A13">
        <v>10237</v>
      </c>
      <c r="B13">
        <v>23</v>
      </c>
      <c r="C13">
        <v>100</v>
      </c>
      <c r="D13">
        <v>2333.12</v>
      </c>
      <c r="E13" s="1">
        <v>38082</v>
      </c>
      <c r="F13">
        <v>2</v>
      </c>
      <c r="G13">
        <v>4</v>
      </c>
      <c r="H13" t="str">
        <f t="shared" si="0"/>
        <v>April</v>
      </c>
      <c r="I13">
        <v>2004</v>
      </c>
      <c r="J13" t="s">
        <v>19</v>
      </c>
      <c r="K13">
        <v>95</v>
      </c>
      <c r="L13" t="s">
        <v>85</v>
      </c>
      <c r="M13">
        <v>2125551500</v>
      </c>
      <c r="N13" t="s">
        <v>86</v>
      </c>
      <c r="O13" t="s">
        <v>22</v>
      </c>
      <c r="P13" t="s">
        <v>23</v>
      </c>
      <c r="Q13">
        <v>10022</v>
      </c>
      <c r="R13" t="s">
        <v>24</v>
      </c>
      <c r="S13" t="s">
        <v>87</v>
      </c>
      <c r="T13" t="s">
        <v>88</v>
      </c>
    </row>
    <row r="14" spans="1:20" x14ac:dyDescent="0.25">
      <c r="A14">
        <v>10251</v>
      </c>
      <c r="B14">
        <v>28</v>
      </c>
      <c r="C14">
        <v>100</v>
      </c>
      <c r="D14">
        <v>3188.64</v>
      </c>
      <c r="E14" s="1">
        <v>38125</v>
      </c>
      <c r="F14">
        <v>2</v>
      </c>
      <c r="G14">
        <v>5</v>
      </c>
      <c r="H14" t="str">
        <f t="shared" si="0"/>
        <v>May</v>
      </c>
      <c r="I14">
        <v>2004</v>
      </c>
      <c r="J14" t="s">
        <v>19</v>
      </c>
      <c r="K14">
        <v>95</v>
      </c>
      <c r="L14" t="s">
        <v>89</v>
      </c>
      <c r="M14">
        <v>2015559350</v>
      </c>
      <c r="N14" t="s">
        <v>90</v>
      </c>
      <c r="O14" t="s">
        <v>91</v>
      </c>
      <c r="P14" t="s">
        <v>92</v>
      </c>
      <c r="Q14">
        <v>94019</v>
      </c>
      <c r="R14" t="s">
        <v>24</v>
      </c>
      <c r="S14" t="s">
        <v>49</v>
      </c>
      <c r="T14" t="s">
        <v>93</v>
      </c>
    </row>
    <row r="15" spans="1:20" x14ac:dyDescent="0.25">
      <c r="A15">
        <v>10263</v>
      </c>
      <c r="B15">
        <v>34</v>
      </c>
      <c r="C15">
        <v>100</v>
      </c>
      <c r="D15">
        <v>3676.76</v>
      </c>
      <c r="E15" s="1">
        <v>38166</v>
      </c>
      <c r="F15">
        <v>2</v>
      </c>
      <c r="G15">
        <v>6</v>
      </c>
      <c r="H15" t="str">
        <f t="shared" si="0"/>
        <v>June</v>
      </c>
      <c r="I15">
        <v>2004</v>
      </c>
      <c r="J15" t="s">
        <v>19</v>
      </c>
      <c r="K15">
        <v>95</v>
      </c>
      <c r="L15" t="s">
        <v>94</v>
      </c>
      <c r="M15">
        <v>2035552570</v>
      </c>
      <c r="N15" t="s">
        <v>95</v>
      </c>
      <c r="O15" t="s">
        <v>96</v>
      </c>
      <c r="P15" t="s">
        <v>97</v>
      </c>
      <c r="Q15">
        <v>97562</v>
      </c>
      <c r="R15" t="s">
        <v>24</v>
      </c>
      <c r="S15" t="s">
        <v>98</v>
      </c>
      <c r="T15" t="s">
        <v>45</v>
      </c>
    </row>
    <row r="16" spans="1:20" x14ac:dyDescent="0.25">
      <c r="A16">
        <v>10275</v>
      </c>
      <c r="B16">
        <v>45</v>
      </c>
      <c r="C16">
        <v>92.83</v>
      </c>
      <c r="D16">
        <v>4177.3500000000004</v>
      </c>
      <c r="E16" s="1">
        <v>38191</v>
      </c>
      <c r="F16">
        <v>3</v>
      </c>
      <c r="G16">
        <v>7</v>
      </c>
      <c r="H16" t="str">
        <f t="shared" si="0"/>
        <v>July</v>
      </c>
      <c r="I16">
        <v>2004</v>
      </c>
      <c r="J16" t="s">
        <v>19</v>
      </c>
      <c r="K16">
        <v>95</v>
      </c>
      <c r="L16" t="s">
        <v>99</v>
      </c>
      <c r="M16" t="s">
        <v>100</v>
      </c>
      <c r="N16" t="s">
        <v>101</v>
      </c>
      <c r="O16" t="s">
        <v>102</v>
      </c>
      <c r="Q16">
        <v>44000</v>
      </c>
      <c r="R16" t="s">
        <v>31</v>
      </c>
      <c r="S16" t="s">
        <v>103</v>
      </c>
      <c r="T16" t="s">
        <v>104</v>
      </c>
    </row>
    <row r="17" spans="1:20" x14ac:dyDescent="0.25">
      <c r="A17">
        <v>10285</v>
      </c>
      <c r="B17">
        <v>36</v>
      </c>
      <c r="C17">
        <v>100</v>
      </c>
      <c r="D17">
        <v>4099.68</v>
      </c>
      <c r="E17" s="1">
        <v>38226</v>
      </c>
      <c r="F17">
        <v>3</v>
      </c>
      <c r="G17">
        <v>8</v>
      </c>
      <c r="H17" t="str">
        <f t="shared" si="0"/>
        <v>August</v>
      </c>
      <c r="I17">
        <v>2004</v>
      </c>
      <c r="J17" t="s">
        <v>19</v>
      </c>
      <c r="K17">
        <v>95</v>
      </c>
      <c r="L17" t="s">
        <v>105</v>
      </c>
      <c r="M17">
        <v>6175558555</v>
      </c>
      <c r="N17" t="s">
        <v>106</v>
      </c>
      <c r="O17" t="s">
        <v>107</v>
      </c>
      <c r="P17" t="s">
        <v>108</v>
      </c>
      <c r="Q17">
        <v>51247</v>
      </c>
      <c r="R17" t="s">
        <v>24</v>
      </c>
      <c r="S17" t="s">
        <v>109</v>
      </c>
      <c r="T17" t="s">
        <v>110</v>
      </c>
    </row>
    <row r="18" spans="1:20" x14ac:dyDescent="0.25">
      <c r="A18">
        <v>10299</v>
      </c>
      <c r="B18">
        <v>23</v>
      </c>
      <c r="C18">
        <v>100</v>
      </c>
      <c r="D18">
        <v>2597.39</v>
      </c>
      <c r="E18" s="1">
        <v>38260</v>
      </c>
      <c r="F18">
        <v>3</v>
      </c>
      <c r="G18">
        <v>9</v>
      </c>
      <c r="H18" t="str">
        <f t="shared" si="0"/>
        <v>September</v>
      </c>
      <c r="I18">
        <v>2004</v>
      </c>
      <c r="J18" t="s">
        <v>19</v>
      </c>
      <c r="K18">
        <v>95</v>
      </c>
      <c r="L18" t="s">
        <v>111</v>
      </c>
      <c r="M18" t="s">
        <v>112</v>
      </c>
      <c r="N18" t="s">
        <v>113</v>
      </c>
      <c r="O18" t="s">
        <v>114</v>
      </c>
      <c r="Q18">
        <v>21240</v>
      </c>
      <c r="R18" t="s">
        <v>115</v>
      </c>
      <c r="S18" t="s">
        <v>116</v>
      </c>
      <c r="T18" t="s">
        <v>117</v>
      </c>
    </row>
    <row r="19" spans="1:20" x14ac:dyDescent="0.25">
      <c r="A19">
        <v>10309</v>
      </c>
      <c r="B19">
        <v>41</v>
      </c>
      <c r="C19">
        <v>100</v>
      </c>
      <c r="D19">
        <v>4394.38</v>
      </c>
      <c r="E19" s="1">
        <v>38275</v>
      </c>
      <c r="F19">
        <v>4</v>
      </c>
      <c r="G19">
        <v>10</v>
      </c>
      <c r="H19" t="str">
        <f t="shared" si="0"/>
        <v>October</v>
      </c>
      <c r="I19">
        <v>2004</v>
      </c>
      <c r="J19" t="s">
        <v>19</v>
      </c>
      <c r="K19">
        <v>95</v>
      </c>
      <c r="L19" t="s">
        <v>118</v>
      </c>
      <c r="M19" t="s">
        <v>119</v>
      </c>
      <c r="N19" t="s">
        <v>120</v>
      </c>
      <c r="O19" t="s">
        <v>121</v>
      </c>
      <c r="Q19">
        <v>4110</v>
      </c>
      <c r="R19" t="s">
        <v>66</v>
      </c>
      <c r="S19" t="s">
        <v>122</v>
      </c>
      <c r="T19" t="s">
        <v>123</v>
      </c>
    </row>
    <row r="20" spans="1:20" x14ac:dyDescent="0.25">
      <c r="A20">
        <v>10318</v>
      </c>
      <c r="B20">
        <v>46</v>
      </c>
      <c r="C20">
        <v>94.74</v>
      </c>
      <c r="D20">
        <v>4358.04</v>
      </c>
      <c r="E20" s="1">
        <v>38293</v>
      </c>
      <c r="F20">
        <v>4</v>
      </c>
      <c r="G20">
        <v>11</v>
      </c>
      <c r="H20" t="str">
        <f t="shared" si="0"/>
        <v>November</v>
      </c>
      <c r="I20">
        <v>2004</v>
      </c>
      <c r="J20" t="s">
        <v>19</v>
      </c>
      <c r="K20">
        <v>95</v>
      </c>
      <c r="L20" t="s">
        <v>124</v>
      </c>
      <c r="M20">
        <v>2155551555</v>
      </c>
      <c r="N20" t="s">
        <v>125</v>
      </c>
      <c r="O20" t="s">
        <v>126</v>
      </c>
      <c r="P20" t="s">
        <v>127</v>
      </c>
      <c r="Q20">
        <v>70267</v>
      </c>
      <c r="R20" t="s">
        <v>24</v>
      </c>
      <c r="S20" t="s">
        <v>25</v>
      </c>
      <c r="T20" t="s">
        <v>128</v>
      </c>
    </row>
    <row r="21" spans="1:20" x14ac:dyDescent="0.25">
      <c r="A21">
        <v>10329</v>
      </c>
      <c r="B21">
        <v>42</v>
      </c>
      <c r="C21">
        <v>100</v>
      </c>
      <c r="D21">
        <v>4396.1400000000003</v>
      </c>
      <c r="E21" s="1">
        <v>38306</v>
      </c>
      <c r="F21">
        <v>4</v>
      </c>
      <c r="G21">
        <v>11</v>
      </c>
      <c r="H21" t="str">
        <f t="shared" si="0"/>
        <v>November</v>
      </c>
      <c r="I21">
        <v>2004</v>
      </c>
      <c r="J21" t="s">
        <v>19</v>
      </c>
      <c r="K21">
        <v>95</v>
      </c>
      <c r="L21" t="s">
        <v>20</v>
      </c>
      <c r="M21">
        <v>2125557818</v>
      </c>
      <c r="N21" t="s">
        <v>21</v>
      </c>
      <c r="O21" t="s">
        <v>22</v>
      </c>
      <c r="P21" t="s">
        <v>23</v>
      </c>
      <c r="Q21">
        <v>10022</v>
      </c>
      <c r="R21" t="s">
        <v>24</v>
      </c>
      <c r="S21" t="s">
        <v>25</v>
      </c>
      <c r="T21" t="s">
        <v>26</v>
      </c>
    </row>
    <row r="22" spans="1:20" x14ac:dyDescent="0.25">
      <c r="A22">
        <v>10341</v>
      </c>
      <c r="B22">
        <v>41</v>
      </c>
      <c r="C22">
        <v>100</v>
      </c>
      <c r="D22">
        <v>7737.93</v>
      </c>
      <c r="E22" s="1">
        <v>38315</v>
      </c>
      <c r="F22">
        <v>4</v>
      </c>
      <c r="G22">
        <v>11</v>
      </c>
      <c r="H22" t="str">
        <f t="shared" si="0"/>
        <v>November</v>
      </c>
      <c r="I22">
        <v>2004</v>
      </c>
      <c r="J22" t="s">
        <v>19</v>
      </c>
      <c r="K22">
        <v>95</v>
      </c>
      <c r="L22" t="s">
        <v>129</v>
      </c>
      <c r="M22" t="s">
        <v>130</v>
      </c>
      <c r="N22" t="s">
        <v>131</v>
      </c>
      <c r="O22" t="s">
        <v>132</v>
      </c>
      <c r="Q22">
        <v>5020</v>
      </c>
      <c r="R22" t="s">
        <v>133</v>
      </c>
      <c r="S22" t="s">
        <v>134</v>
      </c>
      <c r="T22" t="s">
        <v>135</v>
      </c>
    </row>
    <row r="23" spans="1:20" x14ac:dyDescent="0.25">
      <c r="A23">
        <v>10361</v>
      </c>
      <c r="B23">
        <v>20</v>
      </c>
      <c r="C23">
        <v>72.55</v>
      </c>
      <c r="D23">
        <v>1451</v>
      </c>
      <c r="E23" s="1">
        <v>38338</v>
      </c>
      <c r="F23">
        <v>4</v>
      </c>
      <c r="G23">
        <v>12</v>
      </c>
      <c r="H23" t="str">
        <f t="shared" si="0"/>
        <v>December</v>
      </c>
      <c r="I23">
        <v>2004</v>
      </c>
      <c r="J23" t="s">
        <v>19</v>
      </c>
      <c r="K23">
        <v>95</v>
      </c>
      <c r="L23" t="s">
        <v>136</v>
      </c>
      <c r="M23" t="s">
        <v>137</v>
      </c>
      <c r="N23" t="s">
        <v>138</v>
      </c>
      <c r="O23" t="s">
        <v>139</v>
      </c>
      <c r="P23" t="s">
        <v>140</v>
      </c>
      <c r="Q23">
        <v>2067</v>
      </c>
      <c r="R23" t="s">
        <v>82</v>
      </c>
      <c r="S23" t="s">
        <v>141</v>
      </c>
      <c r="T23" t="s">
        <v>142</v>
      </c>
    </row>
    <row r="24" spans="1:20" x14ac:dyDescent="0.25">
      <c r="A24">
        <v>10375</v>
      </c>
      <c r="B24">
        <v>21</v>
      </c>
      <c r="C24">
        <v>34.909999999999997</v>
      </c>
      <c r="D24">
        <v>733.11</v>
      </c>
      <c r="E24" s="1">
        <v>38386</v>
      </c>
      <c r="F24">
        <v>1</v>
      </c>
      <c r="G24">
        <v>2</v>
      </c>
      <c r="H24" t="str">
        <f t="shared" si="0"/>
        <v>February</v>
      </c>
      <c r="I24">
        <v>2005</v>
      </c>
      <c r="J24" t="s">
        <v>19</v>
      </c>
      <c r="K24">
        <v>95</v>
      </c>
      <c r="L24" t="s">
        <v>99</v>
      </c>
      <c r="M24" t="s">
        <v>100</v>
      </c>
      <c r="N24" t="s">
        <v>101</v>
      </c>
      <c r="O24" t="s">
        <v>102</v>
      </c>
      <c r="Q24">
        <v>44000</v>
      </c>
      <c r="R24" t="s">
        <v>31</v>
      </c>
      <c r="S24" t="s">
        <v>103</v>
      </c>
      <c r="T24" t="s">
        <v>104</v>
      </c>
    </row>
    <row r="25" spans="1:20" x14ac:dyDescent="0.25">
      <c r="A25">
        <v>10388</v>
      </c>
      <c r="B25">
        <v>42</v>
      </c>
      <c r="C25">
        <v>76.36</v>
      </c>
      <c r="D25">
        <v>3207.12</v>
      </c>
      <c r="E25" s="1">
        <v>38414</v>
      </c>
      <c r="F25">
        <v>1</v>
      </c>
      <c r="G25">
        <v>3</v>
      </c>
      <c r="H25" t="str">
        <f t="shared" si="0"/>
        <v>March</v>
      </c>
      <c r="I25">
        <v>2005</v>
      </c>
      <c r="J25" t="s">
        <v>19</v>
      </c>
      <c r="K25">
        <v>95</v>
      </c>
      <c r="L25" t="s">
        <v>143</v>
      </c>
      <c r="M25">
        <v>5085552555</v>
      </c>
      <c r="N25" t="s">
        <v>144</v>
      </c>
      <c r="O25" t="s">
        <v>145</v>
      </c>
      <c r="P25" t="s">
        <v>108</v>
      </c>
      <c r="Q25">
        <v>50553</v>
      </c>
      <c r="R25" t="s">
        <v>24</v>
      </c>
      <c r="S25" t="s">
        <v>146</v>
      </c>
      <c r="T25" t="s">
        <v>147</v>
      </c>
    </row>
    <row r="26" spans="1:20" x14ac:dyDescent="0.25">
      <c r="A26">
        <v>10403</v>
      </c>
      <c r="B26">
        <v>24</v>
      </c>
      <c r="C26">
        <v>100</v>
      </c>
      <c r="D26">
        <v>2434.56</v>
      </c>
      <c r="E26" s="1">
        <v>38450</v>
      </c>
      <c r="F26">
        <v>2</v>
      </c>
      <c r="G26">
        <v>4</v>
      </c>
      <c r="H26" t="str">
        <f t="shared" si="0"/>
        <v>April</v>
      </c>
      <c r="I26">
        <v>2005</v>
      </c>
      <c r="J26" t="s">
        <v>19</v>
      </c>
      <c r="K26">
        <v>95</v>
      </c>
      <c r="L26" t="s">
        <v>148</v>
      </c>
      <c r="M26" t="s">
        <v>149</v>
      </c>
      <c r="N26" t="s">
        <v>150</v>
      </c>
      <c r="O26" t="s">
        <v>151</v>
      </c>
      <c r="Q26" t="s">
        <v>152</v>
      </c>
      <c r="R26" t="s">
        <v>153</v>
      </c>
      <c r="S26" t="s">
        <v>154</v>
      </c>
      <c r="T26" t="s">
        <v>155</v>
      </c>
    </row>
    <row r="27" spans="1:20" x14ac:dyDescent="0.25">
      <c r="A27">
        <v>10417</v>
      </c>
      <c r="B27">
        <v>66</v>
      </c>
      <c r="C27">
        <v>100</v>
      </c>
      <c r="D27">
        <v>7516.08</v>
      </c>
      <c r="E27" s="1">
        <v>38485</v>
      </c>
      <c r="F27">
        <v>2</v>
      </c>
      <c r="G27">
        <v>5</v>
      </c>
      <c r="H27" t="str">
        <f t="shared" si="0"/>
        <v>May</v>
      </c>
      <c r="I27">
        <v>2005</v>
      </c>
      <c r="J27" t="s">
        <v>19</v>
      </c>
      <c r="K27">
        <v>95</v>
      </c>
      <c r="L27" t="s">
        <v>156</v>
      </c>
      <c r="M27" t="s">
        <v>157</v>
      </c>
      <c r="N27" t="s">
        <v>158</v>
      </c>
      <c r="O27" t="s">
        <v>159</v>
      </c>
      <c r="Q27">
        <v>28034</v>
      </c>
      <c r="R27" t="s">
        <v>160</v>
      </c>
      <c r="S27" t="s">
        <v>161</v>
      </c>
      <c r="T27" t="s">
        <v>162</v>
      </c>
    </row>
    <row r="28" spans="1:20" x14ac:dyDescent="0.25">
      <c r="A28">
        <v>10103</v>
      </c>
      <c r="B28">
        <v>26</v>
      </c>
      <c r="C28">
        <v>100</v>
      </c>
      <c r="D28">
        <v>5404.62</v>
      </c>
      <c r="E28" s="1">
        <v>37650</v>
      </c>
      <c r="F28">
        <v>1</v>
      </c>
      <c r="G28">
        <v>1</v>
      </c>
      <c r="H28" t="str">
        <f t="shared" si="0"/>
        <v>January</v>
      </c>
      <c r="I28">
        <v>2003</v>
      </c>
      <c r="J28" t="s">
        <v>163</v>
      </c>
      <c r="K28">
        <v>214</v>
      </c>
      <c r="L28" t="s">
        <v>118</v>
      </c>
      <c r="M28" t="s">
        <v>119</v>
      </c>
      <c r="N28" t="s">
        <v>120</v>
      </c>
      <c r="O28" t="s">
        <v>121</v>
      </c>
      <c r="Q28">
        <v>4110</v>
      </c>
      <c r="R28" t="s">
        <v>66</v>
      </c>
      <c r="S28" t="s">
        <v>122</v>
      </c>
      <c r="T28" t="s">
        <v>123</v>
      </c>
    </row>
    <row r="29" spans="1:20" x14ac:dyDescent="0.25">
      <c r="A29">
        <v>10112</v>
      </c>
      <c r="B29">
        <v>29</v>
      </c>
      <c r="C29">
        <v>100</v>
      </c>
      <c r="D29">
        <v>7209.11</v>
      </c>
      <c r="E29" s="1">
        <v>37704</v>
      </c>
      <c r="F29">
        <v>1</v>
      </c>
      <c r="G29">
        <v>3</v>
      </c>
      <c r="H29" t="str">
        <f t="shared" si="0"/>
        <v>March</v>
      </c>
      <c r="I29">
        <v>2003</v>
      </c>
      <c r="J29" t="s">
        <v>163</v>
      </c>
      <c r="K29">
        <v>214</v>
      </c>
      <c r="L29" t="s">
        <v>164</v>
      </c>
      <c r="M29" t="s">
        <v>165</v>
      </c>
      <c r="N29" t="s">
        <v>166</v>
      </c>
      <c r="O29" t="s">
        <v>167</v>
      </c>
      <c r="Q29" t="s">
        <v>168</v>
      </c>
      <c r="R29" t="s">
        <v>169</v>
      </c>
      <c r="S29" t="s">
        <v>170</v>
      </c>
      <c r="T29" t="s">
        <v>171</v>
      </c>
    </row>
    <row r="30" spans="1:20" x14ac:dyDescent="0.25">
      <c r="A30">
        <v>10126</v>
      </c>
      <c r="B30">
        <v>38</v>
      </c>
      <c r="C30">
        <v>100</v>
      </c>
      <c r="D30">
        <v>7329.06</v>
      </c>
      <c r="E30" s="1">
        <v>37769</v>
      </c>
      <c r="F30">
        <v>2</v>
      </c>
      <c r="G30">
        <v>5</v>
      </c>
      <c r="H30" t="str">
        <f t="shared" si="0"/>
        <v>May</v>
      </c>
      <c r="I30">
        <v>2003</v>
      </c>
      <c r="J30" t="s">
        <v>163</v>
      </c>
      <c r="K30">
        <v>214</v>
      </c>
      <c r="L30" t="s">
        <v>172</v>
      </c>
      <c r="M30" t="s">
        <v>173</v>
      </c>
      <c r="N30" t="s">
        <v>174</v>
      </c>
      <c r="O30" t="s">
        <v>159</v>
      </c>
      <c r="Q30">
        <v>28023</v>
      </c>
      <c r="R30" t="s">
        <v>160</v>
      </c>
      <c r="S30" t="s">
        <v>175</v>
      </c>
      <c r="T30" t="s">
        <v>176</v>
      </c>
    </row>
    <row r="31" spans="1:20" x14ac:dyDescent="0.25">
      <c r="A31">
        <v>10140</v>
      </c>
      <c r="B31">
        <v>37</v>
      </c>
      <c r="C31">
        <v>100</v>
      </c>
      <c r="D31">
        <v>7374.1</v>
      </c>
      <c r="E31" s="1">
        <v>37826</v>
      </c>
      <c r="F31">
        <v>3</v>
      </c>
      <c r="G31">
        <v>7</v>
      </c>
      <c r="H31" t="str">
        <f t="shared" si="0"/>
        <v>July</v>
      </c>
      <c r="I31">
        <v>2003</v>
      </c>
      <c r="J31" t="s">
        <v>163</v>
      </c>
      <c r="K31">
        <v>214</v>
      </c>
      <c r="L31" t="s">
        <v>50</v>
      </c>
      <c r="M31">
        <v>6505556809</v>
      </c>
      <c r="N31" t="s">
        <v>51</v>
      </c>
      <c r="O31" t="s">
        <v>52</v>
      </c>
      <c r="P31" t="s">
        <v>43</v>
      </c>
      <c r="Q31">
        <v>94217</v>
      </c>
      <c r="R31" t="s">
        <v>24</v>
      </c>
      <c r="S31" t="s">
        <v>53</v>
      </c>
      <c r="T31" t="s">
        <v>54</v>
      </c>
    </row>
    <row r="32" spans="1:20" x14ac:dyDescent="0.25">
      <c r="A32">
        <v>10150</v>
      </c>
      <c r="B32">
        <v>45</v>
      </c>
      <c r="C32">
        <v>100</v>
      </c>
      <c r="D32">
        <v>10993.5</v>
      </c>
      <c r="E32" s="1">
        <v>37883</v>
      </c>
      <c r="F32">
        <v>3</v>
      </c>
      <c r="G32">
        <v>9</v>
      </c>
      <c r="H32" t="str">
        <f t="shared" si="0"/>
        <v>September</v>
      </c>
      <c r="I32">
        <v>2003</v>
      </c>
      <c r="J32" t="s">
        <v>163</v>
      </c>
      <c r="K32">
        <v>214</v>
      </c>
      <c r="L32" t="s">
        <v>177</v>
      </c>
      <c r="M32" t="s">
        <v>178</v>
      </c>
      <c r="N32" t="s">
        <v>179</v>
      </c>
      <c r="O32" t="s">
        <v>180</v>
      </c>
      <c r="Q32">
        <v>79903</v>
      </c>
      <c r="R32" t="s">
        <v>180</v>
      </c>
      <c r="S32" t="s">
        <v>182</v>
      </c>
      <c r="T32" t="s">
        <v>183</v>
      </c>
    </row>
    <row r="33" spans="1:20" x14ac:dyDescent="0.25">
      <c r="A33">
        <v>10163</v>
      </c>
      <c r="B33">
        <v>21</v>
      </c>
      <c r="C33">
        <v>100</v>
      </c>
      <c r="D33">
        <v>4860.24</v>
      </c>
      <c r="E33" s="1">
        <v>37914</v>
      </c>
      <c r="F33">
        <v>4</v>
      </c>
      <c r="G33">
        <v>10</v>
      </c>
      <c r="H33" t="str">
        <f t="shared" si="0"/>
        <v>October</v>
      </c>
      <c r="I33">
        <v>2003</v>
      </c>
      <c r="J33" t="s">
        <v>163</v>
      </c>
      <c r="K33">
        <v>214</v>
      </c>
      <c r="L33" t="s">
        <v>184</v>
      </c>
      <c r="M33">
        <v>2125558493</v>
      </c>
      <c r="N33" t="s">
        <v>185</v>
      </c>
      <c r="O33" t="s">
        <v>22</v>
      </c>
      <c r="P33" t="s">
        <v>23</v>
      </c>
      <c r="Q33">
        <v>10022</v>
      </c>
      <c r="R33" t="s">
        <v>24</v>
      </c>
      <c r="S33" t="s">
        <v>109</v>
      </c>
      <c r="T33" t="s">
        <v>186</v>
      </c>
    </row>
    <row r="34" spans="1:20" x14ac:dyDescent="0.25">
      <c r="A34">
        <v>10174</v>
      </c>
      <c r="B34">
        <v>34</v>
      </c>
      <c r="C34">
        <v>100</v>
      </c>
      <c r="D34">
        <v>8014.82</v>
      </c>
      <c r="E34" s="1">
        <v>37931</v>
      </c>
      <c r="F34">
        <v>4</v>
      </c>
      <c r="G34">
        <v>11</v>
      </c>
      <c r="H34" t="str">
        <f t="shared" si="0"/>
        <v>November</v>
      </c>
      <c r="I34">
        <v>2003</v>
      </c>
      <c r="J34" t="s">
        <v>163</v>
      </c>
      <c r="K34">
        <v>214</v>
      </c>
      <c r="L34" t="s">
        <v>187</v>
      </c>
      <c r="M34" t="s">
        <v>188</v>
      </c>
      <c r="N34" t="s">
        <v>189</v>
      </c>
      <c r="O34" t="s">
        <v>190</v>
      </c>
      <c r="P34" t="s">
        <v>191</v>
      </c>
      <c r="Q34">
        <v>4101</v>
      </c>
      <c r="R34" t="s">
        <v>82</v>
      </c>
      <c r="S34" t="s">
        <v>192</v>
      </c>
      <c r="T34" t="s">
        <v>193</v>
      </c>
    </row>
    <row r="35" spans="1:20" x14ac:dyDescent="0.25">
      <c r="A35">
        <v>10183</v>
      </c>
      <c r="B35">
        <v>23</v>
      </c>
      <c r="C35">
        <v>100</v>
      </c>
      <c r="D35">
        <v>5372.57</v>
      </c>
      <c r="E35" s="1">
        <v>37938</v>
      </c>
      <c r="F35">
        <v>4</v>
      </c>
      <c r="G35">
        <v>11</v>
      </c>
      <c r="H35" t="str">
        <f t="shared" si="0"/>
        <v>November</v>
      </c>
      <c r="I35">
        <v>2003</v>
      </c>
      <c r="J35" t="s">
        <v>163</v>
      </c>
      <c r="K35">
        <v>214</v>
      </c>
      <c r="L35" t="s">
        <v>194</v>
      </c>
      <c r="M35">
        <v>2155554695</v>
      </c>
      <c r="N35" t="s">
        <v>195</v>
      </c>
      <c r="O35" t="s">
        <v>196</v>
      </c>
      <c r="P35" t="s">
        <v>127</v>
      </c>
      <c r="Q35">
        <v>71270</v>
      </c>
      <c r="R35" t="s">
        <v>24</v>
      </c>
      <c r="S35" t="s">
        <v>197</v>
      </c>
      <c r="T35" t="s">
        <v>198</v>
      </c>
    </row>
    <row r="36" spans="1:20" x14ac:dyDescent="0.25">
      <c r="A36">
        <v>10194</v>
      </c>
      <c r="B36">
        <v>42</v>
      </c>
      <c r="C36">
        <v>100</v>
      </c>
      <c r="D36">
        <v>7290.36</v>
      </c>
      <c r="E36" s="1">
        <v>37950</v>
      </c>
      <c r="F36">
        <v>4</v>
      </c>
      <c r="G36">
        <v>11</v>
      </c>
      <c r="H36" t="str">
        <f t="shared" si="0"/>
        <v>November</v>
      </c>
      <c r="I36">
        <v>2003</v>
      </c>
      <c r="J36" t="s">
        <v>163</v>
      </c>
      <c r="K36">
        <v>214</v>
      </c>
      <c r="L36" t="s">
        <v>199</v>
      </c>
      <c r="M36" t="s">
        <v>200</v>
      </c>
      <c r="N36" t="s">
        <v>201</v>
      </c>
      <c r="O36" t="s">
        <v>202</v>
      </c>
      <c r="Q36">
        <v>69004</v>
      </c>
      <c r="R36" t="s">
        <v>31</v>
      </c>
      <c r="S36" t="s">
        <v>203</v>
      </c>
      <c r="T36" t="s">
        <v>204</v>
      </c>
    </row>
    <row r="37" spans="1:20" x14ac:dyDescent="0.25">
      <c r="A37">
        <v>10206</v>
      </c>
      <c r="B37">
        <v>47</v>
      </c>
      <c r="C37">
        <v>100</v>
      </c>
      <c r="D37">
        <v>9064.89</v>
      </c>
      <c r="E37" s="1">
        <v>37960</v>
      </c>
      <c r="F37">
        <v>4</v>
      </c>
      <c r="G37">
        <v>12</v>
      </c>
      <c r="H37" t="str">
        <f t="shared" si="0"/>
        <v>December</v>
      </c>
      <c r="I37">
        <v>2003</v>
      </c>
      <c r="J37" t="s">
        <v>163</v>
      </c>
      <c r="K37">
        <v>214</v>
      </c>
      <c r="L37" t="s">
        <v>205</v>
      </c>
      <c r="M37" t="s">
        <v>206</v>
      </c>
      <c r="N37" t="s">
        <v>207</v>
      </c>
      <c r="O37" t="s">
        <v>208</v>
      </c>
      <c r="P37" t="s">
        <v>209</v>
      </c>
      <c r="Q37" t="s">
        <v>210</v>
      </c>
      <c r="R37" t="s">
        <v>211</v>
      </c>
      <c r="S37" t="s">
        <v>212</v>
      </c>
      <c r="T37" t="s">
        <v>213</v>
      </c>
    </row>
    <row r="38" spans="1:20" x14ac:dyDescent="0.25">
      <c r="A38">
        <v>10215</v>
      </c>
      <c r="B38">
        <v>35</v>
      </c>
      <c r="C38">
        <v>100</v>
      </c>
      <c r="D38">
        <v>6075.3</v>
      </c>
      <c r="E38" s="1">
        <v>38015</v>
      </c>
      <c r="F38">
        <v>1</v>
      </c>
      <c r="G38">
        <v>1</v>
      </c>
      <c r="H38" t="str">
        <f t="shared" si="0"/>
        <v>January</v>
      </c>
      <c r="I38">
        <v>2004</v>
      </c>
      <c r="J38" t="s">
        <v>163</v>
      </c>
      <c r="K38">
        <v>214</v>
      </c>
      <c r="L38" t="s">
        <v>214</v>
      </c>
      <c r="M38">
        <v>3105553722</v>
      </c>
      <c r="N38" t="s">
        <v>215</v>
      </c>
      <c r="O38" t="s">
        <v>216</v>
      </c>
      <c r="P38" t="s">
        <v>43</v>
      </c>
      <c r="Q38">
        <v>94019</v>
      </c>
      <c r="R38" t="s">
        <v>24</v>
      </c>
      <c r="S38" t="s">
        <v>217</v>
      </c>
      <c r="T38" t="s">
        <v>218</v>
      </c>
    </row>
    <row r="39" spans="1:20" x14ac:dyDescent="0.25">
      <c r="A39">
        <v>10228</v>
      </c>
      <c r="B39">
        <v>29</v>
      </c>
      <c r="C39">
        <v>100</v>
      </c>
      <c r="D39">
        <v>6463.23</v>
      </c>
      <c r="E39" s="1">
        <v>38056</v>
      </c>
      <c r="F39">
        <v>1</v>
      </c>
      <c r="G39">
        <v>3</v>
      </c>
      <c r="H39" t="str">
        <f t="shared" si="0"/>
        <v>March</v>
      </c>
      <c r="I39">
        <v>2004</v>
      </c>
      <c r="J39" t="s">
        <v>163</v>
      </c>
      <c r="K39">
        <v>214</v>
      </c>
      <c r="L39" t="s">
        <v>219</v>
      </c>
      <c r="M39">
        <v>6175555555</v>
      </c>
      <c r="N39" t="s">
        <v>220</v>
      </c>
      <c r="O39" t="s">
        <v>107</v>
      </c>
      <c r="P39" t="s">
        <v>108</v>
      </c>
      <c r="Q39">
        <v>51247</v>
      </c>
      <c r="R39" t="s">
        <v>24</v>
      </c>
      <c r="S39" t="s">
        <v>221</v>
      </c>
      <c r="T39" t="s">
        <v>128</v>
      </c>
    </row>
    <row r="40" spans="1:20" x14ac:dyDescent="0.25">
      <c r="A40">
        <v>10245</v>
      </c>
      <c r="B40">
        <v>34</v>
      </c>
      <c r="C40">
        <v>100</v>
      </c>
      <c r="D40">
        <v>6120.34</v>
      </c>
      <c r="E40" s="1">
        <v>38111</v>
      </c>
      <c r="F40">
        <v>2</v>
      </c>
      <c r="G40">
        <v>5</v>
      </c>
      <c r="H40" t="str">
        <f t="shared" si="0"/>
        <v>May</v>
      </c>
      <c r="I40">
        <v>2004</v>
      </c>
      <c r="J40" t="s">
        <v>163</v>
      </c>
      <c r="K40">
        <v>214</v>
      </c>
      <c r="L40" t="s">
        <v>222</v>
      </c>
      <c r="M40">
        <v>2035559545</v>
      </c>
      <c r="N40" t="s">
        <v>223</v>
      </c>
      <c r="O40" t="s">
        <v>224</v>
      </c>
      <c r="P40" t="s">
        <v>97</v>
      </c>
      <c r="Q40">
        <v>97823</v>
      </c>
      <c r="R40" t="s">
        <v>24</v>
      </c>
      <c r="S40" t="s">
        <v>71</v>
      </c>
      <c r="T40" t="s">
        <v>225</v>
      </c>
    </row>
    <row r="41" spans="1:20" x14ac:dyDescent="0.25">
      <c r="A41">
        <v>10258</v>
      </c>
      <c r="B41">
        <v>32</v>
      </c>
      <c r="C41">
        <v>100</v>
      </c>
      <c r="D41">
        <v>7680.64</v>
      </c>
      <c r="E41" s="1">
        <v>38153</v>
      </c>
      <c r="F41">
        <v>2</v>
      </c>
      <c r="G41">
        <v>6</v>
      </c>
      <c r="H41" t="str">
        <f t="shared" si="0"/>
        <v>June</v>
      </c>
      <c r="I41">
        <v>2004</v>
      </c>
      <c r="J41" t="s">
        <v>163</v>
      </c>
      <c r="K41">
        <v>214</v>
      </c>
      <c r="L41" t="s">
        <v>226</v>
      </c>
      <c r="M41" t="s">
        <v>227</v>
      </c>
      <c r="N41" t="s">
        <v>228</v>
      </c>
      <c r="O41" t="s">
        <v>229</v>
      </c>
      <c r="P41" t="s">
        <v>230</v>
      </c>
      <c r="Q41" t="s">
        <v>231</v>
      </c>
      <c r="R41" t="s">
        <v>181</v>
      </c>
      <c r="S41" t="s">
        <v>232</v>
      </c>
      <c r="T41" t="s">
        <v>233</v>
      </c>
    </row>
    <row r="42" spans="1:20" x14ac:dyDescent="0.25">
      <c r="A42">
        <v>10270</v>
      </c>
      <c r="B42">
        <v>21</v>
      </c>
      <c r="C42">
        <v>100</v>
      </c>
      <c r="D42">
        <v>4905.3900000000003</v>
      </c>
      <c r="E42" s="1">
        <v>38187</v>
      </c>
      <c r="F42">
        <v>3</v>
      </c>
      <c r="G42">
        <v>7</v>
      </c>
      <c r="H42" t="str">
        <f t="shared" si="0"/>
        <v>July</v>
      </c>
      <c r="I42">
        <v>2004</v>
      </c>
      <c r="J42" t="s">
        <v>163</v>
      </c>
      <c r="K42">
        <v>214</v>
      </c>
      <c r="L42" t="s">
        <v>136</v>
      </c>
      <c r="M42" t="s">
        <v>137</v>
      </c>
      <c r="N42" t="s">
        <v>138</v>
      </c>
      <c r="O42" t="s">
        <v>139</v>
      </c>
      <c r="P42" t="s">
        <v>140</v>
      </c>
      <c r="Q42">
        <v>2067</v>
      </c>
      <c r="R42" t="s">
        <v>82</v>
      </c>
      <c r="S42" t="s">
        <v>141</v>
      </c>
      <c r="T42" t="s">
        <v>142</v>
      </c>
    </row>
    <row r="43" spans="1:20" x14ac:dyDescent="0.25">
      <c r="A43">
        <v>10280</v>
      </c>
      <c r="B43">
        <v>34</v>
      </c>
      <c r="C43">
        <v>100</v>
      </c>
      <c r="D43">
        <v>8014.82</v>
      </c>
      <c r="E43" s="1">
        <v>38216</v>
      </c>
      <c r="F43">
        <v>3</v>
      </c>
      <c r="G43">
        <v>8</v>
      </c>
      <c r="H43" t="str">
        <f t="shared" si="0"/>
        <v>August</v>
      </c>
      <c r="I43">
        <v>2004</v>
      </c>
      <c r="J43" t="s">
        <v>163</v>
      </c>
      <c r="K43">
        <v>214</v>
      </c>
      <c r="L43" t="s">
        <v>234</v>
      </c>
      <c r="M43" t="s">
        <v>235</v>
      </c>
      <c r="N43" t="s">
        <v>236</v>
      </c>
      <c r="O43" t="s">
        <v>237</v>
      </c>
      <c r="Q43">
        <v>10100</v>
      </c>
      <c r="R43" t="s">
        <v>238</v>
      </c>
      <c r="S43" t="s">
        <v>239</v>
      </c>
      <c r="T43" t="s">
        <v>240</v>
      </c>
    </row>
    <row r="44" spans="1:20" x14ac:dyDescent="0.25">
      <c r="A44">
        <v>10291</v>
      </c>
      <c r="B44">
        <v>37</v>
      </c>
      <c r="C44">
        <v>100</v>
      </c>
      <c r="D44">
        <v>7136.19</v>
      </c>
      <c r="E44" s="1">
        <v>38238</v>
      </c>
      <c r="F44">
        <v>3</v>
      </c>
      <c r="G44">
        <v>9</v>
      </c>
      <c r="H44" t="str">
        <f t="shared" si="0"/>
        <v>September</v>
      </c>
      <c r="I44">
        <v>2004</v>
      </c>
      <c r="J44" t="s">
        <v>163</v>
      </c>
      <c r="K44">
        <v>214</v>
      </c>
      <c r="L44" t="s">
        <v>241</v>
      </c>
      <c r="M44" t="s">
        <v>242</v>
      </c>
      <c r="N44" t="s">
        <v>243</v>
      </c>
      <c r="O44" t="s">
        <v>244</v>
      </c>
      <c r="Q44" t="s">
        <v>245</v>
      </c>
      <c r="R44" t="s">
        <v>169</v>
      </c>
      <c r="S44" t="s">
        <v>246</v>
      </c>
      <c r="T44" t="s">
        <v>186</v>
      </c>
    </row>
    <row r="45" spans="1:20" x14ac:dyDescent="0.25">
      <c r="A45">
        <v>10304</v>
      </c>
      <c r="B45">
        <v>47</v>
      </c>
      <c r="C45">
        <v>100</v>
      </c>
      <c r="D45">
        <v>10172.700000000001</v>
      </c>
      <c r="E45" s="1">
        <v>38271</v>
      </c>
      <c r="F45">
        <v>4</v>
      </c>
      <c r="G45">
        <v>10</v>
      </c>
      <c r="H45" t="str">
        <f t="shared" si="0"/>
        <v>October</v>
      </c>
      <c r="I45">
        <v>2004</v>
      </c>
      <c r="J45" t="s">
        <v>163</v>
      </c>
      <c r="K45">
        <v>214</v>
      </c>
      <c r="L45" t="s">
        <v>247</v>
      </c>
      <c r="M45" t="s">
        <v>248</v>
      </c>
      <c r="N45" t="s">
        <v>249</v>
      </c>
      <c r="O45" t="s">
        <v>250</v>
      </c>
      <c r="Q45">
        <v>78000</v>
      </c>
      <c r="R45" t="s">
        <v>31</v>
      </c>
      <c r="S45" t="s">
        <v>251</v>
      </c>
      <c r="T45" t="s">
        <v>39</v>
      </c>
    </row>
    <row r="46" spans="1:20" x14ac:dyDescent="0.25">
      <c r="A46">
        <v>10312</v>
      </c>
      <c r="B46">
        <v>48</v>
      </c>
      <c r="C46">
        <v>100</v>
      </c>
      <c r="D46">
        <v>11623.7</v>
      </c>
      <c r="E46" s="1">
        <v>38281</v>
      </c>
      <c r="F46">
        <v>4</v>
      </c>
      <c r="G46">
        <v>10</v>
      </c>
      <c r="H46" t="str">
        <f t="shared" si="0"/>
        <v>October</v>
      </c>
      <c r="I46">
        <v>2004</v>
      </c>
      <c r="J46" t="s">
        <v>163</v>
      </c>
      <c r="K46">
        <v>214</v>
      </c>
      <c r="L46" t="s">
        <v>252</v>
      </c>
      <c r="M46">
        <v>4155551450</v>
      </c>
      <c r="N46" t="s">
        <v>253</v>
      </c>
      <c r="O46" t="s">
        <v>254</v>
      </c>
      <c r="P46" t="s">
        <v>43</v>
      </c>
      <c r="Q46">
        <v>97562</v>
      </c>
      <c r="R46" t="s">
        <v>24</v>
      </c>
      <c r="S46" t="s">
        <v>255</v>
      </c>
      <c r="T46" t="s">
        <v>256</v>
      </c>
    </row>
    <row r="47" spans="1:20" x14ac:dyDescent="0.25">
      <c r="A47">
        <v>10322</v>
      </c>
      <c r="B47">
        <v>40</v>
      </c>
      <c r="C47">
        <v>100</v>
      </c>
      <c r="D47">
        <v>6000.4</v>
      </c>
      <c r="E47" s="1">
        <v>38295</v>
      </c>
      <c r="F47">
        <v>4</v>
      </c>
      <c r="G47">
        <v>11</v>
      </c>
      <c r="H47" t="str">
        <f t="shared" si="0"/>
        <v>November</v>
      </c>
      <c r="I47">
        <v>2004</v>
      </c>
      <c r="J47" t="s">
        <v>163</v>
      </c>
      <c r="K47">
        <v>214</v>
      </c>
      <c r="L47" t="s">
        <v>257</v>
      </c>
      <c r="M47">
        <v>6035558647</v>
      </c>
      <c r="N47" t="s">
        <v>258</v>
      </c>
      <c r="O47" t="s">
        <v>259</v>
      </c>
      <c r="P47" t="s">
        <v>260</v>
      </c>
      <c r="Q47">
        <v>62005</v>
      </c>
      <c r="R47" t="s">
        <v>24</v>
      </c>
      <c r="S47" t="s">
        <v>44</v>
      </c>
      <c r="T47" t="s">
        <v>256</v>
      </c>
    </row>
    <row r="48" spans="1:20" x14ac:dyDescent="0.25">
      <c r="A48">
        <v>10333</v>
      </c>
      <c r="B48">
        <v>26</v>
      </c>
      <c r="C48">
        <v>100</v>
      </c>
      <c r="D48">
        <v>3003</v>
      </c>
      <c r="E48" s="1">
        <v>38309</v>
      </c>
      <c r="F48">
        <v>4</v>
      </c>
      <c r="G48">
        <v>11</v>
      </c>
      <c r="H48" t="str">
        <f t="shared" si="0"/>
        <v>November</v>
      </c>
      <c r="I48">
        <v>2004</v>
      </c>
      <c r="J48" t="s">
        <v>163</v>
      </c>
      <c r="K48">
        <v>214</v>
      </c>
      <c r="L48" t="s">
        <v>69</v>
      </c>
      <c r="M48">
        <v>6505555787</v>
      </c>
      <c r="N48" t="s">
        <v>70</v>
      </c>
      <c r="O48" t="s">
        <v>48</v>
      </c>
      <c r="P48" t="s">
        <v>43</v>
      </c>
      <c r="R48" t="s">
        <v>24</v>
      </c>
      <c r="S48" t="s">
        <v>71</v>
      </c>
      <c r="T48" t="s">
        <v>45</v>
      </c>
    </row>
    <row r="49" spans="1:20" x14ac:dyDescent="0.25">
      <c r="A49">
        <v>10347</v>
      </c>
      <c r="B49">
        <v>30</v>
      </c>
      <c r="C49">
        <v>100</v>
      </c>
      <c r="D49">
        <v>3944.7</v>
      </c>
      <c r="E49" s="1">
        <v>38320</v>
      </c>
      <c r="F49">
        <v>4</v>
      </c>
      <c r="G49">
        <v>11</v>
      </c>
      <c r="H49" t="str">
        <f t="shared" si="0"/>
        <v>November</v>
      </c>
      <c r="I49">
        <v>2004</v>
      </c>
      <c r="J49" t="s">
        <v>163</v>
      </c>
      <c r="K49">
        <v>214</v>
      </c>
      <c r="L49" t="s">
        <v>77</v>
      </c>
      <c r="M49" t="s">
        <v>78</v>
      </c>
      <c r="N49" t="s">
        <v>79</v>
      </c>
      <c r="O49" t="s">
        <v>80</v>
      </c>
      <c r="P49" t="s">
        <v>81</v>
      </c>
      <c r="Q49">
        <v>3004</v>
      </c>
      <c r="R49" t="s">
        <v>82</v>
      </c>
      <c r="S49" t="s">
        <v>83</v>
      </c>
      <c r="T49" t="s">
        <v>84</v>
      </c>
    </row>
    <row r="50" spans="1:20" x14ac:dyDescent="0.25">
      <c r="A50">
        <v>10357</v>
      </c>
      <c r="B50">
        <v>32</v>
      </c>
      <c r="C50">
        <v>100</v>
      </c>
      <c r="D50">
        <v>5691.84</v>
      </c>
      <c r="E50" s="1">
        <v>38331</v>
      </c>
      <c r="F50">
        <v>4</v>
      </c>
      <c r="G50">
        <v>12</v>
      </c>
      <c r="H50" t="str">
        <f t="shared" si="0"/>
        <v>December</v>
      </c>
      <c r="I50">
        <v>2004</v>
      </c>
      <c r="J50" t="s">
        <v>163</v>
      </c>
      <c r="K50">
        <v>214</v>
      </c>
      <c r="L50" t="s">
        <v>252</v>
      </c>
      <c r="M50">
        <v>4155551450</v>
      </c>
      <c r="N50" t="s">
        <v>253</v>
      </c>
      <c r="O50" t="s">
        <v>254</v>
      </c>
      <c r="P50" t="s">
        <v>43</v>
      </c>
      <c r="Q50">
        <v>97562</v>
      </c>
      <c r="R50" t="s">
        <v>24</v>
      </c>
      <c r="S50" t="s">
        <v>255</v>
      </c>
      <c r="T50" t="s">
        <v>256</v>
      </c>
    </row>
    <row r="51" spans="1:20" x14ac:dyDescent="0.25">
      <c r="A51">
        <v>10369</v>
      </c>
      <c r="B51">
        <v>41</v>
      </c>
      <c r="C51">
        <v>100</v>
      </c>
      <c r="D51">
        <v>4514.92</v>
      </c>
      <c r="E51" s="1">
        <v>38372</v>
      </c>
      <c r="F51">
        <v>1</v>
      </c>
      <c r="G51">
        <v>1</v>
      </c>
      <c r="H51" t="str">
        <f t="shared" si="0"/>
        <v>January</v>
      </c>
      <c r="I51">
        <v>2005</v>
      </c>
      <c r="J51" t="s">
        <v>163</v>
      </c>
      <c r="K51">
        <v>214</v>
      </c>
      <c r="L51" t="s">
        <v>261</v>
      </c>
      <c r="M51">
        <v>6175558555</v>
      </c>
      <c r="N51" t="s">
        <v>262</v>
      </c>
      <c r="O51" t="s">
        <v>263</v>
      </c>
      <c r="P51" t="s">
        <v>108</v>
      </c>
      <c r="Q51">
        <v>58339</v>
      </c>
      <c r="R51" t="s">
        <v>24</v>
      </c>
      <c r="S51" t="s">
        <v>255</v>
      </c>
      <c r="T51" t="s">
        <v>264</v>
      </c>
    </row>
    <row r="52" spans="1:20" x14ac:dyDescent="0.25">
      <c r="A52">
        <v>10381</v>
      </c>
      <c r="B52">
        <v>36</v>
      </c>
      <c r="C52">
        <v>100</v>
      </c>
      <c r="D52">
        <v>8254.7999999999993</v>
      </c>
      <c r="E52" s="1">
        <v>38400</v>
      </c>
      <c r="F52">
        <v>1</v>
      </c>
      <c r="G52">
        <v>2</v>
      </c>
      <c r="H52" t="str">
        <f t="shared" si="0"/>
        <v>February</v>
      </c>
      <c r="I52">
        <v>2005</v>
      </c>
      <c r="J52" t="s">
        <v>163</v>
      </c>
      <c r="K52">
        <v>214</v>
      </c>
      <c r="L52" t="s">
        <v>46</v>
      </c>
      <c r="M52">
        <v>6505551386</v>
      </c>
      <c r="N52" t="s">
        <v>47</v>
      </c>
      <c r="O52" t="s">
        <v>48</v>
      </c>
      <c r="P52" t="s">
        <v>43</v>
      </c>
      <c r="R52" t="s">
        <v>24</v>
      </c>
      <c r="S52" t="s">
        <v>49</v>
      </c>
      <c r="T52" t="s">
        <v>45</v>
      </c>
    </row>
    <row r="53" spans="1:20" x14ac:dyDescent="0.25">
      <c r="A53">
        <v>10391</v>
      </c>
      <c r="B53">
        <v>24</v>
      </c>
      <c r="C53">
        <v>100</v>
      </c>
      <c r="D53">
        <v>2416.56</v>
      </c>
      <c r="E53" s="1">
        <v>38420</v>
      </c>
      <c r="F53">
        <v>1</v>
      </c>
      <c r="G53">
        <v>3</v>
      </c>
      <c r="H53" t="str">
        <f t="shared" si="0"/>
        <v>March</v>
      </c>
      <c r="I53">
        <v>2005</v>
      </c>
      <c r="J53" t="s">
        <v>163</v>
      </c>
      <c r="K53">
        <v>214</v>
      </c>
      <c r="L53" t="s">
        <v>265</v>
      </c>
      <c r="M53" t="s">
        <v>266</v>
      </c>
      <c r="N53" t="s">
        <v>267</v>
      </c>
      <c r="O53" t="s">
        <v>268</v>
      </c>
      <c r="P53" t="s">
        <v>140</v>
      </c>
      <c r="Q53">
        <v>2060</v>
      </c>
      <c r="R53" t="s">
        <v>82</v>
      </c>
      <c r="S53" t="s">
        <v>269</v>
      </c>
      <c r="T53" t="s">
        <v>270</v>
      </c>
    </row>
    <row r="54" spans="1:20" x14ac:dyDescent="0.25">
      <c r="A54">
        <v>10411</v>
      </c>
      <c r="B54">
        <v>23</v>
      </c>
      <c r="C54">
        <v>100</v>
      </c>
      <c r="D54">
        <v>4140.2299999999996</v>
      </c>
      <c r="E54" s="1">
        <v>38473</v>
      </c>
      <c r="F54">
        <v>2</v>
      </c>
      <c r="G54">
        <v>5</v>
      </c>
      <c r="H54" t="str">
        <f t="shared" si="0"/>
        <v>May</v>
      </c>
      <c r="I54">
        <v>2005</v>
      </c>
      <c r="J54" t="s">
        <v>163</v>
      </c>
      <c r="K54">
        <v>214</v>
      </c>
      <c r="L54" t="s">
        <v>271</v>
      </c>
      <c r="M54" t="s">
        <v>272</v>
      </c>
      <c r="N54" t="s">
        <v>273</v>
      </c>
      <c r="O54" t="s">
        <v>274</v>
      </c>
      <c r="P54" t="s">
        <v>275</v>
      </c>
      <c r="Q54" t="s">
        <v>276</v>
      </c>
      <c r="R54" t="s">
        <v>211</v>
      </c>
      <c r="S54" t="s">
        <v>277</v>
      </c>
      <c r="T54" t="s">
        <v>278</v>
      </c>
    </row>
    <row r="55" spans="1:20" x14ac:dyDescent="0.25">
      <c r="A55">
        <v>10424</v>
      </c>
      <c r="B55">
        <v>50</v>
      </c>
      <c r="C55">
        <v>100</v>
      </c>
      <c r="D55">
        <v>12001</v>
      </c>
      <c r="E55" s="1">
        <v>38503</v>
      </c>
      <c r="F55">
        <v>2</v>
      </c>
      <c r="G55">
        <v>5</v>
      </c>
      <c r="H55" t="str">
        <f t="shared" si="0"/>
        <v>May</v>
      </c>
      <c r="I55">
        <v>2005</v>
      </c>
      <c r="J55" t="s">
        <v>163</v>
      </c>
      <c r="K55">
        <v>214</v>
      </c>
      <c r="L55" t="s">
        <v>156</v>
      </c>
      <c r="M55" t="s">
        <v>157</v>
      </c>
      <c r="N55" t="s">
        <v>158</v>
      </c>
      <c r="O55" t="s">
        <v>159</v>
      </c>
      <c r="Q55">
        <v>28034</v>
      </c>
      <c r="R55" t="s">
        <v>160</v>
      </c>
      <c r="S55" t="s">
        <v>161</v>
      </c>
      <c r="T55" t="s">
        <v>162</v>
      </c>
    </row>
    <row r="56" spans="1:20" x14ac:dyDescent="0.25">
      <c r="A56">
        <v>10107</v>
      </c>
      <c r="B56">
        <v>39</v>
      </c>
      <c r="C56">
        <v>99.91</v>
      </c>
      <c r="D56">
        <v>3896.49</v>
      </c>
      <c r="E56" s="1">
        <v>37676</v>
      </c>
      <c r="F56">
        <v>1</v>
      </c>
      <c r="G56">
        <v>2</v>
      </c>
      <c r="H56" t="str">
        <f t="shared" si="0"/>
        <v>February</v>
      </c>
      <c r="I56">
        <v>2003</v>
      </c>
      <c r="J56" t="s">
        <v>19</v>
      </c>
      <c r="K56">
        <v>118</v>
      </c>
      <c r="L56" t="s">
        <v>20</v>
      </c>
      <c r="M56">
        <v>2125557818</v>
      </c>
      <c r="N56" t="s">
        <v>21</v>
      </c>
      <c r="O56" t="s">
        <v>22</v>
      </c>
      <c r="P56" t="s">
        <v>23</v>
      </c>
      <c r="Q56">
        <v>10022</v>
      </c>
      <c r="R56" t="s">
        <v>24</v>
      </c>
      <c r="S56" t="s">
        <v>25</v>
      </c>
      <c r="T56" t="s">
        <v>26</v>
      </c>
    </row>
    <row r="57" spans="1:20" x14ac:dyDescent="0.25">
      <c r="A57">
        <v>10120</v>
      </c>
      <c r="B57">
        <v>29</v>
      </c>
      <c r="C57">
        <v>96.34</v>
      </c>
      <c r="D57">
        <v>2793.86</v>
      </c>
      <c r="E57" s="1">
        <v>37740</v>
      </c>
      <c r="F57">
        <v>2</v>
      </c>
      <c r="G57">
        <v>4</v>
      </c>
      <c r="H57" t="str">
        <f t="shared" si="0"/>
        <v>April</v>
      </c>
      <c r="I57">
        <v>2003</v>
      </c>
      <c r="J57" t="s">
        <v>19</v>
      </c>
      <c r="K57">
        <v>118</v>
      </c>
      <c r="L57" t="s">
        <v>77</v>
      </c>
      <c r="M57" t="s">
        <v>78</v>
      </c>
      <c r="N57" t="s">
        <v>79</v>
      </c>
      <c r="O57" t="s">
        <v>80</v>
      </c>
      <c r="P57" t="s">
        <v>81</v>
      </c>
      <c r="Q57">
        <v>3004</v>
      </c>
      <c r="R57" t="s">
        <v>82</v>
      </c>
      <c r="S57" t="s">
        <v>83</v>
      </c>
      <c r="T57" t="s">
        <v>84</v>
      </c>
    </row>
    <row r="58" spans="1:20" x14ac:dyDescent="0.25">
      <c r="A58">
        <v>10134</v>
      </c>
      <c r="B58">
        <v>27</v>
      </c>
      <c r="C58">
        <v>100</v>
      </c>
      <c r="D58">
        <v>3307.77</v>
      </c>
      <c r="E58" s="1">
        <v>37803</v>
      </c>
      <c r="F58">
        <v>3</v>
      </c>
      <c r="G58">
        <v>7</v>
      </c>
      <c r="H58" t="str">
        <f t="shared" si="0"/>
        <v>July</v>
      </c>
      <c r="I58">
        <v>2003</v>
      </c>
      <c r="J58" t="s">
        <v>19</v>
      </c>
      <c r="K58">
        <v>118</v>
      </c>
      <c r="L58" t="s">
        <v>34</v>
      </c>
      <c r="M58" t="s">
        <v>35</v>
      </c>
      <c r="N58" t="s">
        <v>36</v>
      </c>
      <c r="O58" t="s">
        <v>37</v>
      </c>
      <c r="Q58">
        <v>75508</v>
      </c>
      <c r="R58" t="s">
        <v>31</v>
      </c>
      <c r="S58" t="s">
        <v>38</v>
      </c>
      <c r="T58" t="s">
        <v>39</v>
      </c>
    </row>
    <row r="59" spans="1:20" x14ac:dyDescent="0.25">
      <c r="A59">
        <v>10145</v>
      </c>
      <c r="B59">
        <v>37</v>
      </c>
      <c r="C59">
        <v>100</v>
      </c>
      <c r="D59">
        <v>5192.95</v>
      </c>
      <c r="E59" s="1">
        <v>37858</v>
      </c>
      <c r="F59">
        <v>3</v>
      </c>
      <c r="G59">
        <v>8</v>
      </c>
      <c r="H59" t="str">
        <f t="shared" si="0"/>
        <v>August</v>
      </c>
      <c r="I59">
        <v>2003</v>
      </c>
      <c r="J59" t="s">
        <v>19</v>
      </c>
      <c r="K59">
        <v>118</v>
      </c>
      <c r="L59" t="s">
        <v>40</v>
      </c>
      <c r="M59">
        <v>6265557265</v>
      </c>
      <c r="N59" t="s">
        <v>41</v>
      </c>
      <c r="O59" t="s">
        <v>42</v>
      </c>
      <c r="P59" t="s">
        <v>43</v>
      </c>
      <c r="Q59">
        <v>90003</v>
      </c>
      <c r="R59" t="s">
        <v>24</v>
      </c>
      <c r="S59" t="s">
        <v>44</v>
      </c>
      <c r="T59" t="s">
        <v>45</v>
      </c>
    </row>
    <row r="60" spans="1:20" x14ac:dyDescent="0.25">
      <c r="A60">
        <v>10159</v>
      </c>
      <c r="B60">
        <v>37</v>
      </c>
      <c r="C60">
        <v>100</v>
      </c>
      <c r="D60">
        <v>5016.83</v>
      </c>
      <c r="E60" s="1">
        <v>37904</v>
      </c>
      <c r="F60">
        <v>4</v>
      </c>
      <c r="G60">
        <v>10</v>
      </c>
      <c r="H60" t="str">
        <f t="shared" si="0"/>
        <v>October</v>
      </c>
      <c r="I60">
        <v>2003</v>
      </c>
      <c r="J60" t="s">
        <v>19</v>
      </c>
      <c r="K60">
        <v>118</v>
      </c>
      <c r="L60" t="s">
        <v>46</v>
      </c>
      <c r="M60">
        <v>6505551386</v>
      </c>
      <c r="N60" t="s">
        <v>47</v>
      </c>
      <c r="O60" t="s">
        <v>48</v>
      </c>
      <c r="P60" t="s">
        <v>43</v>
      </c>
      <c r="R60" t="s">
        <v>24</v>
      </c>
      <c r="S60" t="s">
        <v>49</v>
      </c>
      <c r="T60" t="s">
        <v>45</v>
      </c>
    </row>
    <row r="61" spans="1:20" x14ac:dyDescent="0.25">
      <c r="A61">
        <v>10168</v>
      </c>
      <c r="B61">
        <v>27</v>
      </c>
      <c r="C61">
        <v>100</v>
      </c>
      <c r="D61">
        <v>3660.93</v>
      </c>
      <c r="E61" s="1">
        <v>37922</v>
      </c>
      <c r="F61">
        <v>4</v>
      </c>
      <c r="G61">
        <v>10</v>
      </c>
      <c r="H61" t="str">
        <f t="shared" si="0"/>
        <v>October</v>
      </c>
      <c r="I61">
        <v>2003</v>
      </c>
      <c r="J61" t="s">
        <v>19</v>
      </c>
      <c r="K61">
        <v>118</v>
      </c>
      <c r="L61" t="s">
        <v>50</v>
      </c>
      <c r="M61">
        <v>6505556809</v>
      </c>
      <c r="N61" t="s">
        <v>51</v>
      </c>
      <c r="O61" t="s">
        <v>52</v>
      </c>
      <c r="P61" t="s">
        <v>43</v>
      </c>
      <c r="Q61">
        <v>94217</v>
      </c>
      <c r="R61" t="s">
        <v>24</v>
      </c>
      <c r="S61" t="s">
        <v>53</v>
      </c>
      <c r="T61" t="s">
        <v>54</v>
      </c>
    </row>
    <row r="62" spans="1:20" x14ac:dyDescent="0.25">
      <c r="A62">
        <v>10180</v>
      </c>
      <c r="B62">
        <v>42</v>
      </c>
      <c r="C62">
        <v>100</v>
      </c>
      <c r="D62">
        <v>4695.6000000000004</v>
      </c>
      <c r="E62" s="1">
        <v>37936</v>
      </c>
      <c r="F62">
        <v>4</v>
      </c>
      <c r="G62">
        <v>11</v>
      </c>
      <c r="H62" t="str">
        <f t="shared" si="0"/>
        <v>November</v>
      </c>
      <c r="I62">
        <v>2003</v>
      </c>
      <c r="J62" t="s">
        <v>19</v>
      </c>
      <c r="K62">
        <v>118</v>
      </c>
      <c r="L62" t="s">
        <v>55</v>
      </c>
      <c r="M62" t="s">
        <v>56</v>
      </c>
      <c r="N62" t="s">
        <v>57</v>
      </c>
      <c r="O62" t="s">
        <v>58</v>
      </c>
      <c r="Q62">
        <v>59000</v>
      </c>
      <c r="R62" t="s">
        <v>31</v>
      </c>
      <c r="S62" t="s">
        <v>59</v>
      </c>
      <c r="T62" t="s">
        <v>60</v>
      </c>
    </row>
    <row r="63" spans="1:20" x14ac:dyDescent="0.25">
      <c r="A63">
        <v>10188</v>
      </c>
      <c r="B63">
        <v>38</v>
      </c>
      <c r="C63">
        <v>96.34</v>
      </c>
      <c r="D63">
        <v>3660.92</v>
      </c>
      <c r="E63" s="1">
        <v>37943</v>
      </c>
      <c r="F63">
        <v>4</v>
      </c>
      <c r="G63">
        <v>11</v>
      </c>
      <c r="H63" t="str">
        <f t="shared" si="0"/>
        <v>November</v>
      </c>
      <c r="I63">
        <v>2003</v>
      </c>
      <c r="J63" t="s">
        <v>19</v>
      </c>
      <c r="K63">
        <v>118</v>
      </c>
      <c r="L63" t="s">
        <v>61</v>
      </c>
      <c r="M63" t="s">
        <v>62</v>
      </c>
      <c r="N63" t="s">
        <v>63</v>
      </c>
      <c r="O63" t="s">
        <v>64</v>
      </c>
      <c r="Q63" t="s">
        <v>65</v>
      </c>
      <c r="R63" t="s">
        <v>66</v>
      </c>
      <c r="S63" t="s">
        <v>67</v>
      </c>
      <c r="T63" t="s">
        <v>68</v>
      </c>
    </row>
    <row r="64" spans="1:20" x14ac:dyDescent="0.25">
      <c r="A64">
        <v>10201</v>
      </c>
      <c r="B64">
        <v>24</v>
      </c>
      <c r="C64">
        <v>100</v>
      </c>
      <c r="D64">
        <v>3025.92</v>
      </c>
      <c r="E64" s="1">
        <v>37956</v>
      </c>
      <c r="F64">
        <v>4</v>
      </c>
      <c r="G64">
        <v>12</v>
      </c>
      <c r="H64" t="str">
        <f t="shared" si="0"/>
        <v>December</v>
      </c>
      <c r="I64">
        <v>2003</v>
      </c>
      <c r="J64" t="s">
        <v>19</v>
      </c>
      <c r="K64">
        <v>118</v>
      </c>
      <c r="L64" t="s">
        <v>69</v>
      </c>
      <c r="M64">
        <v>6505555787</v>
      </c>
      <c r="N64" t="s">
        <v>70</v>
      </c>
      <c r="O64" t="s">
        <v>48</v>
      </c>
      <c r="P64" t="s">
        <v>43</v>
      </c>
      <c r="R64" t="s">
        <v>24</v>
      </c>
      <c r="S64" t="s">
        <v>71</v>
      </c>
      <c r="T64" t="s">
        <v>45</v>
      </c>
    </row>
    <row r="65" spans="1:20" x14ac:dyDescent="0.25">
      <c r="A65">
        <v>10210</v>
      </c>
      <c r="B65">
        <v>23</v>
      </c>
      <c r="C65">
        <v>100</v>
      </c>
      <c r="D65">
        <v>3009.09</v>
      </c>
      <c r="E65" s="1">
        <v>37998</v>
      </c>
      <c r="F65">
        <v>1</v>
      </c>
      <c r="G65">
        <v>1</v>
      </c>
      <c r="H65" t="str">
        <f t="shared" si="0"/>
        <v>January</v>
      </c>
      <c r="I65">
        <v>2004</v>
      </c>
      <c r="J65" t="s">
        <v>19</v>
      </c>
      <c r="K65">
        <v>118</v>
      </c>
      <c r="L65" t="s">
        <v>279</v>
      </c>
      <c r="M65" t="s">
        <v>280</v>
      </c>
      <c r="N65" t="s">
        <v>281</v>
      </c>
      <c r="O65" t="s">
        <v>282</v>
      </c>
      <c r="P65" t="s">
        <v>282</v>
      </c>
      <c r="Q65" t="s">
        <v>283</v>
      </c>
      <c r="R65" t="s">
        <v>181</v>
      </c>
      <c r="S65" t="s">
        <v>284</v>
      </c>
      <c r="T65" t="s">
        <v>285</v>
      </c>
    </row>
    <row r="66" spans="1:20" x14ac:dyDescent="0.25">
      <c r="A66">
        <v>10223</v>
      </c>
      <c r="B66">
        <v>47</v>
      </c>
      <c r="C66">
        <v>100</v>
      </c>
      <c r="D66">
        <v>5422.39</v>
      </c>
      <c r="E66" s="1">
        <v>38037</v>
      </c>
      <c r="F66">
        <v>1</v>
      </c>
      <c r="G66">
        <v>2</v>
      </c>
      <c r="H66" t="str">
        <f t="shared" si="0"/>
        <v>February</v>
      </c>
      <c r="I66">
        <v>2004</v>
      </c>
      <c r="J66" t="s">
        <v>19</v>
      </c>
      <c r="K66">
        <v>118</v>
      </c>
      <c r="L66" t="s">
        <v>77</v>
      </c>
      <c r="M66" t="s">
        <v>78</v>
      </c>
      <c r="N66" t="s">
        <v>79</v>
      </c>
      <c r="O66" t="s">
        <v>80</v>
      </c>
      <c r="P66" t="s">
        <v>81</v>
      </c>
      <c r="Q66">
        <v>3004</v>
      </c>
      <c r="R66" t="s">
        <v>82</v>
      </c>
      <c r="S66" t="s">
        <v>83</v>
      </c>
      <c r="T66" t="s">
        <v>84</v>
      </c>
    </row>
    <row r="67" spans="1:20" x14ac:dyDescent="0.25">
      <c r="A67">
        <v>10236</v>
      </c>
      <c r="B67">
        <v>22</v>
      </c>
      <c r="C67">
        <v>100</v>
      </c>
      <c r="D67">
        <v>2852.08</v>
      </c>
      <c r="E67" s="1">
        <v>38080</v>
      </c>
      <c r="F67">
        <v>2</v>
      </c>
      <c r="G67">
        <v>4</v>
      </c>
      <c r="H67" t="str">
        <f t="shared" si="0"/>
        <v>April</v>
      </c>
      <c r="I67">
        <v>2004</v>
      </c>
      <c r="J67" t="s">
        <v>19</v>
      </c>
      <c r="K67">
        <v>118</v>
      </c>
      <c r="L67" t="s">
        <v>286</v>
      </c>
      <c r="M67">
        <v>2155559857</v>
      </c>
      <c r="N67" t="s">
        <v>287</v>
      </c>
      <c r="O67" t="s">
        <v>196</v>
      </c>
      <c r="P67" t="s">
        <v>127</v>
      </c>
      <c r="Q67">
        <v>71270</v>
      </c>
      <c r="R67" t="s">
        <v>24</v>
      </c>
      <c r="S67" t="s">
        <v>109</v>
      </c>
      <c r="T67" t="s">
        <v>288</v>
      </c>
    </row>
    <row r="68" spans="1:20" x14ac:dyDescent="0.25">
      <c r="A68">
        <v>10251</v>
      </c>
      <c r="B68">
        <v>44</v>
      </c>
      <c r="C68">
        <v>100</v>
      </c>
      <c r="D68">
        <v>5756.52</v>
      </c>
      <c r="E68" s="1">
        <v>38125</v>
      </c>
      <c r="F68">
        <v>2</v>
      </c>
      <c r="G68">
        <v>5</v>
      </c>
      <c r="H68" t="str">
        <f t="shared" ref="H68:H131" si="1">TEXT(E68,"mmmm")</f>
        <v>May</v>
      </c>
      <c r="I68">
        <v>2004</v>
      </c>
      <c r="J68" t="s">
        <v>19</v>
      </c>
      <c r="K68">
        <v>118</v>
      </c>
      <c r="L68" t="s">
        <v>89</v>
      </c>
      <c r="M68">
        <v>2015559350</v>
      </c>
      <c r="N68" t="s">
        <v>90</v>
      </c>
      <c r="O68" t="s">
        <v>91</v>
      </c>
      <c r="P68" t="s">
        <v>92</v>
      </c>
      <c r="Q68">
        <v>94019</v>
      </c>
      <c r="R68" t="s">
        <v>24</v>
      </c>
      <c r="S68" t="s">
        <v>49</v>
      </c>
      <c r="T68" t="s">
        <v>93</v>
      </c>
    </row>
    <row r="69" spans="1:20" x14ac:dyDescent="0.25">
      <c r="A69">
        <v>10263</v>
      </c>
      <c r="B69">
        <v>40</v>
      </c>
      <c r="C69">
        <v>100</v>
      </c>
      <c r="D69">
        <v>4472</v>
      </c>
      <c r="E69" s="1">
        <v>38166</v>
      </c>
      <c r="F69">
        <v>2</v>
      </c>
      <c r="G69">
        <v>6</v>
      </c>
      <c r="H69" t="str">
        <f t="shared" si="1"/>
        <v>June</v>
      </c>
      <c r="I69">
        <v>2004</v>
      </c>
      <c r="J69" t="s">
        <v>19</v>
      </c>
      <c r="K69">
        <v>118</v>
      </c>
      <c r="L69" t="s">
        <v>94</v>
      </c>
      <c r="M69">
        <v>2035552570</v>
      </c>
      <c r="N69" t="s">
        <v>95</v>
      </c>
      <c r="O69" t="s">
        <v>96</v>
      </c>
      <c r="P69" t="s">
        <v>97</v>
      </c>
      <c r="Q69">
        <v>97562</v>
      </c>
      <c r="R69" t="s">
        <v>24</v>
      </c>
      <c r="S69" t="s">
        <v>98</v>
      </c>
      <c r="T69" t="s">
        <v>45</v>
      </c>
    </row>
    <row r="70" spans="1:20" x14ac:dyDescent="0.25">
      <c r="A70">
        <v>10275</v>
      </c>
      <c r="B70">
        <v>22</v>
      </c>
      <c r="C70">
        <v>100</v>
      </c>
      <c r="D70">
        <v>2904.44</v>
      </c>
      <c r="E70" s="1">
        <v>38191</v>
      </c>
      <c r="F70">
        <v>3</v>
      </c>
      <c r="G70">
        <v>7</v>
      </c>
      <c r="H70" t="str">
        <f t="shared" si="1"/>
        <v>July</v>
      </c>
      <c r="I70">
        <v>2004</v>
      </c>
      <c r="J70" t="s">
        <v>19</v>
      </c>
      <c r="K70">
        <v>118</v>
      </c>
      <c r="L70" t="s">
        <v>99</v>
      </c>
      <c r="M70" t="s">
        <v>100</v>
      </c>
      <c r="N70" t="s">
        <v>101</v>
      </c>
      <c r="O70" t="s">
        <v>102</v>
      </c>
      <c r="Q70">
        <v>44000</v>
      </c>
      <c r="R70" t="s">
        <v>31</v>
      </c>
      <c r="S70" t="s">
        <v>103</v>
      </c>
      <c r="T70" t="s">
        <v>104</v>
      </c>
    </row>
    <row r="71" spans="1:20" x14ac:dyDescent="0.25">
      <c r="A71">
        <v>10285</v>
      </c>
      <c r="B71">
        <v>47</v>
      </c>
      <c r="C71">
        <v>100</v>
      </c>
      <c r="D71">
        <v>6484.59</v>
      </c>
      <c r="E71" s="1">
        <v>38226</v>
      </c>
      <c r="F71">
        <v>3</v>
      </c>
      <c r="G71">
        <v>8</v>
      </c>
      <c r="H71" t="str">
        <f t="shared" si="1"/>
        <v>August</v>
      </c>
      <c r="I71">
        <v>2004</v>
      </c>
      <c r="J71" t="s">
        <v>19</v>
      </c>
      <c r="K71">
        <v>118</v>
      </c>
      <c r="L71" t="s">
        <v>105</v>
      </c>
      <c r="M71">
        <v>6175558555</v>
      </c>
      <c r="N71" t="s">
        <v>106</v>
      </c>
      <c r="O71" t="s">
        <v>107</v>
      </c>
      <c r="P71" t="s">
        <v>108</v>
      </c>
      <c r="Q71">
        <v>51247</v>
      </c>
      <c r="R71" t="s">
        <v>24</v>
      </c>
      <c r="S71" t="s">
        <v>109</v>
      </c>
      <c r="T71" t="s">
        <v>110</v>
      </c>
    </row>
    <row r="72" spans="1:20" x14ac:dyDescent="0.25">
      <c r="A72">
        <v>10298</v>
      </c>
      <c r="B72">
        <v>39</v>
      </c>
      <c r="C72">
        <v>96.34</v>
      </c>
      <c r="D72">
        <v>3757.26</v>
      </c>
      <c r="E72" s="1">
        <v>38257</v>
      </c>
      <c r="F72">
        <v>3</v>
      </c>
      <c r="G72">
        <v>9</v>
      </c>
      <c r="H72" t="str">
        <f t="shared" si="1"/>
        <v>September</v>
      </c>
      <c r="I72">
        <v>2004</v>
      </c>
      <c r="J72" t="s">
        <v>19</v>
      </c>
      <c r="K72">
        <v>118</v>
      </c>
      <c r="L72" t="s">
        <v>289</v>
      </c>
      <c r="M72" t="s">
        <v>290</v>
      </c>
      <c r="N72" t="s">
        <v>291</v>
      </c>
      <c r="O72" t="s">
        <v>102</v>
      </c>
      <c r="Q72">
        <v>44000</v>
      </c>
      <c r="R72" t="s">
        <v>31</v>
      </c>
      <c r="S72" t="s">
        <v>292</v>
      </c>
      <c r="T72" t="s">
        <v>293</v>
      </c>
    </row>
    <row r="73" spans="1:20" x14ac:dyDescent="0.25">
      <c r="A73">
        <v>10308</v>
      </c>
      <c r="B73">
        <v>34</v>
      </c>
      <c r="C73">
        <v>100</v>
      </c>
      <c r="D73">
        <v>4043.96</v>
      </c>
      <c r="E73" s="1">
        <v>38275</v>
      </c>
      <c r="F73">
        <v>4</v>
      </c>
      <c r="G73">
        <v>10</v>
      </c>
      <c r="H73" t="str">
        <f t="shared" si="1"/>
        <v>October</v>
      </c>
      <c r="I73">
        <v>2004</v>
      </c>
      <c r="J73" t="s">
        <v>19</v>
      </c>
      <c r="K73">
        <v>118</v>
      </c>
      <c r="L73" t="s">
        <v>294</v>
      </c>
      <c r="M73">
        <v>9145554562</v>
      </c>
      <c r="N73" t="s">
        <v>295</v>
      </c>
      <c r="O73" t="s">
        <v>296</v>
      </c>
      <c r="P73" t="s">
        <v>23</v>
      </c>
      <c r="Q73">
        <v>24067</v>
      </c>
      <c r="R73" t="s">
        <v>24</v>
      </c>
      <c r="S73" t="s">
        <v>87</v>
      </c>
      <c r="T73" t="s">
        <v>218</v>
      </c>
    </row>
    <row r="74" spans="1:20" x14ac:dyDescent="0.25">
      <c r="A74">
        <v>10318</v>
      </c>
      <c r="B74">
        <v>45</v>
      </c>
      <c r="C74">
        <v>100</v>
      </c>
      <c r="D74">
        <v>5566.5</v>
      </c>
      <c r="E74" s="1">
        <v>38293</v>
      </c>
      <c r="F74">
        <v>4</v>
      </c>
      <c r="G74">
        <v>11</v>
      </c>
      <c r="H74" t="str">
        <f t="shared" si="1"/>
        <v>November</v>
      </c>
      <c r="I74">
        <v>2004</v>
      </c>
      <c r="J74" t="s">
        <v>19</v>
      </c>
      <c r="K74">
        <v>118</v>
      </c>
      <c r="L74" t="s">
        <v>124</v>
      </c>
      <c r="M74">
        <v>2155551555</v>
      </c>
      <c r="N74" t="s">
        <v>125</v>
      </c>
      <c r="O74" t="s">
        <v>126</v>
      </c>
      <c r="P74" t="s">
        <v>127</v>
      </c>
      <c r="Q74">
        <v>70267</v>
      </c>
      <c r="R74" t="s">
        <v>24</v>
      </c>
      <c r="S74" t="s">
        <v>25</v>
      </c>
      <c r="T74" t="s">
        <v>128</v>
      </c>
    </row>
    <row r="75" spans="1:20" x14ac:dyDescent="0.25">
      <c r="A75">
        <v>10329</v>
      </c>
      <c r="B75">
        <v>20</v>
      </c>
      <c r="C75">
        <v>100</v>
      </c>
      <c r="D75">
        <v>3176</v>
      </c>
      <c r="E75" s="1">
        <v>38306</v>
      </c>
      <c r="F75">
        <v>4</v>
      </c>
      <c r="G75">
        <v>11</v>
      </c>
      <c r="H75" t="str">
        <f t="shared" si="1"/>
        <v>November</v>
      </c>
      <c r="I75">
        <v>2004</v>
      </c>
      <c r="J75" t="s">
        <v>19</v>
      </c>
      <c r="K75">
        <v>118</v>
      </c>
      <c r="L75" t="s">
        <v>20</v>
      </c>
      <c r="M75">
        <v>2125557818</v>
      </c>
      <c r="N75" t="s">
        <v>21</v>
      </c>
      <c r="O75" t="s">
        <v>22</v>
      </c>
      <c r="P75" t="s">
        <v>23</v>
      </c>
      <c r="Q75">
        <v>10022</v>
      </c>
      <c r="R75" t="s">
        <v>24</v>
      </c>
      <c r="S75" t="s">
        <v>25</v>
      </c>
      <c r="T75" t="s">
        <v>26</v>
      </c>
    </row>
    <row r="76" spans="1:20" x14ac:dyDescent="0.25">
      <c r="A76">
        <v>10339</v>
      </c>
      <c r="B76">
        <v>40</v>
      </c>
      <c r="C76">
        <v>68.92</v>
      </c>
      <c r="D76">
        <v>2756.8</v>
      </c>
      <c r="E76" s="1">
        <v>38314</v>
      </c>
      <c r="F76">
        <v>4</v>
      </c>
      <c r="G76">
        <v>11</v>
      </c>
      <c r="H76" t="str">
        <f t="shared" si="1"/>
        <v>November</v>
      </c>
      <c r="I76">
        <v>2004</v>
      </c>
      <c r="J76" t="s">
        <v>19</v>
      </c>
      <c r="K76">
        <v>118</v>
      </c>
      <c r="L76" t="s">
        <v>226</v>
      </c>
      <c r="M76" t="s">
        <v>227</v>
      </c>
      <c r="N76" t="s">
        <v>228</v>
      </c>
      <c r="O76" t="s">
        <v>229</v>
      </c>
      <c r="P76" t="s">
        <v>230</v>
      </c>
      <c r="Q76" t="s">
        <v>231</v>
      </c>
      <c r="R76" t="s">
        <v>181</v>
      </c>
      <c r="S76" t="s">
        <v>232</v>
      </c>
      <c r="T76" t="s">
        <v>233</v>
      </c>
    </row>
    <row r="77" spans="1:20" x14ac:dyDescent="0.25">
      <c r="A77">
        <v>10361</v>
      </c>
      <c r="B77">
        <v>26</v>
      </c>
      <c r="C77">
        <v>51.15</v>
      </c>
      <c r="D77">
        <v>1329.9</v>
      </c>
      <c r="E77" s="1">
        <v>38338</v>
      </c>
      <c r="F77">
        <v>4</v>
      </c>
      <c r="G77">
        <v>12</v>
      </c>
      <c r="H77" t="str">
        <f t="shared" si="1"/>
        <v>December</v>
      </c>
      <c r="I77">
        <v>2004</v>
      </c>
      <c r="J77" t="s">
        <v>19</v>
      </c>
      <c r="K77">
        <v>118</v>
      </c>
      <c r="L77" t="s">
        <v>136</v>
      </c>
      <c r="M77" t="s">
        <v>137</v>
      </c>
      <c r="N77" t="s">
        <v>138</v>
      </c>
      <c r="O77" t="s">
        <v>139</v>
      </c>
      <c r="P77" t="s">
        <v>140</v>
      </c>
      <c r="Q77">
        <v>2067</v>
      </c>
      <c r="R77" t="s">
        <v>82</v>
      </c>
      <c r="S77" t="s">
        <v>141</v>
      </c>
      <c r="T77" t="s">
        <v>142</v>
      </c>
    </row>
    <row r="78" spans="1:20" x14ac:dyDescent="0.25">
      <c r="A78">
        <v>10374</v>
      </c>
      <c r="B78">
        <v>39</v>
      </c>
      <c r="C78">
        <v>100</v>
      </c>
      <c r="D78">
        <v>5288.01</v>
      </c>
      <c r="E78" s="1">
        <v>38385</v>
      </c>
      <c r="F78">
        <v>1</v>
      </c>
      <c r="G78">
        <v>2</v>
      </c>
      <c r="H78" t="str">
        <f t="shared" si="1"/>
        <v>February</v>
      </c>
      <c r="I78">
        <v>2005</v>
      </c>
      <c r="J78" t="s">
        <v>19</v>
      </c>
      <c r="K78">
        <v>118</v>
      </c>
      <c r="L78" t="s">
        <v>187</v>
      </c>
      <c r="M78" t="s">
        <v>188</v>
      </c>
      <c r="N78" t="s">
        <v>189</v>
      </c>
      <c r="O78" t="s">
        <v>190</v>
      </c>
      <c r="P78" t="s">
        <v>191</v>
      </c>
      <c r="Q78">
        <v>4101</v>
      </c>
      <c r="R78" t="s">
        <v>82</v>
      </c>
      <c r="S78" t="s">
        <v>192</v>
      </c>
      <c r="T78" t="s">
        <v>193</v>
      </c>
    </row>
    <row r="79" spans="1:20" x14ac:dyDescent="0.25">
      <c r="A79">
        <v>10388</v>
      </c>
      <c r="B79">
        <v>50</v>
      </c>
      <c r="C79">
        <v>44.51</v>
      </c>
      <c r="D79">
        <v>2225.5</v>
      </c>
      <c r="E79" s="1">
        <v>38414</v>
      </c>
      <c r="F79">
        <v>1</v>
      </c>
      <c r="G79">
        <v>3</v>
      </c>
      <c r="H79" t="str">
        <f t="shared" si="1"/>
        <v>March</v>
      </c>
      <c r="I79">
        <v>2005</v>
      </c>
      <c r="J79" t="s">
        <v>19</v>
      </c>
      <c r="K79">
        <v>118</v>
      </c>
      <c r="L79" t="s">
        <v>143</v>
      </c>
      <c r="M79">
        <v>5085552555</v>
      </c>
      <c r="N79" t="s">
        <v>144</v>
      </c>
      <c r="O79" t="s">
        <v>145</v>
      </c>
      <c r="P79" t="s">
        <v>108</v>
      </c>
      <c r="Q79">
        <v>50553</v>
      </c>
      <c r="R79" t="s">
        <v>24</v>
      </c>
      <c r="S79" t="s">
        <v>146</v>
      </c>
      <c r="T79" t="s">
        <v>147</v>
      </c>
    </row>
    <row r="80" spans="1:20" x14ac:dyDescent="0.25">
      <c r="A80">
        <v>10402</v>
      </c>
      <c r="B80">
        <v>45</v>
      </c>
      <c r="C80">
        <v>100</v>
      </c>
      <c r="D80">
        <v>5833.8</v>
      </c>
      <c r="E80" s="1">
        <v>38449</v>
      </c>
      <c r="F80">
        <v>2</v>
      </c>
      <c r="G80">
        <v>4</v>
      </c>
      <c r="H80" t="str">
        <f t="shared" si="1"/>
        <v>April</v>
      </c>
      <c r="I80">
        <v>2005</v>
      </c>
      <c r="J80" t="s">
        <v>19</v>
      </c>
      <c r="K80">
        <v>118</v>
      </c>
      <c r="L80" t="s">
        <v>72</v>
      </c>
      <c r="M80" t="s">
        <v>73</v>
      </c>
      <c r="N80" t="s">
        <v>74</v>
      </c>
      <c r="O80" t="s">
        <v>37</v>
      </c>
      <c r="Q80">
        <v>75016</v>
      </c>
      <c r="R80" t="s">
        <v>31</v>
      </c>
      <c r="S80" t="s">
        <v>75</v>
      </c>
      <c r="T80" t="s">
        <v>76</v>
      </c>
    </row>
    <row r="81" spans="1:20" x14ac:dyDescent="0.25">
      <c r="A81">
        <v>10417</v>
      </c>
      <c r="B81">
        <v>45</v>
      </c>
      <c r="C81">
        <v>100</v>
      </c>
      <c r="D81">
        <v>5887.35</v>
      </c>
      <c r="E81" s="1">
        <v>38485</v>
      </c>
      <c r="F81">
        <v>2</v>
      </c>
      <c r="G81">
        <v>5</v>
      </c>
      <c r="H81" t="str">
        <f t="shared" si="1"/>
        <v>May</v>
      </c>
      <c r="I81">
        <v>2005</v>
      </c>
      <c r="J81" t="s">
        <v>19</v>
      </c>
      <c r="K81">
        <v>118</v>
      </c>
      <c r="L81" t="s">
        <v>156</v>
      </c>
      <c r="M81" t="s">
        <v>157</v>
      </c>
      <c r="N81" t="s">
        <v>158</v>
      </c>
      <c r="O81" t="s">
        <v>159</v>
      </c>
      <c r="Q81">
        <v>28034</v>
      </c>
      <c r="R81" t="s">
        <v>160</v>
      </c>
      <c r="S81" t="s">
        <v>161</v>
      </c>
      <c r="T81" t="s">
        <v>162</v>
      </c>
    </row>
    <row r="82" spans="1:20" x14ac:dyDescent="0.25">
      <c r="A82">
        <v>10107</v>
      </c>
      <c r="B82">
        <v>27</v>
      </c>
      <c r="C82">
        <v>100</v>
      </c>
      <c r="D82">
        <v>6065.55</v>
      </c>
      <c r="E82" s="1">
        <v>37676</v>
      </c>
      <c r="F82">
        <v>1</v>
      </c>
      <c r="G82">
        <v>2</v>
      </c>
      <c r="H82" t="str">
        <f t="shared" si="1"/>
        <v>February</v>
      </c>
      <c r="I82">
        <v>2003</v>
      </c>
      <c r="J82" t="s">
        <v>19</v>
      </c>
      <c r="K82">
        <v>193</v>
      </c>
      <c r="L82" t="s">
        <v>20</v>
      </c>
      <c r="M82">
        <v>2125557818</v>
      </c>
      <c r="N82" t="s">
        <v>21</v>
      </c>
      <c r="O82" t="s">
        <v>22</v>
      </c>
      <c r="P82" t="s">
        <v>23</v>
      </c>
      <c r="Q82">
        <v>10022</v>
      </c>
      <c r="R82" t="s">
        <v>24</v>
      </c>
      <c r="S82" t="s">
        <v>25</v>
      </c>
      <c r="T82" t="s">
        <v>26</v>
      </c>
    </row>
    <row r="83" spans="1:20" x14ac:dyDescent="0.25">
      <c r="A83">
        <v>10120</v>
      </c>
      <c r="B83">
        <v>46</v>
      </c>
      <c r="C83">
        <v>100</v>
      </c>
      <c r="D83">
        <v>9264.86</v>
      </c>
      <c r="E83" s="1">
        <v>37740</v>
      </c>
      <c r="F83">
        <v>2</v>
      </c>
      <c r="G83">
        <v>4</v>
      </c>
      <c r="H83" t="str">
        <f t="shared" si="1"/>
        <v>April</v>
      </c>
      <c r="I83">
        <v>2003</v>
      </c>
      <c r="J83" t="s">
        <v>19</v>
      </c>
      <c r="K83">
        <v>193</v>
      </c>
      <c r="L83" t="s">
        <v>77</v>
      </c>
      <c r="M83" t="s">
        <v>78</v>
      </c>
      <c r="N83" t="s">
        <v>79</v>
      </c>
      <c r="O83" t="s">
        <v>80</v>
      </c>
      <c r="P83" t="s">
        <v>81</v>
      </c>
      <c r="Q83">
        <v>3004</v>
      </c>
      <c r="R83" t="s">
        <v>82</v>
      </c>
      <c r="S83" t="s">
        <v>83</v>
      </c>
      <c r="T83" t="s">
        <v>84</v>
      </c>
    </row>
    <row r="84" spans="1:20" x14ac:dyDescent="0.25">
      <c r="A84">
        <v>10134</v>
      </c>
      <c r="B84">
        <v>31</v>
      </c>
      <c r="C84">
        <v>100</v>
      </c>
      <c r="D84">
        <v>7023.98</v>
      </c>
      <c r="E84" s="1">
        <v>37803</v>
      </c>
      <c r="F84">
        <v>3</v>
      </c>
      <c r="G84">
        <v>7</v>
      </c>
      <c r="H84" t="str">
        <f t="shared" si="1"/>
        <v>July</v>
      </c>
      <c r="I84">
        <v>2003</v>
      </c>
      <c r="J84" t="s">
        <v>19</v>
      </c>
      <c r="K84">
        <v>193</v>
      </c>
      <c r="L84" t="s">
        <v>34</v>
      </c>
      <c r="M84" t="s">
        <v>35</v>
      </c>
      <c r="N84" t="s">
        <v>36</v>
      </c>
      <c r="O84" t="s">
        <v>37</v>
      </c>
      <c r="Q84">
        <v>75508</v>
      </c>
      <c r="R84" t="s">
        <v>31</v>
      </c>
      <c r="S84" t="s">
        <v>38</v>
      </c>
      <c r="T84" t="s">
        <v>39</v>
      </c>
    </row>
    <row r="85" spans="1:20" x14ac:dyDescent="0.25">
      <c r="A85">
        <v>10145</v>
      </c>
      <c r="B85">
        <v>33</v>
      </c>
      <c r="C85">
        <v>100</v>
      </c>
      <c r="D85">
        <v>5176.38</v>
      </c>
      <c r="E85" s="1">
        <v>37858</v>
      </c>
      <c r="F85">
        <v>3</v>
      </c>
      <c r="G85">
        <v>8</v>
      </c>
      <c r="H85" t="str">
        <f t="shared" si="1"/>
        <v>August</v>
      </c>
      <c r="I85">
        <v>2003</v>
      </c>
      <c r="J85" t="s">
        <v>19</v>
      </c>
      <c r="K85">
        <v>193</v>
      </c>
      <c r="L85" t="s">
        <v>40</v>
      </c>
      <c r="M85">
        <v>6265557265</v>
      </c>
      <c r="N85" t="s">
        <v>41</v>
      </c>
      <c r="O85" t="s">
        <v>42</v>
      </c>
      <c r="P85" t="s">
        <v>43</v>
      </c>
      <c r="Q85">
        <v>90003</v>
      </c>
      <c r="R85" t="s">
        <v>24</v>
      </c>
      <c r="S85" t="s">
        <v>44</v>
      </c>
      <c r="T85" t="s">
        <v>45</v>
      </c>
    </row>
    <row r="86" spans="1:20" x14ac:dyDescent="0.25">
      <c r="A86">
        <v>10159</v>
      </c>
      <c r="B86">
        <v>22</v>
      </c>
      <c r="C86">
        <v>100</v>
      </c>
      <c r="D86">
        <v>4132.7</v>
      </c>
      <c r="E86" s="1">
        <v>37904</v>
      </c>
      <c r="F86">
        <v>4</v>
      </c>
      <c r="G86">
        <v>10</v>
      </c>
      <c r="H86" t="str">
        <f t="shared" si="1"/>
        <v>October</v>
      </c>
      <c r="I86">
        <v>2003</v>
      </c>
      <c r="J86" t="s">
        <v>19</v>
      </c>
      <c r="K86">
        <v>193</v>
      </c>
      <c r="L86" t="s">
        <v>46</v>
      </c>
      <c r="M86">
        <v>6505551386</v>
      </c>
      <c r="N86" t="s">
        <v>47</v>
      </c>
      <c r="O86" t="s">
        <v>48</v>
      </c>
      <c r="P86" t="s">
        <v>43</v>
      </c>
      <c r="R86" t="s">
        <v>24</v>
      </c>
      <c r="S86" t="s">
        <v>49</v>
      </c>
      <c r="T86" t="s">
        <v>45</v>
      </c>
    </row>
    <row r="87" spans="1:20" x14ac:dyDescent="0.25">
      <c r="A87">
        <v>10168</v>
      </c>
      <c r="B87">
        <v>20</v>
      </c>
      <c r="C87">
        <v>100</v>
      </c>
      <c r="D87">
        <v>4183</v>
      </c>
      <c r="E87" s="1">
        <v>37922</v>
      </c>
      <c r="F87">
        <v>4</v>
      </c>
      <c r="G87">
        <v>10</v>
      </c>
      <c r="H87" t="str">
        <f t="shared" si="1"/>
        <v>October</v>
      </c>
      <c r="I87">
        <v>2003</v>
      </c>
      <c r="J87" t="s">
        <v>19</v>
      </c>
      <c r="K87">
        <v>193</v>
      </c>
      <c r="L87" t="s">
        <v>50</v>
      </c>
      <c r="M87">
        <v>6505556809</v>
      </c>
      <c r="N87" t="s">
        <v>51</v>
      </c>
      <c r="O87" t="s">
        <v>52</v>
      </c>
      <c r="P87" t="s">
        <v>43</v>
      </c>
      <c r="Q87">
        <v>94217</v>
      </c>
      <c r="R87" t="s">
        <v>24</v>
      </c>
      <c r="S87" t="s">
        <v>53</v>
      </c>
      <c r="T87" t="s">
        <v>54</v>
      </c>
    </row>
    <row r="88" spans="1:20" x14ac:dyDescent="0.25">
      <c r="A88">
        <v>10180</v>
      </c>
      <c r="B88">
        <v>41</v>
      </c>
      <c r="C88">
        <v>100</v>
      </c>
      <c r="D88">
        <v>8892.9</v>
      </c>
      <c r="E88" s="1">
        <v>37936</v>
      </c>
      <c r="F88">
        <v>4</v>
      </c>
      <c r="G88">
        <v>11</v>
      </c>
      <c r="H88" t="str">
        <f t="shared" si="1"/>
        <v>November</v>
      </c>
      <c r="I88">
        <v>2003</v>
      </c>
      <c r="J88" t="s">
        <v>19</v>
      </c>
      <c r="K88">
        <v>193</v>
      </c>
      <c r="L88" t="s">
        <v>55</v>
      </c>
      <c r="M88" t="s">
        <v>56</v>
      </c>
      <c r="N88" t="s">
        <v>57</v>
      </c>
      <c r="O88" t="s">
        <v>58</v>
      </c>
      <c r="Q88">
        <v>59000</v>
      </c>
      <c r="R88" t="s">
        <v>31</v>
      </c>
      <c r="S88" t="s">
        <v>59</v>
      </c>
      <c r="T88" t="s">
        <v>60</v>
      </c>
    </row>
    <row r="89" spans="1:20" x14ac:dyDescent="0.25">
      <c r="A89">
        <v>10188</v>
      </c>
      <c r="B89">
        <v>45</v>
      </c>
      <c r="C89">
        <v>100</v>
      </c>
      <c r="D89">
        <v>8714.7000000000007</v>
      </c>
      <c r="E89" s="1">
        <v>37943</v>
      </c>
      <c r="F89">
        <v>4</v>
      </c>
      <c r="G89">
        <v>11</v>
      </c>
      <c r="H89" t="str">
        <f t="shared" si="1"/>
        <v>November</v>
      </c>
      <c r="I89">
        <v>2003</v>
      </c>
      <c r="J89" t="s">
        <v>19</v>
      </c>
      <c r="K89">
        <v>193</v>
      </c>
      <c r="L89" t="s">
        <v>61</v>
      </c>
      <c r="M89" t="s">
        <v>62</v>
      </c>
      <c r="N89" t="s">
        <v>63</v>
      </c>
      <c r="O89" t="s">
        <v>64</v>
      </c>
      <c r="Q89" t="s">
        <v>65</v>
      </c>
      <c r="R89" t="s">
        <v>66</v>
      </c>
      <c r="S89" t="s">
        <v>67</v>
      </c>
      <c r="T89" t="s">
        <v>68</v>
      </c>
    </row>
    <row r="90" spans="1:20" x14ac:dyDescent="0.25">
      <c r="A90">
        <v>10201</v>
      </c>
      <c r="B90">
        <v>49</v>
      </c>
      <c r="C90">
        <v>100</v>
      </c>
      <c r="D90">
        <v>8065.89</v>
      </c>
      <c r="E90" s="1">
        <v>37956</v>
      </c>
      <c r="F90">
        <v>4</v>
      </c>
      <c r="G90">
        <v>12</v>
      </c>
      <c r="H90" t="str">
        <f t="shared" si="1"/>
        <v>December</v>
      </c>
      <c r="I90">
        <v>2003</v>
      </c>
      <c r="J90" t="s">
        <v>19</v>
      </c>
      <c r="K90">
        <v>193</v>
      </c>
      <c r="L90" t="s">
        <v>69</v>
      </c>
      <c r="M90">
        <v>6505555787</v>
      </c>
      <c r="N90" t="s">
        <v>70</v>
      </c>
      <c r="O90" t="s">
        <v>48</v>
      </c>
      <c r="P90" t="s">
        <v>43</v>
      </c>
      <c r="R90" t="s">
        <v>24</v>
      </c>
      <c r="S90" t="s">
        <v>71</v>
      </c>
      <c r="T90" t="s">
        <v>45</v>
      </c>
    </row>
    <row r="91" spans="1:20" x14ac:dyDescent="0.25">
      <c r="A91">
        <v>10210</v>
      </c>
      <c r="B91">
        <v>34</v>
      </c>
      <c r="C91">
        <v>100</v>
      </c>
      <c r="D91">
        <v>6123.4</v>
      </c>
      <c r="E91" s="1">
        <v>37998</v>
      </c>
      <c r="F91">
        <v>1</v>
      </c>
      <c r="G91">
        <v>1</v>
      </c>
      <c r="H91" t="str">
        <f t="shared" si="1"/>
        <v>January</v>
      </c>
      <c r="I91">
        <v>2004</v>
      </c>
      <c r="J91" t="s">
        <v>19</v>
      </c>
      <c r="K91">
        <v>193</v>
      </c>
      <c r="L91" t="s">
        <v>279</v>
      </c>
      <c r="M91" t="s">
        <v>280</v>
      </c>
      <c r="N91" t="s">
        <v>281</v>
      </c>
      <c r="O91" t="s">
        <v>282</v>
      </c>
      <c r="P91" t="s">
        <v>282</v>
      </c>
      <c r="Q91" t="s">
        <v>283</v>
      </c>
      <c r="R91" t="s">
        <v>181</v>
      </c>
      <c r="S91" t="s">
        <v>284</v>
      </c>
      <c r="T91" t="s">
        <v>285</v>
      </c>
    </row>
    <row r="92" spans="1:20" x14ac:dyDescent="0.25">
      <c r="A92">
        <v>10223</v>
      </c>
      <c r="B92">
        <v>49</v>
      </c>
      <c r="C92">
        <v>100</v>
      </c>
      <c r="D92">
        <v>9774.0300000000007</v>
      </c>
      <c r="E92" s="1">
        <v>38037</v>
      </c>
      <c r="F92">
        <v>1</v>
      </c>
      <c r="G92">
        <v>2</v>
      </c>
      <c r="H92" t="str">
        <f t="shared" si="1"/>
        <v>February</v>
      </c>
      <c r="I92">
        <v>2004</v>
      </c>
      <c r="J92" t="s">
        <v>19</v>
      </c>
      <c r="K92">
        <v>193</v>
      </c>
      <c r="L92" t="s">
        <v>77</v>
      </c>
      <c r="M92" t="s">
        <v>78</v>
      </c>
      <c r="N92" t="s">
        <v>79</v>
      </c>
      <c r="O92" t="s">
        <v>80</v>
      </c>
      <c r="P92" t="s">
        <v>81</v>
      </c>
      <c r="Q92">
        <v>3004</v>
      </c>
      <c r="R92" t="s">
        <v>82</v>
      </c>
      <c r="S92" t="s">
        <v>83</v>
      </c>
      <c r="T92" t="s">
        <v>84</v>
      </c>
    </row>
    <row r="93" spans="1:20" x14ac:dyDescent="0.25">
      <c r="A93">
        <v>10237</v>
      </c>
      <c r="B93">
        <v>39</v>
      </c>
      <c r="C93">
        <v>100</v>
      </c>
      <c r="D93">
        <v>7023.9</v>
      </c>
      <c r="E93" s="1">
        <v>38082</v>
      </c>
      <c r="F93">
        <v>2</v>
      </c>
      <c r="G93">
        <v>4</v>
      </c>
      <c r="H93" t="str">
        <f t="shared" si="1"/>
        <v>April</v>
      </c>
      <c r="I93">
        <v>2004</v>
      </c>
      <c r="J93" t="s">
        <v>19</v>
      </c>
      <c r="K93">
        <v>193</v>
      </c>
      <c r="L93" t="s">
        <v>85</v>
      </c>
      <c r="M93">
        <v>2125551500</v>
      </c>
      <c r="N93" t="s">
        <v>86</v>
      </c>
      <c r="O93" t="s">
        <v>22</v>
      </c>
      <c r="P93" t="s">
        <v>23</v>
      </c>
      <c r="Q93">
        <v>10022</v>
      </c>
      <c r="R93" t="s">
        <v>24</v>
      </c>
      <c r="S93" t="s">
        <v>87</v>
      </c>
      <c r="T93" t="s">
        <v>88</v>
      </c>
    </row>
    <row r="94" spans="1:20" x14ac:dyDescent="0.25">
      <c r="A94">
        <v>10251</v>
      </c>
      <c r="B94">
        <v>43</v>
      </c>
      <c r="C94">
        <v>100</v>
      </c>
      <c r="D94">
        <v>7078.23</v>
      </c>
      <c r="E94" s="1">
        <v>38125</v>
      </c>
      <c r="F94">
        <v>2</v>
      </c>
      <c r="G94">
        <v>5</v>
      </c>
      <c r="H94" t="str">
        <f t="shared" si="1"/>
        <v>May</v>
      </c>
      <c r="I94">
        <v>2004</v>
      </c>
      <c r="J94" t="s">
        <v>19</v>
      </c>
      <c r="K94">
        <v>193</v>
      </c>
      <c r="L94" t="s">
        <v>89</v>
      </c>
      <c r="M94">
        <v>2015559350</v>
      </c>
      <c r="N94" t="s">
        <v>90</v>
      </c>
      <c r="O94" t="s">
        <v>91</v>
      </c>
      <c r="P94" t="s">
        <v>92</v>
      </c>
      <c r="Q94">
        <v>94019</v>
      </c>
      <c r="R94" t="s">
        <v>24</v>
      </c>
      <c r="S94" t="s">
        <v>49</v>
      </c>
      <c r="T94" t="s">
        <v>93</v>
      </c>
    </row>
    <row r="95" spans="1:20" x14ac:dyDescent="0.25">
      <c r="A95">
        <v>10263</v>
      </c>
      <c r="B95">
        <v>41</v>
      </c>
      <c r="C95">
        <v>100</v>
      </c>
      <c r="D95">
        <v>8336.94</v>
      </c>
      <c r="E95" s="1">
        <v>38166</v>
      </c>
      <c r="F95">
        <v>2</v>
      </c>
      <c r="G95">
        <v>6</v>
      </c>
      <c r="H95" t="str">
        <f t="shared" si="1"/>
        <v>June</v>
      </c>
      <c r="I95">
        <v>2004</v>
      </c>
      <c r="J95" t="s">
        <v>19</v>
      </c>
      <c r="K95">
        <v>193</v>
      </c>
      <c r="L95" t="s">
        <v>94</v>
      </c>
      <c r="M95">
        <v>2035552570</v>
      </c>
      <c r="N95" t="s">
        <v>95</v>
      </c>
      <c r="O95" t="s">
        <v>96</v>
      </c>
      <c r="P95" t="s">
        <v>97</v>
      </c>
      <c r="Q95">
        <v>97562</v>
      </c>
      <c r="R95" t="s">
        <v>24</v>
      </c>
      <c r="S95" t="s">
        <v>98</v>
      </c>
      <c r="T95" t="s">
        <v>45</v>
      </c>
    </row>
    <row r="96" spans="1:20" x14ac:dyDescent="0.25">
      <c r="A96">
        <v>10275</v>
      </c>
      <c r="B96">
        <v>36</v>
      </c>
      <c r="C96">
        <v>100</v>
      </c>
      <c r="D96">
        <v>6901.92</v>
      </c>
      <c r="E96" s="1">
        <v>38191</v>
      </c>
      <c r="F96">
        <v>3</v>
      </c>
      <c r="G96">
        <v>7</v>
      </c>
      <c r="H96" t="str">
        <f t="shared" si="1"/>
        <v>July</v>
      </c>
      <c r="I96">
        <v>2004</v>
      </c>
      <c r="J96" t="s">
        <v>19</v>
      </c>
      <c r="K96">
        <v>193</v>
      </c>
      <c r="L96" t="s">
        <v>99</v>
      </c>
      <c r="M96" t="s">
        <v>100</v>
      </c>
      <c r="N96" t="s">
        <v>101</v>
      </c>
      <c r="O96" t="s">
        <v>102</v>
      </c>
      <c r="Q96">
        <v>44000</v>
      </c>
      <c r="R96" t="s">
        <v>31</v>
      </c>
      <c r="S96" t="s">
        <v>103</v>
      </c>
      <c r="T96" t="s">
        <v>104</v>
      </c>
    </row>
    <row r="97" spans="1:20" x14ac:dyDescent="0.25">
      <c r="A97">
        <v>10285</v>
      </c>
      <c r="B97">
        <v>27</v>
      </c>
      <c r="C97">
        <v>100</v>
      </c>
      <c r="D97">
        <v>5438.07</v>
      </c>
      <c r="E97" s="1">
        <v>38226</v>
      </c>
      <c r="F97">
        <v>3</v>
      </c>
      <c r="G97">
        <v>8</v>
      </c>
      <c r="H97" t="str">
        <f t="shared" si="1"/>
        <v>August</v>
      </c>
      <c r="I97">
        <v>2004</v>
      </c>
      <c r="J97" t="s">
        <v>19</v>
      </c>
      <c r="K97">
        <v>193</v>
      </c>
      <c r="L97" t="s">
        <v>105</v>
      </c>
      <c r="M97">
        <v>6175558555</v>
      </c>
      <c r="N97" t="s">
        <v>106</v>
      </c>
      <c r="O97" t="s">
        <v>107</v>
      </c>
      <c r="P97" t="s">
        <v>108</v>
      </c>
      <c r="Q97">
        <v>51247</v>
      </c>
      <c r="R97" t="s">
        <v>24</v>
      </c>
      <c r="S97" t="s">
        <v>109</v>
      </c>
      <c r="T97" t="s">
        <v>110</v>
      </c>
    </row>
    <row r="98" spans="1:20" x14ac:dyDescent="0.25">
      <c r="A98">
        <v>10299</v>
      </c>
      <c r="B98">
        <v>29</v>
      </c>
      <c r="C98">
        <v>100</v>
      </c>
      <c r="D98">
        <v>6683.34</v>
      </c>
      <c r="E98" s="1">
        <v>38260</v>
      </c>
      <c r="F98">
        <v>3</v>
      </c>
      <c r="G98">
        <v>9</v>
      </c>
      <c r="H98" t="str">
        <f t="shared" si="1"/>
        <v>September</v>
      </c>
      <c r="I98">
        <v>2004</v>
      </c>
      <c r="J98" t="s">
        <v>19</v>
      </c>
      <c r="K98">
        <v>193</v>
      </c>
      <c r="L98" t="s">
        <v>111</v>
      </c>
      <c r="M98" t="s">
        <v>112</v>
      </c>
      <c r="N98" t="s">
        <v>113</v>
      </c>
      <c r="O98" t="s">
        <v>114</v>
      </c>
      <c r="Q98">
        <v>21240</v>
      </c>
      <c r="R98" t="s">
        <v>115</v>
      </c>
      <c r="S98" t="s">
        <v>116</v>
      </c>
      <c r="T98" t="s">
        <v>117</v>
      </c>
    </row>
    <row r="99" spans="1:20" x14ac:dyDescent="0.25">
      <c r="A99">
        <v>10308</v>
      </c>
      <c r="B99">
        <v>20</v>
      </c>
      <c r="C99">
        <v>100</v>
      </c>
      <c r="D99">
        <v>4570.3999999999996</v>
      </c>
      <c r="E99" s="1">
        <v>38275</v>
      </c>
      <c r="F99">
        <v>4</v>
      </c>
      <c r="G99">
        <v>10</v>
      </c>
      <c r="H99" t="str">
        <f t="shared" si="1"/>
        <v>October</v>
      </c>
      <c r="I99">
        <v>2004</v>
      </c>
      <c r="J99" t="s">
        <v>19</v>
      </c>
      <c r="K99">
        <v>193</v>
      </c>
      <c r="L99" t="s">
        <v>294</v>
      </c>
      <c r="M99">
        <v>9145554562</v>
      </c>
      <c r="N99" t="s">
        <v>295</v>
      </c>
      <c r="O99" t="s">
        <v>296</v>
      </c>
      <c r="P99" t="s">
        <v>23</v>
      </c>
      <c r="Q99">
        <v>24067</v>
      </c>
      <c r="R99" t="s">
        <v>24</v>
      </c>
      <c r="S99" t="s">
        <v>87</v>
      </c>
      <c r="T99" t="s">
        <v>218</v>
      </c>
    </row>
    <row r="100" spans="1:20" x14ac:dyDescent="0.25">
      <c r="A100">
        <v>10318</v>
      </c>
      <c r="B100">
        <v>37</v>
      </c>
      <c r="C100">
        <v>100</v>
      </c>
      <c r="D100">
        <v>7667.14</v>
      </c>
      <c r="E100" s="1">
        <v>38293</v>
      </c>
      <c r="F100">
        <v>4</v>
      </c>
      <c r="G100">
        <v>11</v>
      </c>
      <c r="H100" t="str">
        <f t="shared" si="1"/>
        <v>November</v>
      </c>
      <c r="I100">
        <v>2004</v>
      </c>
      <c r="J100" t="s">
        <v>19</v>
      </c>
      <c r="K100">
        <v>193</v>
      </c>
      <c r="L100" t="s">
        <v>124</v>
      </c>
      <c r="M100">
        <v>2155551555</v>
      </c>
      <c r="N100" t="s">
        <v>125</v>
      </c>
      <c r="O100" t="s">
        <v>126</v>
      </c>
      <c r="P100" t="s">
        <v>127</v>
      </c>
      <c r="Q100">
        <v>70267</v>
      </c>
      <c r="R100" t="s">
        <v>24</v>
      </c>
      <c r="S100" t="s">
        <v>25</v>
      </c>
      <c r="T100" t="s">
        <v>128</v>
      </c>
    </row>
    <row r="101" spans="1:20" x14ac:dyDescent="0.25">
      <c r="A101">
        <v>10329</v>
      </c>
      <c r="B101">
        <v>26</v>
      </c>
      <c r="C101">
        <v>100</v>
      </c>
      <c r="D101">
        <v>5868.2</v>
      </c>
      <c r="E101" s="1">
        <v>38306</v>
      </c>
      <c r="F101">
        <v>4</v>
      </c>
      <c r="G101">
        <v>11</v>
      </c>
      <c r="H101" t="str">
        <f t="shared" si="1"/>
        <v>November</v>
      </c>
      <c r="I101">
        <v>2004</v>
      </c>
      <c r="J101" t="s">
        <v>19</v>
      </c>
      <c r="K101">
        <v>193</v>
      </c>
      <c r="L101" t="s">
        <v>20</v>
      </c>
      <c r="M101">
        <v>2125557818</v>
      </c>
      <c r="N101" t="s">
        <v>21</v>
      </c>
      <c r="O101" t="s">
        <v>22</v>
      </c>
      <c r="P101" t="s">
        <v>23</v>
      </c>
      <c r="Q101">
        <v>10022</v>
      </c>
      <c r="R101" t="s">
        <v>24</v>
      </c>
      <c r="S101" t="s">
        <v>25</v>
      </c>
      <c r="T101" t="s">
        <v>26</v>
      </c>
    </row>
    <row r="102" spans="1:20" x14ac:dyDescent="0.25">
      <c r="A102">
        <v>10339</v>
      </c>
      <c r="B102">
        <v>39</v>
      </c>
      <c r="C102">
        <v>76.67</v>
      </c>
      <c r="D102">
        <v>2990.13</v>
      </c>
      <c r="E102" s="1">
        <v>38314</v>
      </c>
      <c r="F102">
        <v>4</v>
      </c>
      <c r="G102">
        <v>11</v>
      </c>
      <c r="H102" t="str">
        <f t="shared" si="1"/>
        <v>November</v>
      </c>
      <c r="I102">
        <v>2004</v>
      </c>
      <c r="J102" t="s">
        <v>19</v>
      </c>
      <c r="K102">
        <v>193</v>
      </c>
      <c r="L102" t="s">
        <v>226</v>
      </c>
      <c r="M102" t="s">
        <v>227</v>
      </c>
      <c r="N102" t="s">
        <v>228</v>
      </c>
      <c r="O102" t="s">
        <v>229</v>
      </c>
      <c r="P102" t="s">
        <v>230</v>
      </c>
      <c r="Q102" t="s">
        <v>231</v>
      </c>
      <c r="R102" t="s">
        <v>181</v>
      </c>
      <c r="S102" t="s">
        <v>232</v>
      </c>
      <c r="T102" t="s">
        <v>233</v>
      </c>
    </row>
    <row r="103" spans="1:20" x14ac:dyDescent="0.25">
      <c r="A103">
        <v>10362</v>
      </c>
      <c r="B103">
        <v>22</v>
      </c>
      <c r="C103">
        <v>100</v>
      </c>
      <c r="D103">
        <v>3664.1</v>
      </c>
      <c r="E103" s="1">
        <v>38357</v>
      </c>
      <c r="F103">
        <v>1</v>
      </c>
      <c r="G103">
        <v>1</v>
      </c>
      <c r="H103" t="str">
        <f t="shared" si="1"/>
        <v>January</v>
      </c>
      <c r="I103">
        <v>2005</v>
      </c>
      <c r="J103" t="s">
        <v>19</v>
      </c>
      <c r="K103">
        <v>193</v>
      </c>
      <c r="L103" t="s">
        <v>50</v>
      </c>
      <c r="M103">
        <v>6505556809</v>
      </c>
      <c r="N103" t="s">
        <v>51</v>
      </c>
      <c r="O103" t="s">
        <v>52</v>
      </c>
      <c r="P103" t="s">
        <v>43</v>
      </c>
      <c r="Q103">
        <v>94217</v>
      </c>
      <c r="R103" t="s">
        <v>24</v>
      </c>
      <c r="S103" t="s">
        <v>53</v>
      </c>
      <c r="T103" t="s">
        <v>54</v>
      </c>
    </row>
    <row r="104" spans="1:20" x14ac:dyDescent="0.25">
      <c r="A104">
        <v>10374</v>
      </c>
      <c r="B104">
        <v>22</v>
      </c>
      <c r="C104">
        <v>100</v>
      </c>
      <c r="D104">
        <v>3834.38</v>
      </c>
      <c r="E104" s="1">
        <v>38385</v>
      </c>
      <c r="F104">
        <v>1</v>
      </c>
      <c r="G104">
        <v>2</v>
      </c>
      <c r="H104" t="str">
        <f t="shared" si="1"/>
        <v>February</v>
      </c>
      <c r="I104">
        <v>2005</v>
      </c>
      <c r="J104" t="s">
        <v>19</v>
      </c>
      <c r="K104">
        <v>193</v>
      </c>
      <c r="L104" t="s">
        <v>187</v>
      </c>
      <c r="M104" t="s">
        <v>188</v>
      </c>
      <c r="N104" t="s">
        <v>189</v>
      </c>
      <c r="O104" t="s">
        <v>190</v>
      </c>
      <c r="P104" t="s">
        <v>191</v>
      </c>
      <c r="Q104">
        <v>4101</v>
      </c>
      <c r="R104" t="s">
        <v>82</v>
      </c>
      <c r="S104" t="s">
        <v>192</v>
      </c>
      <c r="T104" t="s">
        <v>193</v>
      </c>
    </row>
    <row r="105" spans="1:20" x14ac:dyDescent="0.25">
      <c r="A105">
        <v>10388</v>
      </c>
      <c r="B105">
        <v>21</v>
      </c>
      <c r="C105">
        <v>86.77</v>
      </c>
      <c r="D105">
        <v>1822.17</v>
      </c>
      <c r="E105" s="1">
        <v>38414</v>
      </c>
      <c r="F105">
        <v>1</v>
      </c>
      <c r="G105">
        <v>3</v>
      </c>
      <c r="H105" t="str">
        <f t="shared" si="1"/>
        <v>March</v>
      </c>
      <c r="I105">
        <v>2005</v>
      </c>
      <c r="J105" t="s">
        <v>19</v>
      </c>
      <c r="K105">
        <v>193</v>
      </c>
      <c r="L105" t="s">
        <v>143</v>
      </c>
      <c r="M105">
        <v>5085552555</v>
      </c>
      <c r="N105" t="s">
        <v>144</v>
      </c>
      <c r="O105" t="s">
        <v>145</v>
      </c>
      <c r="P105" t="s">
        <v>108</v>
      </c>
      <c r="Q105">
        <v>50553</v>
      </c>
      <c r="R105" t="s">
        <v>24</v>
      </c>
      <c r="S105" t="s">
        <v>146</v>
      </c>
      <c r="T105" t="s">
        <v>147</v>
      </c>
    </row>
    <row r="106" spans="1:20" x14ac:dyDescent="0.25">
      <c r="A106">
        <v>10403</v>
      </c>
      <c r="B106">
        <v>66</v>
      </c>
      <c r="C106">
        <v>100</v>
      </c>
      <c r="D106">
        <v>11886.6</v>
      </c>
      <c r="E106" s="1">
        <v>38450</v>
      </c>
      <c r="F106">
        <v>2</v>
      </c>
      <c r="G106">
        <v>4</v>
      </c>
      <c r="H106" t="str">
        <f t="shared" si="1"/>
        <v>April</v>
      </c>
      <c r="I106">
        <v>2005</v>
      </c>
      <c r="J106" t="s">
        <v>19</v>
      </c>
      <c r="K106">
        <v>193</v>
      </c>
      <c r="L106" t="s">
        <v>148</v>
      </c>
      <c r="M106" t="s">
        <v>149</v>
      </c>
      <c r="N106" t="s">
        <v>150</v>
      </c>
      <c r="O106" t="s">
        <v>151</v>
      </c>
      <c r="Q106" t="s">
        <v>152</v>
      </c>
      <c r="R106" t="s">
        <v>153</v>
      </c>
      <c r="S106" t="s">
        <v>154</v>
      </c>
      <c r="T106" t="s">
        <v>155</v>
      </c>
    </row>
    <row r="107" spans="1:20" x14ac:dyDescent="0.25">
      <c r="A107">
        <v>10417</v>
      </c>
      <c r="B107">
        <v>56</v>
      </c>
      <c r="C107">
        <v>100</v>
      </c>
      <c r="D107">
        <v>9218.16</v>
      </c>
      <c r="E107" s="1">
        <v>38485</v>
      </c>
      <c r="F107">
        <v>2</v>
      </c>
      <c r="G107">
        <v>5</v>
      </c>
      <c r="H107" t="str">
        <f t="shared" si="1"/>
        <v>May</v>
      </c>
      <c r="I107">
        <v>2005</v>
      </c>
      <c r="J107" t="s">
        <v>19</v>
      </c>
      <c r="K107">
        <v>193</v>
      </c>
      <c r="L107" t="s">
        <v>156</v>
      </c>
      <c r="M107" t="s">
        <v>157</v>
      </c>
      <c r="N107" t="s">
        <v>158</v>
      </c>
      <c r="O107" t="s">
        <v>159</v>
      </c>
      <c r="Q107">
        <v>28034</v>
      </c>
      <c r="R107" t="s">
        <v>160</v>
      </c>
      <c r="S107" t="s">
        <v>161</v>
      </c>
      <c r="T107" t="s">
        <v>162</v>
      </c>
    </row>
    <row r="108" spans="1:20" x14ac:dyDescent="0.25">
      <c r="A108">
        <v>10105</v>
      </c>
      <c r="B108">
        <v>50</v>
      </c>
      <c r="C108">
        <v>100</v>
      </c>
      <c r="D108">
        <v>7208</v>
      </c>
      <c r="E108" s="1">
        <v>37663</v>
      </c>
      <c r="F108">
        <v>1</v>
      </c>
      <c r="G108">
        <v>2</v>
      </c>
      <c r="H108" t="str">
        <f t="shared" si="1"/>
        <v>February</v>
      </c>
      <c r="I108">
        <v>2003</v>
      </c>
      <c r="J108" t="s">
        <v>163</v>
      </c>
      <c r="K108">
        <v>136</v>
      </c>
      <c r="L108" t="s">
        <v>297</v>
      </c>
      <c r="M108" t="s">
        <v>298</v>
      </c>
      <c r="N108" t="s">
        <v>299</v>
      </c>
      <c r="O108" t="s">
        <v>300</v>
      </c>
      <c r="Q108">
        <v>1734</v>
      </c>
      <c r="R108" t="s">
        <v>301</v>
      </c>
      <c r="S108" t="s">
        <v>302</v>
      </c>
      <c r="T108" t="s">
        <v>303</v>
      </c>
    </row>
    <row r="109" spans="1:20" x14ac:dyDescent="0.25">
      <c r="A109">
        <v>10119</v>
      </c>
      <c r="B109">
        <v>46</v>
      </c>
      <c r="C109">
        <v>100</v>
      </c>
      <c r="D109">
        <v>5004.8</v>
      </c>
      <c r="E109" s="1">
        <v>37739</v>
      </c>
      <c r="F109">
        <v>2</v>
      </c>
      <c r="G109">
        <v>4</v>
      </c>
      <c r="H109" t="str">
        <f t="shared" si="1"/>
        <v>April</v>
      </c>
      <c r="I109">
        <v>2003</v>
      </c>
      <c r="J109" t="s">
        <v>163</v>
      </c>
      <c r="K109">
        <v>136</v>
      </c>
      <c r="L109" t="s">
        <v>129</v>
      </c>
      <c r="M109" t="s">
        <v>130</v>
      </c>
      <c r="N109" t="s">
        <v>131</v>
      </c>
      <c r="O109" t="s">
        <v>132</v>
      </c>
      <c r="Q109">
        <v>5020</v>
      </c>
      <c r="R109" t="s">
        <v>133</v>
      </c>
      <c r="S109" t="s">
        <v>134</v>
      </c>
      <c r="T109" t="s">
        <v>135</v>
      </c>
    </row>
    <row r="110" spans="1:20" x14ac:dyDescent="0.25">
      <c r="A110">
        <v>10129</v>
      </c>
      <c r="B110">
        <v>33</v>
      </c>
      <c r="C110">
        <v>100</v>
      </c>
      <c r="D110">
        <v>4398.24</v>
      </c>
      <c r="E110" s="1">
        <v>37784</v>
      </c>
      <c r="F110">
        <v>2</v>
      </c>
      <c r="G110">
        <v>6</v>
      </c>
      <c r="H110" t="str">
        <f t="shared" si="1"/>
        <v>June</v>
      </c>
      <c r="I110">
        <v>2003</v>
      </c>
      <c r="J110" t="s">
        <v>163</v>
      </c>
      <c r="K110">
        <v>136</v>
      </c>
      <c r="L110" t="s">
        <v>304</v>
      </c>
      <c r="M110" t="s">
        <v>305</v>
      </c>
      <c r="N110" t="s">
        <v>306</v>
      </c>
      <c r="O110" t="s">
        <v>307</v>
      </c>
      <c r="Q110" t="s">
        <v>308</v>
      </c>
      <c r="R110" t="s">
        <v>153</v>
      </c>
      <c r="S110" t="s">
        <v>49</v>
      </c>
      <c r="T110" t="s">
        <v>309</v>
      </c>
    </row>
    <row r="111" spans="1:20" x14ac:dyDescent="0.25">
      <c r="A111">
        <v>10143</v>
      </c>
      <c r="B111">
        <v>49</v>
      </c>
      <c r="C111">
        <v>100</v>
      </c>
      <c r="D111">
        <v>5597.76</v>
      </c>
      <c r="E111" s="1">
        <v>37843</v>
      </c>
      <c r="F111">
        <v>3</v>
      </c>
      <c r="G111">
        <v>8</v>
      </c>
      <c r="H111" t="str">
        <f t="shared" si="1"/>
        <v>August</v>
      </c>
      <c r="I111">
        <v>2003</v>
      </c>
      <c r="J111" t="s">
        <v>163</v>
      </c>
      <c r="K111">
        <v>136</v>
      </c>
      <c r="L111" t="s">
        <v>310</v>
      </c>
      <c r="M111">
        <v>5085559555</v>
      </c>
      <c r="N111" t="s">
        <v>311</v>
      </c>
      <c r="O111" t="s">
        <v>145</v>
      </c>
      <c r="P111" t="s">
        <v>108</v>
      </c>
      <c r="Q111">
        <v>50553</v>
      </c>
      <c r="R111" t="s">
        <v>24</v>
      </c>
      <c r="S111" t="s">
        <v>312</v>
      </c>
      <c r="T111" t="s">
        <v>313</v>
      </c>
    </row>
    <row r="112" spans="1:20" x14ac:dyDescent="0.25">
      <c r="A112">
        <v>10155</v>
      </c>
      <c r="B112">
        <v>32</v>
      </c>
      <c r="C112">
        <v>100</v>
      </c>
      <c r="D112">
        <v>4526.08</v>
      </c>
      <c r="E112" s="1">
        <v>37900</v>
      </c>
      <c r="F112">
        <v>4</v>
      </c>
      <c r="G112">
        <v>10</v>
      </c>
      <c r="H112" t="str">
        <f t="shared" si="1"/>
        <v>October</v>
      </c>
      <c r="I112">
        <v>2003</v>
      </c>
      <c r="J112" t="s">
        <v>163</v>
      </c>
      <c r="K112">
        <v>136</v>
      </c>
      <c r="L112" t="s">
        <v>111</v>
      </c>
      <c r="M112" t="s">
        <v>112</v>
      </c>
      <c r="N112" t="s">
        <v>113</v>
      </c>
      <c r="O112" t="s">
        <v>114</v>
      </c>
      <c r="Q112">
        <v>21240</v>
      </c>
      <c r="R112" t="s">
        <v>115</v>
      </c>
      <c r="S112" t="s">
        <v>116</v>
      </c>
      <c r="T112" t="s">
        <v>117</v>
      </c>
    </row>
    <row r="113" spans="1:20" x14ac:dyDescent="0.25">
      <c r="A113">
        <v>10167</v>
      </c>
      <c r="B113">
        <v>44</v>
      </c>
      <c r="C113">
        <v>100</v>
      </c>
      <c r="D113">
        <v>5924.16</v>
      </c>
      <c r="E113" s="1">
        <v>37917</v>
      </c>
      <c r="F113">
        <v>4</v>
      </c>
      <c r="G113">
        <v>10</v>
      </c>
      <c r="H113" t="str">
        <f t="shared" si="1"/>
        <v>October</v>
      </c>
      <c r="I113">
        <v>2003</v>
      </c>
      <c r="J113" t="s">
        <v>163</v>
      </c>
      <c r="K113">
        <v>136</v>
      </c>
      <c r="L113" t="s">
        <v>241</v>
      </c>
      <c r="M113" t="s">
        <v>242</v>
      </c>
      <c r="N113" t="s">
        <v>243</v>
      </c>
      <c r="O113" t="s">
        <v>244</v>
      </c>
      <c r="Q113" t="s">
        <v>245</v>
      </c>
      <c r="R113" t="s">
        <v>169</v>
      </c>
      <c r="S113" t="s">
        <v>246</v>
      </c>
      <c r="T113" t="s">
        <v>186</v>
      </c>
    </row>
    <row r="114" spans="1:20" x14ac:dyDescent="0.25">
      <c r="A114">
        <v>10178</v>
      </c>
      <c r="B114">
        <v>24</v>
      </c>
      <c r="C114">
        <v>100</v>
      </c>
      <c r="D114">
        <v>3492.48</v>
      </c>
      <c r="E114" s="1">
        <v>37933</v>
      </c>
      <c r="F114">
        <v>4</v>
      </c>
      <c r="G114">
        <v>11</v>
      </c>
      <c r="H114" t="str">
        <f t="shared" si="1"/>
        <v>November</v>
      </c>
      <c r="I114">
        <v>2003</v>
      </c>
      <c r="J114" t="s">
        <v>163</v>
      </c>
      <c r="K114">
        <v>136</v>
      </c>
      <c r="L114" t="s">
        <v>314</v>
      </c>
      <c r="M114" t="s">
        <v>315</v>
      </c>
      <c r="N114" t="s">
        <v>316</v>
      </c>
      <c r="O114" t="s">
        <v>317</v>
      </c>
      <c r="Q114">
        <v>31000</v>
      </c>
      <c r="R114" t="s">
        <v>31</v>
      </c>
      <c r="S114" t="s">
        <v>318</v>
      </c>
      <c r="T114" t="s">
        <v>319</v>
      </c>
    </row>
    <row r="115" spans="1:20" x14ac:dyDescent="0.25">
      <c r="A115">
        <v>10186</v>
      </c>
      <c r="B115">
        <v>26</v>
      </c>
      <c r="C115">
        <v>100</v>
      </c>
      <c r="D115">
        <v>3854.24</v>
      </c>
      <c r="E115" s="1">
        <v>37939</v>
      </c>
      <c r="F115">
        <v>4</v>
      </c>
      <c r="G115">
        <v>11</v>
      </c>
      <c r="H115" t="str">
        <f t="shared" si="1"/>
        <v>November</v>
      </c>
      <c r="I115">
        <v>2003</v>
      </c>
      <c r="J115" t="s">
        <v>163</v>
      </c>
      <c r="K115">
        <v>136</v>
      </c>
      <c r="L115" t="s">
        <v>320</v>
      </c>
      <c r="M115" t="s">
        <v>321</v>
      </c>
      <c r="N115" t="s">
        <v>322</v>
      </c>
      <c r="O115" t="s">
        <v>307</v>
      </c>
      <c r="Q115" t="s">
        <v>323</v>
      </c>
      <c r="R115" t="s">
        <v>153</v>
      </c>
      <c r="S115" t="s">
        <v>324</v>
      </c>
      <c r="T115" t="s">
        <v>325</v>
      </c>
    </row>
    <row r="116" spans="1:20" x14ac:dyDescent="0.25">
      <c r="A116">
        <v>10197</v>
      </c>
      <c r="B116">
        <v>45</v>
      </c>
      <c r="C116">
        <v>100</v>
      </c>
      <c r="D116">
        <v>5324.4</v>
      </c>
      <c r="E116" s="1">
        <v>37951</v>
      </c>
      <c r="F116">
        <v>4</v>
      </c>
      <c r="G116">
        <v>11</v>
      </c>
      <c r="H116" t="str">
        <f t="shared" si="1"/>
        <v>November</v>
      </c>
      <c r="I116">
        <v>2003</v>
      </c>
      <c r="J116" t="s">
        <v>163</v>
      </c>
      <c r="K116">
        <v>136</v>
      </c>
      <c r="L116" t="s">
        <v>326</v>
      </c>
      <c r="M116" t="s">
        <v>327</v>
      </c>
      <c r="N116" t="s">
        <v>328</v>
      </c>
      <c r="O116" t="s">
        <v>329</v>
      </c>
      <c r="Q116">
        <v>8022</v>
      </c>
      <c r="R116" t="s">
        <v>160</v>
      </c>
      <c r="S116" t="s">
        <v>330</v>
      </c>
      <c r="T116" t="s">
        <v>331</v>
      </c>
    </row>
    <row r="117" spans="1:20" x14ac:dyDescent="0.25">
      <c r="A117">
        <v>10209</v>
      </c>
      <c r="B117">
        <v>39</v>
      </c>
      <c r="C117">
        <v>100</v>
      </c>
      <c r="D117">
        <v>5197.92</v>
      </c>
      <c r="E117" s="1">
        <v>37995</v>
      </c>
      <c r="F117">
        <v>1</v>
      </c>
      <c r="G117">
        <v>1</v>
      </c>
      <c r="H117" t="str">
        <f t="shared" si="1"/>
        <v>January</v>
      </c>
      <c r="I117">
        <v>2004</v>
      </c>
      <c r="J117" t="s">
        <v>163</v>
      </c>
      <c r="K117">
        <v>136</v>
      </c>
      <c r="L117" t="s">
        <v>332</v>
      </c>
      <c r="M117">
        <v>2155554369</v>
      </c>
      <c r="N117" t="s">
        <v>333</v>
      </c>
      <c r="O117" t="s">
        <v>334</v>
      </c>
      <c r="P117" t="s">
        <v>43</v>
      </c>
      <c r="R117" t="s">
        <v>24</v>
      </c>
      <c r="S117" t="s">
        <v>335</v>
      </c>
      <c r="T117" t="s">
        <v>88</v>
      </c>
    </row>
    <row r="118" spans="1:20" x14ac:dyDescent="0.25">
      <c r="A118">
        <v>10222</v>
      </c>
      <c r="B118">
        <v>49</v>
      </c>
      <c r="C118">
        <v>100</v>
      </c>
      <c r="D118">
        <v>5997.6</v>
      </c>
      <c r="E118" s="1">
        <v>38036</v>
      </c>
      <c r="F118">
        <v>1</v>
      </c>
      <c r="G118">
        <v>2</v>
      </c>
      <c r="H118" t="str">
        <f t="shared" si="1"/>
        <v>February</v>
      </c>
      <c r="I118">
        <v>2004</v>
      </c>
      <c r="J118" t="s">
        <v>163</v>
      </c>
      <c r="K118">
        <v>136</v>
      </c>
      <c r="L118" t="s">
        <v>336</v>
      </c>
      <c r="M118">
        <v>7605558146</v>
      </c>
      <c r="N118" t="s">
        <v>337</v>
      </c>
      <c r="O118" t="s">
        <v>338</v>
      </c>
      <c r="P118" t="s">
        <v>43</v>
      </c>
      <c r="Q118">
        <v>91217</v>
      </c>
      <c r="R118" t="s">
        <v>24</v>
      </c>
      <c r="S118" t="s">
        <v>217</v>
      </c>
      <c r="T118" t="s">
        <v>256</v>
      </c>
    </row>
    <row r="119" spans="1:20" x14ac:dyDescent="0.25">
      <c r="A119">
        <v>10248</v>
      </c>
      <c r="B119">
        <v>20</v>
      </c>
      <c r="C119">
        <v>100</v>
      </c>
      <c r="D119">
        <v>2910.4</v>
      </c>
      <c r="E119" s="1">
        <v>38114</v>
      </c>
      <c r="F119">
        <v>2</v>
      </c>
      <c r="G119">
        <v>5</v>
      </c>
      <c r="H119" t="str">
        <f t="shared" si="1"/>
        <v>May</v>
      </c>
      <c r="I119">
        <v>2004</v>
      </c>
      <c r="J119" t="s">
        <v>163</v>
      </c>
      <c r="K119">
        <v>136</v>
      </c>
      <c r="L119" t="s">
        <v>20</v>
      </c>
      <c r="M119">
        <v>2125557818</v>
      </c>
      <c r="N119" t="s">
        <v>21</v>
      </c>
      <c r="O119" t="s">
        <v>22</v>
      </c>
      <c r="P119" t="s">
        <v>23</v>
      </c>
      <c r="Q119">
        <v>10022</v>
      </c>
      <c r="R119" t="s">
        <v>24</v>
      </c>
      <c r="S119" t="s">
        <v>25</v>
      </c>
      <c r="T119" t="s">
        <v>26</v>
      </c>
    </row>
    <row r="120" spans="1:20" x14ac:dyDescent="0.25">
      <c r="A120">
        <v>10261</v>
      </c>
      <c r="B120">
        <v>27</v>
      </c>
      <c r="C120">
        <v>100</v>
      </c>
      <c r="D120">
        <v>3378.24</v>
      </c>
      <c r="E120" s="1">
        <v>38155</v>
      </c>
      <c r="F120">
        <v>2</v>
      </c>
      <c r="G120">
        <v>6</v>
      </c>
      <c r="H120" t="str">
        <f t="shared" si="1"/>
        <v>June</v>
      </c>
      <c r="I120">
        <v>2004</v>
      </c>
      <c r="J120" t="s">
        <v>163</v>
      </c>
      <c r="K120">
        <v>136</v>
      </c>
      <c r="L120" t="s">
        <v>271</v>
      </c>
      <c r="M120" t="s">
        <v>272</v>
      </c>
      <c r="N120" t="s">
        <v>273</v>
      </c>
      <c r="O120" t="s">
        <v>274</v>
      </c>
      <c r="P120" t="s">
        <v>275</v>
      </c>
      <c r="Q120" t="s">
        <v>276</v>
      </c>
      <c r="R120" t="s">
        <v>211</v>
      </c>
      <c r="S120" t="s">
        <v>277</v>
      </c>
      <c r="T120" t="s">
        <v>278</v>
      </c>
    </row>
    <row r="121" spans="1:20" x14ac:dyDescent="0.25">
      <c r="A121">
        <v>10273</v>
      </c>
      <c r="B121">
        <v>30</v>
      </c>
      <c r="C121">
        <v>100</v>
      </c>
      <c r="D121">
        <v>3508.8</v>
      </c>
      <c r="E121" s="1">
        <v>38189</v>
      </c>
      <c r="F121">
        <v>3</v>
      </c>
      <c r="G121">
        <v>7</v>
      </c>
      <c r="H121" t="str">
        <f t="shared" si="1"/>
        <v>July</v>
      </c>
      <c r="I121">
        <v>2004</v>
      </c>
      <c r="J121" t="s">
        <v>163</v>
      </c>
      <c r="K121">
        <v>136</v>
      </c>
      <c r="L121" t="s">
        <v>339</v>
      </c>
      <c r="M121" t="s">
        <v>340</v>
      </c>
      <c r="N121" t="s">
        <v>341</v>
      </c>
      <c r="O121" t="s">
        <v>342</v>
      </c>
      <c r="Q121" t="s">
        <v>343</v>
      </c>
      <c r="R121" t="s">
        <v>344</v>
      </c>
      <c r="S121" t="s">
        <v>345</v>
      </c>
      <c r="T121" t="s">
        <v>346</v>
      </c>
    </row>
    <row r="122" spans="1:20" x14ac:dyDescent="0.25">
      <c r="A122">
        <v>10283</v>
      </c>
      <c r="B122">
        <v>25</v>
      </c>
      <c r="C122">
        <v>100</v>
      </c>
      <c r="D122">
        <v>2992</v>
      </c>
      <c r="E122" s="1">
        <v>38219</v>
      </c>
      <c r="F122">
        <v>3</v>
      </c>
      <c r="G122">
        <v>8</v>
      </c>
      <c r="H122" t="str">
        <f t="shared" si="1"/>
        <v>August</v>
      </c>
      <c r="I122">
        <v>2004</v>
      </c>
      <c r="J122" t="s">
        <v>163</v>
      </c>
      <c r="K122">
        <v>136</v>
      </c>
      <c r="L122" t="s">
        <v>347</v>
      </c>
      <c r="M122" t="s">
        <v>348</v>
      </c>
      <c r="N122" t="s">
        <v>349</v>
      </c>
      <c r="O122" t="s">
        <v>350</v>
      </c>
      <c r="P122" t="s">
        <v>209</v>
      </c>
      <c r="Q122" t="s">
        <v>351</v>
      </c>
      <c r="R122" t="s">
        <v>211</v>
      </c>
      <c r="S122" t="s">
        <v>352</v>
      </c>
      <c r="T122" t="s">
        <v>155</v>
      </c>
    </row>
    <row r="123" spans="1:20" x14ac:dyDescent="0.25">
      <c r="A123">
        <v>10295</v>
      </c>
      <c r="B123">
        <v>24</v>
      </c>
      <c r="C123">
        <v>100</v>
      </c>
      <c r="D123">
        <v>3427.2</v>
      </c>
      <c r="E123" s="1">
        <v>38240</v>
      </c>
      <c r="F123">
        <v>3</v>
      </c>
      <c r="G123">
        <v>9</v>
      </c>
      <c r="H123" t="str">
        <f t="shared" si="1"/>
        <v>September</v>
      </c>
      <c r="I123">
        <v>2004</v>
      </c>
      <c r="J123" t="s">
        <v>163</v>
      </c>
      <c r="K123">
        <v>136</v>
      </c>
      <c r="L123" t="s">
        <v>353</v>
      </c>
      <c r="M123">
        <v>6175559555</v>
      </c>
      <c r="N123" t="s">
        <v>354</v>
      </c>
      <c r="O123" t="s">
        <v>355</v>
      </c>
      <c r="P123" t="s">
        <v>108</v>
      </c>
      <c r="Q123">
        <v>51003</v>
      </c>
      <c r="R123" t="s">
        <v>24</v>
      </c>
      <c r="S123" t="s">
        <v>356</v>
      </c>
      <c r="T123" t="s">
        <v>54</v>
      </c>
    </row>
    <row r="124" spans="1:20" x14ac:dyDescent="0.25">
      <c r="A124">
        <v>10307</v>
      </c>
      <c r="B124">
        <v>22</v>
      </c>
      <c r="C124">
        <v>100</v>
      </c>
      <c r="D124">
        <v>2692.8</v>
      </c>
      <c r="E124" s="1">
        <v>38274</v>
      </c>
      <c r="F124">
        <v>4</v>
      </c>
      <c r="G124">
        <v>10</v>
      </c>
      <c r="H124" t="str">
        <f t="shared" si="1"/>
        <v>October</v>
      </c>
      <c r="I124">
        <v>2004</v>
      </c>
      <c r="J124" t="s">
        <v>163</v>
      </c>
      <c r="K124">
        <v>136</v>
      </c>
      <c r="L124" t="s">
        <v>194</v>
      </c>
      <c r="M124">
        <v>2155554695</v>
      </c>
      <c r="N124" t="s">
        <v>195</v>
      </c>
      <c r="O124" t="s">
        <v>196</v>
      </c>
      <c r="P124" t="s">
        <v>127</v>
      </c>
      <c r="Q124">
        <v>71270</v>
      </c>
      <c r="R124" t="s">
        <v>24</v>
      </c>
      <c r="S124" t="s">
        <v>197</v>
      </c>
      <c r="T124" t="s">
        <v>198</v>
      </c>
    </row>
    <row r="125" spans="1:20" x14ac:dyDescent="0.25">
      <c r="A125">
        <v>10316</v>
      </c>
      <c r="B125">
        <v>33</v>
      </c>
      <c r="C125">
        <v>100</v>
      </c>
      <c r="D125">
        <v>4128.96</v>
      </c>
      <c r="E125" s="1">
        <v>38292</v>
      </c>
      <c r="F125">
        <v>4</v>
      </c>
      <c r="G125">
        <v>11</v>
      </c>
      <c r="H125" t="str">
        <f t="shared" si="1"/>
        <v>November</v>
      </c>
      <c r="I125">
        <v>2004</v>
      </c>
      <c r="J125" t="s">
        <v>163</v>
      </c>
      <c r="K125">
        <v>136</v>
      </c>
      <c r="L125" t="s">
        <v>357</v>
      </c>
      <c r="M125" t="s">
        <v>358</v>
      </c>
      <c r="N125" t="s">
        <v>359</v>
      </c>
      <c r="O125" t="s">
        <v>360</v>
      </c>
      <c r="P125" t="s">
        <v>361</v>
      </c>
      <c r="Q125" t="s">
        <v>362</v>
      </c>
      <c r="R125" t="s">
        <v>153</v>
      </c>
      <c r="S125" t="s">
        <v>363</v>
      </c>
      <c r="T125" t="s">
        <v>364</v>
      </c>
    </row>
    <row r="126" spans="1:20" x14ac:dyDescent="0.25">
      <c r="A126">
        <v>10325</v>
      </c>
      <c r="B126">
        <v>47</v>
      </c>
      <c r="C126">
        <v>64.930000000000007</v>
      </c>
      <c r="D126">
        <v>3051.71</v>
      </c>
      <c r="E126" s="1">
        <v>38296</v>
      </c>
      <c r="F126">
        <v>4</v>
      </c>
      <c r="G126">
        <v>11</v>
      </c>
      <c r="H126" t="str">
        <f t="shared" si="1"/>
        <v>November</v>
      </c>
      <c r="I126">
        <v>2004</v>
      </c>
      <c r="J126" t="s">
        <v>163</v>
      </c>
      <c r="K126">
        <v>136</v>
      </c>
      <c r="L126" t="s">
        <v>118</v>
      </c>
      <c r="M126" t="s">
        <v>119</v>
      </c>
      <c r="N126" t="s">
        <v>120</v>
      </c>
      <c r="O126" t="s">
        <v>121</v>
      </c>
      <c r="Q126">
        <v>4110</v>
      </c>
      <c r="R126" t="s">
        <v>66</v>
      </c>
      <c r="S126" t="s">
        <v>122</v>
      </c>
      <c r="T126" t="s">
        <v>123</v>
      </c>
    </row>
    <row r="127" spans="1:20" x14ac:dyDescent="0.25">
      <c r="A127">
        <v>10337</v>
      </c>
      <c r="B127">
        <v>25</v>
      </c>
      <c r="C127">
        <v>48.05</v>
      </c>
      <c r="D127">
        <v>1201.25</v>
      </c>
      <c r="E127" s="1">
        <v>38312</v>
      </c>
      <c r="F127">
        <v>4</v>
      </c>
      <c r="G127">
        <v>11</v>
      </c>
      <c r="H127" t="str">
        <f t="shared" si="1"/>
        <v>November</v>
      </c>
      <c r="I127">
        <v>2004</v>
      </c>
      <c r="J127" t="s">
        <v>163</v>
      </c>
      <c r="K127">
        <v>136</v>
      </c>
      <c r="L127" t="s">
        <v>184</v>
      </c>
      <c r="M127">
        <v>2125558493</v>
      </c>
      <c r="N127" t="s">
        <v>185</v>
      </c>
      <c r="O127" t="s">
        <v>22</v>
      </c>
      <c r="P127" t="s">
        <v>23</v>
      </c>
      <c r="Q127">
        <v>10022</v>
      </c>
      <c r="R127" t="s">
        <v>24</v>
      </c>
      <c r="S127" t="s">
        <v>109</v>
      </c>
      <c r="T127" t="s">
        <v>186</v>
      </c>
    </row>
    <row r="128" spans="1:20" x14ac:dyDescent="0.25">
      <c r="A128">
        <v>10350</v>
      </c>
      <c r="B128">
        <v>26</v>
      </c>
      <c r="C128">
        <v>75.47</v>
      </c>
      <c r="D128">
        <v>1962.22</v>
      </c>
      <c r="E128" s="1">
        <v>38323</v>
      </c>
      <c r="F128">
        <v>4</v>
      </c>
      <c r="G128">
        <v>12</v>
      </c>
      <c r="H128" t="str">
        <f t="shared" si="1"/>
        <v>December</v>
      </c>
      <c r="I128">
        <v>2004</v>
      </c>
      <c r="J128" t="s">
        <v>163</v>
      </c>
      <c r="K128">
        <v>136</v>
      </c>
      <c r="L128" t="s">
        <v>156</v>
      </c>
      <c r="M128" t="s">
        <v>157</v>
      </c>
      <c r="N128" t="s">
        <v>158</v>
      </c>
      <c r="O128" t="s">
        <v>159</v>
      </c>
      <c r="Q128">
        <v>28034</v>
      </c>
      <c r="R128" t="s">
        <v>160</v>
      </c>
      <c r="S128" t="s">
        <v>161</v>
      </c>
      <c r="T128" t="s">
        <v>162</v>
      </c>
    </row>
    <row r="129" spans="1:20" x14ac:dyDescent="0.25">
      <c r="A129">
        <v>10359</v>
      </c>
      <c r="B129">
        <v>48</v>
      </c>
      <c r="C129">
        <v>54.68</v>
      </c>
      <c r="D129">
        <v>2624.64</v>
      </c>
      <c r="E129" s="1">
        <v>38336</v>
      </c>
      <c r="F129">
        <v>4</v>
      </c>
      <c r="G129">
        <v>12</v>
      </c>
      <c r="H129" t="str">
        <f t="shared" si="1"/>
        <v>December</v>
      </c>
      <c r="I129">
        <v>2004</v>
      </c>
      <c r="J129" t="s">
        <v>163</v>
      </c>
      <c r="K129">
        <v>136</v>
      </c>
      <c r="L129" t="s">
        <v>27</v>
      </c>
      <c r="M129" t="s">
        <v>28</v>
      </c>
      <c r="N129" t="s">
        <v>29</v>
      </c>
      <c r="O129" t="s">
        <v>30</v>
      </c>
      <c r="Q129">
        <v>51100</v>
      </c>
      <c r="R129" t="s">
        <v>31</v>
      </c>
      <c r="S129" t="s">
        <v>32</v>
      </c>
      <c r="T129" t="s">
        <v>33</v>
      </c>
    </row>
    <row r="130" spans="1:20" x14ac:dyDescent="0.25">
      <c r="A130">
        <v>10373</v>
      </c>
      <c r="B130">
        <v>39</v>
      </c>
      <c r="C130">
        <v>100</v>
      </c>
      <c r="D130">
        <v>4046.25</v>
      </c>
      <c r="E130" s="1">
        <v>38383</v>
      </c>
      <c r="F130">
        <v>1</v>
      </c>
      <c r="G130">
        <v>1</v>
      </c>
      <c r="H130" t="str">
        <f t="shared" si="1"/>
        <v>January</v>
      </c>
      <c r="I130">
        <v>2005</v>
      </c>
      <c r="J130" t="s">
        <v>163</v>
      </c>
      <c r="K130">
        <v>136</v>
      </c>
      <c r="L130" t="s">
        <v>365</v>
      </c>
      <c r="M130" t="s">
        <v>366</v>
      </c>
      <c r="N130" t="s">
        <v>367</v>
      </c>
      <c r="O130" t="s">
        <v>368</v>
      </c>
      <c r="Q130">
        <v>90110</v>
      </c>
      <c r="R130" t="s">
        <v>115</v>
      </c>
      <c r="S130" t="s">
        <v>369</v>
      </c>
      <c r="T130" t="s">
        <v>370</v>
      </c>
    </row>
    <row r="131" spans="1:20" x14ac:dyDescent="0.25">
      <c r="A131">
        <v>10384</v>
      </c>
      <c r="B131">
        <v>34</v>
      </c>
      <c r="C131">
        <v>100</v>
      </c>
      <c r="D131">
        <v>4846.7</v>
      </c>
      <c r="E131" s="1">
        <v>38406</v>
      </c>
      <c r="F131">
        <v>1</v>
      </c>
      <c r="G131">
        <v>2</v>
      </c>
      <c r="H131" t="str">
        <f t="shared" si="1"/>
        <v>February</v>
      </c>
      <c r="I131">
        <v>2005</v>
      </c>
      <c r="J131" t="s">
        <v>163</v>
      </c>
      <c r="K131">
        <v>136</v>
      </c>
      <c r="L131" t="s">
        <v>46</v>
      </c>
      <c r="M131">
        <v>6505551386</v>
      </c>
      <c r="N131" t="s">
        <v>47</v>
      </c>
      <c r="O131" t="s">
        <v>48</v>
      </c>
      <c r="P131" t="s">
        <v>43</v>
      </c>
      <c r="R131" t="s">
        <v>24</v>
      </c>
      <c r="S131" t="s">
        <v>49</v>
      </c>
      <c r="T131" t="s">
        <v>45</v>
      </c>
    </row>
    <row r="132" spans="1:20" x14ac:dyDescent="0.25">
      <c r="A132">
        <v>10395</v>
      </c>
      <c r="B132">
        <v>32</v>
      </c>
      <c r="C132">
        <v>100</v>
      </c>
      <c r="D132">
        <v>3370.56</v>
      </c>
      <c r="E132" s="1">
        <v>38428</v>
      </c>
      <c r="F132">
        <v>1</v>
      </c>
      <c r="G132">
        <v>3</v>
      </c>
      <c r="H132" t="str">
        <f t="shared" ref="H132:H195" si="2">TEXT(E132,"mmmm")</f>
        <v>March</v>
      </c>
      <c r="I132">
        <v>2005</v>
      </c>
      <c r="J132" t="s">
        <v>163</v>
      </c>
      <c r="K132">
        <v>136</v>
      </c>
      <c r="L132" t="s">
        <v>34</v>
      </c>
      <c r="M132" t="s">
        <v>35</v>
      </c>
      <c r="N132" t="s">
        <v>36</v>
      </c>
      <c r="O132" t="s">
        <v>37</v>
      </c>
      <c r="Q132">
        <v>75508</v>
      </c>
      <c r="R132" t="s">
        <v>31</v>
      </c>
      <c r="S132" t="s">
        <v>38</v>
      </c>
      <c r="T132" t="s">
        <v>39</v>
      </c>
    </row>
    <row r="133" spans="1:20" x14ac:dyDescent="0.25">
      <c r="A133">
        <v>10400</v>
      </c>
      <c r="B133">
        <v>64</v>
      </c>
      <c r="C133">
        <v>100</v>
      </c>
      <c r="D133">
        <v>9661.44</v>
      </c>
      <c r="E133" s="1">
        <v>38443</v>
      </c>
      <c r="F133">
        <v>2</v>
      </c>
      <c r="G133">
        <v>4</v>
      </c>
      <c r="H133" t="str">
        <f t="shared" si="2"/>
        <v>April</v>
      </c>
      <c r="I133">
        <v>2005</v>
      </c>
      <c r="J133" t="s">
        <v>163</v>
      </c>
      <c r="K133">
        <v>136</v>
      </c>
      <c r="L133" t="s">
        <v>371</v>
      </c>
      <c r="M133">
        <v>4085553659</v>
      </c>
      <c r="N133" t="s">
        <v>372</v>
      </c>
      <c r="O133" t="s">
        <v>373</v>
      </c>
      <c r="P133" t="s">
        <v>43</v>
      </c>
      <c r="Q133">
        <v>94217</v>
      </c>
      <c r="R133" t="s">
        <v>24</v>
      </c>
      <c r="S133" t="s">
        <v>87</v>
      </c>
      <c r="T133" t="s">
        <v>374</v>
      </c>
    </row>
    <row r="134" spans="1:20" x14ac:dyDescent="0.25">
      <c r="A134">
        <v>10414</v>
      </c>
      <c r="B134">
        <v>19</v>
      </c>
      <c r="C134">
        <v>100</v>
      </c>
      <c r="D134">
        <v>2764.88</v>
      </c>
      <c r="E134" s="1">
        <v>38478</v>
      </c>
      <c r="F134">
        <v>2</v>
      </c>
      <c r="G134">
        <v>5</v>
      </c>
      <c r="H134" t="str">
        <f t="shared" si="2"/>
        <v>May</v>
      </c>
      <c r="I134">
        <v>2005</v>
      </c>
      <c r="J134" t="s">
        <v>163</v>
      </c>
      <c r="K134">
        <v>136</v>
      </c>
      <c r="L134" t="s">
        <v>353</v>
      </c>
      <c r="M134">
        <v>6175559555</v>
      </c>
      <c r="N134" t="s">
        <v>354</v>
      </c>
      <c r="O134" t="s">
        <v>355</v>
      </c>
      <c r="P134" t="s">
        <v>108</v>
      </c>
      <c r="Q134">
        <v>51003</v>
      </c>
      <c r="R134" t="s">
        <v>24</v>
      </c>
      <c r="S134" t="s">
        <v>356</v>
      </c>
      <c r="T134" t="s">
        <v>54</v>
      </c>
    </row>
    <row r="135" spans="1:20" x14ac:dyDescent="0.25">
      <c r="A135">
        <v>10103</v>
      </c>
      <c r="B135">
        <v>42</v>
      </c>
      <c r="C135">
        <v>100</v>
      </c>
      <c r="D135">
        <v>5398.26</v>
      </c>
      <c r="E135" s="1">
        <v>37650</v>
      </c>
      <c r="F135">
        <v>1</v>
      </c>
      <c r="G135">
        <v>1</v>
      </c>
      <c r="H135" t="str">
        <f t="shared" si="2"/>
        <v>January</v>
      </c>
      <c r="I135">
        <v>2003</v>
      </c>
      <c r="J135" t="s">
        <v>163</v>
      </c>
      <c r="K135">
        <v>147</v>
      </c>
      <c r="L135" t="s">
        <v>118</v>
      </c>
      <c r="M135" t="s">
        <v>119</v>
      </c>
      <c r="N135" t="s">
        <v>120</v>
      </c>
      <c r="O135" t="s">
        <v>121</v>
      </c>
      <c r="Q135">
        <v>4110</v>
      </c>
      <c r="R135" t="s">
        <v>66</v>
      </c>
      <c r="S135" t="s">
        <v>122</v>
      </c>
      <c r="T135" t="s">
        <v>123</v>
      </c>
    </row>
    <row r="136" spans="1:20" x14ac:dyDescent="0.25">
      <c r="A136">
        <v>10114</v>
      </c>
      <c r="B136">
        <v>31</v>
      </c>
      <c r="C136">
        <v>100</v>
      </c>
      <c r="D136">
        <v>4305.28</v>
      </c>
      <c r="E136" s="1">
        <v>37712</v>
      </c>
      <c r="F136">
        <v>2</v>
      </c>
      <c r="G136">
        <v>4</v>
      </c>
      <c r="H136" t="str">
        <f t="shared" si="2"/>
        <v>April</v>
      </c>
      <c r="I136">
        <v>2003</v>
      </c>
      <c r="J136" t="s">
        <v>163</v>
      </c>
      <c r="K136">
        <v>147</v>
      </c>
      <c r="L136" t="s">
        <v>375</v>
      </c>
      <c r="M136" t="s">
        <v>376</v>
      </c>
      <c r="N136" t="s">
        <v>377</v>
      </c>
      <c r="O136" t="s">
        <v>37</v>
      </c>
      <c r="Q136">
        <v>75012</v>
      </c>
      <c r="R136" t="s">
        <v>31</v>
      </c>
      <c r="S136" t="s">
        <v>378</v>
      </c>
      <c r="T136" t="s">
        <v>379</v>
      </c>
    </row>
    <row r="137" spans="1:20" x14ac:dyDescent="0.25">
      <c r="A137">
        <v>10126</v>
      </c>
      <c r="B137">
        <v>22</v>
      </c>
      <c r="C137">
        <v>100</v>
      </c>
      <c r="D137">
        <v>3347.74</v>
      </c>
      <c r="E137" s="1">
        <v>37769</v>
      </c>
      <c r="F137">
        <v>2</v>
      </c>
      <c r="G137">
        <v>5</v>
      </c>
      <c r="H137" t="str">
        <f t="shared" si="2"/>
        <v>May</v>
      </c>
      <c r="I137">
        <v>2003</v>
      </c>
      <c r="J137" t="s">
        <v>163</v>
      </c>
      <c r="K137">
        <v>147</v>
      </c>
      <c r="L137" t="s">
        <v>172</v>
      </c>
      <c r="M137" t="s">
        <v>173</v>
      </c>
      <c r="N137" t="s">
        <v>174</v>
      </c>
      <c r="O137" t="s">
        <v>159</v>
      </c>
      <c r="Q137">
        <v>28023</v>
      </c>
      <c r="R137" t="s">
        <v>160</v>
      </c>
      <c r="S137" t="s">
        <v>175</v>
      </c>
      <c r="T137" t="s">
        <v>176</v>
      </c>
    </row>
    <row r="138" spans="1:20" x14ac:dyDescent="0.25">
      <c r="A138">
        <v>10140</v>
      </c>
      <c r="B138">
        <v>26</v>
      </c>
      <c r="C138">
        <v>100</v>
      </c>
      <c r="D138">
        <v>3188.12</v>
      </c>
      <c r="E138" s="1">
        <v>37826</v>
      </c>
      <c r="F138">
        <v>3</v>
      </c>
      <c r="G138">
        <v>7</v>
      </c>
      <c r="H138" t="str">
        <f t="shared" si="2"/>
        <v>July</v>
      </c>
      <c r="I138">
        <v>2003</v>
      </c>
      <c r="J138" t="s">
        <v>163</v>
      </c>
      <c r="K138">
        <v>147</v>
      </c>
      <c r="L138" t="s">
        <v>50</v>
      </c>
      <c r="M138">
        <v>6505556809</v>
      </c>
      <c r="N138" t="s">
        <v>51</v>
      </c>
      <c r="O138" t="s">
        <v>52</v>
      </c>
      <c r="P138" t="s">
        <v>43</v>
      </c>
      <c r="Q138">
        <v>94217</v>
      </c>
      <c r="R138" t="s">
        <v>24</v>
      </c>
      <c r="S138" t="s">
        <v>53</v>
      </c>
      <c r="T138" t="s">
        <v>54</v>
      </c>
    </row>
    <row r="139" spans="1:20" x14ac:dyDescent="0.25">
      <c r="A139">
        <v>10150</v>
      </c>
      <c r="B139">
        <v>20</v>
      </c>
      <c r="C139">
        <v>100</v>
      </c>
      <c r="D139">
        <v>3191.2</v>
      </c>
      <c r="E139" s="1">
        <v>37883</v>
      </c>
      <c r="F139">
        <v>3</v>
      </c>
      <c r="G139">
        <v>9</v>
      </c>
      <c r="H139" t="str">
        <f t="shared" si="2"/>
        <v>September</v>
      </c>
      <c r="I139">
        <v>2003</v>
      </c>
      <c r="J139" t="s">
        <v>163</v>
      </c>
      <c r="K139">
        <v>147</v>
      </c>
      <c r="L139" t="s">
        <v>177</v>
      </c>
      <c r="M139" t="s">
        <v>178</v>
      </c>
      <c r="N139" t="s">
        <v>179</v>
      </c>
      <c r="O139" t="s">
        <v>180</v>
      </c>
      <c r="Q139">
        <v>79903</v>
      </c>
      <c r="R139" t="s">
        <v>180</v>
      </c>
      <c r="S139" t="s">
        <v>182</v>
      </c>
      <c r="T139" t="s">
        <v>183</v>
      </c>
    </row>
    <row r="140" spans="1:20" x14ac:dyDescent="0.25">
      <c r="A140">
        <v>10164</v>
      </c>
      <c r="B140">
        <v>21</v>
      </c>
      <c r="C140">
        <v>100</v>
      </c>
      <c r="D140">
        <v>3536.82</v>
      </c>
      <c r="E140" s="1">
        <v>37915</v>
      </c>
      <c r="F140">
        <v>4</v>
      </c>
      <c r="G140">
        <v>10</v>
      </c>
      <c r="H140" t="str">
        <f t="shared" si="2"/>
        <v>October</v>
      </c>
      <c r="I140">
        <v>2003</v>
      </c>
      <c r="J140" t="s">
        <v>163</v>
      </c>
      <c r="K140">
        <v>147</v>
      </c>
      <c r="L140" t="s">
        <v>380</v>
      </c>
      <c r="M140" t="s">
        <v>381</v>
      </c>
      <c r="N140" t="s">
        <v>382</v>
      </c>
      <c r="O140" t="s">
        <v>383</v>
      </c>
      <c r="Q140">
        <v>8010</v>
      </c>
      <c r="R140" t="s">
        <v>133</v>
      </c>
      <c r="S140" t="s">
        <v>384</v>
      </c>
      <c r="T140" t="s">
        <v>385</v>
      </c>
    </row>
    <row r="141" spans="1:20" x14ac:dyDescent="0.25">
      <c r="A141">
        <v>10175</v>
      </c>
      <c r="B141">
        <v>33</v>
      </c>
      <c r="C141">
        <v>100</v>
      </c>
      <c r="D141">
        <v>5362.83</v>
      </c>
      <c r="E141" s="1">
        <v>37931</v>
      </c>
      <c r="F141">
        <v>4</v>
      </c>
      <c r="G141">
        <v>11</v>
      </c>
      <c r="H141" t="str">
        <f t="shared" si="2"/>
        <v>November</v>
      </c>
      <c r="I141">
        <v>2003</v>
      </c>
      <c r="J141" t="s">
        <v>163</v>
      </c>
      <c r="K141">
        <v>147</v>
      </c>
      <c r="L141" t="s">
        <v>304</v>
      </c>
      <c r="M141" t="s">
        <v>305</v>
      </c>
      <c r="N141" t="s">
        <v>306</v>
      </c>
      <c r="O141" t="s">
        <v>307</v>
      </c>
      <c r="Q141" t="s">
        <v>308</v>
      </c>
      <c r="R141" t="s">
        <v>153</v>
      </c>
      <c r="S141" t="s">
        <v>49</v>
      </c>
      <c r="T141" t="s">
        <v>309</v>
      </c>
    </row>
    <row r="142" spans="1:20" x14ac:dyDescent="0.25">
      <c r="A142">
        <v>10183</v>
      </c>
      <c r="B142">
        <v>28</v>
      </c>
      <c r="C142">
        <v>100</v>
      </c>
      <c r="D142">
        <v>3433.36</v>
      </c>
      <c r="E142" s="1">
        <v>37938</v>
      </c>
      <c r="F142">
        <v>4</v>
      </c>
      <c r="G142">
        <v>11</v>
      </c>
      <c r="H142" t="str">
        <f t="shared" si="2"/>
        <v>November</v>
      </c>
      <c r="I142">
        <v>2003</v>
      </c>
      <c r="J142" t="s">
        <v>163</v>
      </c>
      <c r="K142">
        <v>147</v>
      </c>
      <c r="L142" t="s">
        <v>194</v>
      </c>
      <c r="M142">
        <v>2155554695</v>
      </c>
      <c r="N142" t="s">
        <v>195</v>
      </c>
      <c r="O142" t="s">
        <v>196</v>
      </c>
      <c r="P142" t="s">
        <v>127</v>
      </c>
      <c r="Q142">
        <v>71270</v>
      </c>
      <c r="R142" t="s">
        <v>24</v>
      </c>
      <c r="S142" t="s">
        <v>197</v>
      </c>
      <c r="T142" t="s">
        <v>198</v>
      </c>
    </row>
    <row r="143" spans="1:20" x14ac:dyDescent="0.25">
      <c r="A143">
        <v>10194</v>
      </c>
      <c r="B143">
        <v>26</v>
      </c>
      <c r="C143">
        <v>100</v>
      </c>
      <c r="D143">
        <v>4263.74</v>
      </c>
      <c r="E143" s="1">
        <v>37950</v>
      </c>
      <c r="F143">
        <v>4</v>
      </c>
      <c r="G143">
        <v>11</v>
      </c>
      <c r="H143" t="str">
        <f t="shared" si="2"/>
        <v>November</v>
      </c>
      <c r="I143">
        <v>2003</v>
      </c>
      <c r="J143" t="s">
        <v>163</v>
      </c>
      <c r="K143">
        <v>147</v>
      </c>
      <c r="L143" t="s">
        <v>199</v>
      </c>
      <c r="M143" t="s">
        <v>200</v>
      </c>
      <c r="N143" t="s">
        <v>201</v>
      </c>
      <c r="O143" t="s">
        <v>202</v>
      </c>
      <c r="Q143">
        <v>69004</v>
      </c>
      <c r="R143" t="s">
        <v>31</v>
      </c>
      <c r="S143" t="s">
        <v>203</v>
      </c>
      <c r="T143" t="s">
        <v>204</v>
      </c>
    </row>
    <row r="144" spans="1:20" x14ac:dyDescent="0.25">
      <c r="A144">
        <v>10207</v>
      </c>
      <c r="B144">
        <v>31</v>
      </c>
      <c r="C144">
        <v>100</v>
      </c>
      <c r="D144">
        <v>4076.19</v>
      </c>
      <c r="E144" s="1">
        <v>37964</v>
      </c>
      <c r="F144">
        <v>4</v>
      </c>
      <c r="G144">
        <v>12</v>
      </c>
      <c r="H144" t="str">
        <f t="shared" si="2"/>
        <v>December</v>
      </c>
      <c r="I144">
        <v>2003</v>
      </c>
      <c r="J144" t="s">
        <v>163</v>
      </c>
      <c r="K144">
        <v>147</v>
      </c>
      <c r="L144" t="s">
        <v>386</v>
      </c>
      <c r="M144">
        <v>6175552555</v>
      </c>
      <c r="N144" t="s">
        <v>387</v>
      </c>
      <c r="O144" t="s">
        <v>355</v>
      </c>
      <c r="P144" t="s">
        <v>108</v>
      </c>
      <c r="Q144">
        <v>51003</v>
      </c>
      <c r="R144" t="s">
        <v>24</v>
      </c>
      <c r="S144" t="s">
        <v>388</v>
      </c>
      <c r="T144" t="s">
        <v>256</v>
      </c>
    </row>
    <row r="145" spans="1:20" x14ac:dyDescent="0.25">
      <c r="A145">
        <v>10217</v>
      </c>
      <c r="B145">
        <v>48</v>
      </c>
      <c r="C145">
        <v>100</v>
      </c>
      <c r="D145">
        <v>7020.48</v>
      </c>
      <c r="E145" s="1">
        <v>38021</v>
      </c>
      <c r="F145">
        <v>1</v>
      </c>
      <c r="G145">
        <v>2</v>
      </c>
      <c r="H145" t="str">
        <f t="shared" si="2"/>
        <v>February</v>
      </c>
      <c r="I145">
        <v>2004</v>
      </c>
      <c r="J145" t="s">
        <v>163</v>
      </c>
      <c r="K145">
        <v>147</v>
      </c>
      <c r="L145" t="s">
        <v>389</v>
      </c>
      <c r="M145" t="s">
        <v>390</v>
      </c>
      <c r="N145" t="s">
        <v>391</v>
      </c>
      <c r="O145" t="s">
        <v>180</v>
      </c>
      <c r="Q145">
        <v>69045</v>
      </c>
      <c r="R145" t="s">
        <v>180</v>
      </c>
      <c r="S145" t="s">
        <v>392</v>
      </c>
      <c r="T145" t="s">
        <v>393</v>
      </c>
    </row>
    <row r="146" spans="1:20" x14ac:dyDescent="0.25">
      <c r="A146">
        <v>10229</v>
      </c>
      <c r="B146">
        <v>50</v>
      </c>
      <c r="C146">
        <v>100</v>
      </c>
      <c r="D146">
        <v>6426.5</v>
      </c>
      <c r="E146" s="1">
        <v>38057</v>
      </c>
      <c r="F146">
        <v>1</v>
      </c>
      <c r="G146">
        <v>3</v>
      </c>
      <c r="H146" t="str">
        <f t="shared" si="2"/>
        <v>March</v>
      </c>
      <c r="I146">
        <v>2004</v>
      </c>
      <c r="J146" t="s">
        <v>163</v>
      </c>
      <c r="K146">
        <v>147</v>
      </c>
      <c r="L146" t="s">
        <v>252</v>
      </c>
      <c r="M146">
        <v>4155551450</v>
      </c>
      <c r="N146" t="s">
        <v>253</v>
      </c>
      <c r="O146" t="s">
        <v>254</v>
      </c>
      <c r="P146" t="s">
        <v>43</v>
      </c>
      <c r="Q146">
        <v>97562</v>
      </c>
      <c r="R146" t="s">
        <v>24</v>
      </c>
      <c r="S146" t="s">
        <v>255</v>
      </c>
      <c r="T146" t="s">
        <v>256</v>
      </c>
    </row>
    <row r="147" spans="1:20" x14ac:dyDescent="0.25">
      <c r="A147">
        <v>10245</v>
      </c>
      <c r="B147">
        <v>28</v>
      </c>
      <c r="C147">
        <v>100</v>
      </c>
      <c r="D147">
        <v>4591.72</v>
      </c>
      <c r="E147" s="1">
        <v>38111</v>
      </c>
      <c r="F147">
        <v>2</v>
      </c>
      <c r="G147">
        <v>5</v>
      </c>
      <c r="H147" t="str">
        <f t="shared" si="2"/>
        <v>May</v>
      </c>
      <c r="I147">
        <v>2004</v>
      </c>
      <c r="J147" t="s">
        <v>163</v>
      </c>
      <c r="K147">
        <v>147</v>
      </c>
      <c r="L147" t="s">
        <v>222</v>
      </c>
      <c r="M147">
        <v>2035559545</v>
      </c>
      <c r="N147" t="s">
        <v>223</v>
      </c>
      <c r="O147" t="s">
        <v>224</v>
      </c>
      <c r="P147" t="s">
        <v>97</v>
      </c>
      <c r="Q147">
        <v>97823</v>
      </c>
      <c r="R147" t="s">
        <v>24</v>
      </c>
      <c r="S147" t="s">
        <v>71</v>
      </c>
      <c r="T147" t="s">
        <v>225</v>
      </c>
    </row>
    <row r="148" spans="1:20" x14ac:dyDescent="0.25">
      <c r="A148">
        <v>10259</v>
      </c>
      <c r="B148">
        <v>26</v>
      </c>
      <c r="C148">
        <v>100</v>
      </c>
      <c r="D148">
        <v>4033.38</v>
      </c>
      <c r="E148" s="1">
        <v>38153</v>
      </c>
      <c r="F148">
        <v>2</v>
      </c>
      <c r="G148">
        <v>6</v>
      </c>
      <c r="H148" t="str">
        <f t="shared" si="2"/>
        <v>June</v>
      </c>
      <c r="I148">
        <v>2004</v>
      </c>
      <c r="J148" t="s">
        <v>163</v>
      </c>
      <c r="K148">
        <v>147</v>
      </c>
      <c r="L148" t="s">
        <v>389</v>
      </c>
      <c r="M148" t="s">
        <v>390</v>
      </c>
      <c r="N148" t="s">
        <v>391</v>
      </c>
      <c r="O148" t="s">
        <v>180</v>
      </c>
      <c r="Q148">
        <v>69045</v>
      </c>
      <c r="R148" t="s">
        <v>180</v>
      </c>
      <c r="S148" t="s">
        <v>392</v>
      </c>
      <c r="T148" t="s">
        <v>393</v>
      </c>
    </row>
    <row r="149" spans="1:20" x14ac:dyDescent="0.25">
      <c r="A149">
        <v>10270</v>
      </c>
      <c r="B149">
        <v>32</v>
      </c>
      <c r="C149">
        <v>100</v>
      </c>
      <c r="D149">
        <v>4302.08</v>
      </c>
      <c r="E149" s="1">
        <v>38187</v>
      </c>
      <c r="F149">
        <v>3</v>
      </c>
      <c r="G149">
        <v>7</v>
      </c>
      <c r="H149" t="str">
        <f t="shared" si="2"/>
        <v>July</v>
      </c>
      <c r="I149">
        <v>2004</v>
      </c>
      <c r="J149" t="s">
        <v>163</v>
      </c>
      <c r="K149">
        <v>147</v>
      </c>
      <c r="L149" t="s">
        <v>136</v>
      </c>
      <c r="M149" t="s">
        <v>137</v>
      </c>
      <c r="N149" t="s">
        <v>138</v>
      </c>
      <c r="O149" t="s">
        <v>139</v>
      </c>
      <c r="P149" t="s">
        <v>140</v>
      </c>
      <c r="Q149">
        <v>2067</v>
      </c>
      <c r="R149" t="s">
        <v>82</v>
      </c>
      <c r="S149" t="s">
        <v>141</v>
      </c>
      <c r="T149" t="s">
        <v>142</v>
      </c>
    </row>
    <row r="150" spans="1:20" x14ac:dyDescent="0.25">
      <c r="A150">
        <v>10281</v>
      </c>
      <c r="B150">
        <v>44</v>
      </c>
      <c r="C150">
        <v>100</v>
      </c>
      <c r="D150">
        <v>7020.64</v>
      </c>
      <c r="E150" s="1">
        <v>38218</v>
      </c>
      <c r="F150">
        <v>3</v>
      </c>
      <c r="G150">
        <v>8</v>
      </c>
      <c r="H150" t="str">
        <f t="shared" si="2"/>
        <v>August</v>
      </c>
      <c r="I150">
        <v>2004</v>
      </c>
      <c r="J150" t="s">
        <v>163</v>
      </c>
      <c r="K150">
        <v>147</v>
      </c>
      <c r="L150" t="s">
        <v>124</v>
      </c>
      <c r="M150">
        <v>2155551555</v>
      </c>
      <c r="N150" t="s">
        <v>125</v>
      </c>
      <c r="O150" t="s">
        <v>126</v>
      </c>
      <c r="P150" t="s">
        <v>127</v>
      </c>
      <c r="Q150">
        <v>70267</v>
      </c>
      <c r="R150" t="s">
        <v>24</v>
      </c>
      <c r="S150" t="s">
        <v>25</v>
      </c>
      <c r="T150" t="s">
        <v>128</v>
      </c>
    </row>
    <row r="151" spans="1:20" x14ac:dyDescent="0.25">
      <c r="A151">
        <v>10291</v>
      </c>
      <c r="B151">
        <v>30</v>
      </c>
      <c r="C151">
        <v>100</v>
      </c>
      <c r="D151">
        <v>3855.9</v>
      </c>
      <c r="E151" s="1">
        <v>38238</v>
      </c>
      <c r="F151">
        <v>3</v>
      </c>
      <c r="G151">
        <v>9</v>
      </c>
      <c r="H151" t="str">
        <f t="shared" si="2"/>
        <v>September</v>
      </c>
      <c r="I151">
        <v>2004</v>
      </c>
      <c r="J151" t="s">
        <v>163</v>
      </c>
      <c r="K151">
        <v>147</v>
      </c>
      <c r="L151" t="s">
        <v>241</v>
      </c>
      <c r="M151" t="s">
        <v>242</v>
      </c>
      <c r="N151" t="s">
        <v>243</v>
      </c>
      <c r="O151" t="s">
        <v>244</v>
      </c>
      <c r="Q151" t="s">
        <v>245</v>
      </c>
      <c r="R151" t="s">
        <v>169</v>
      </c>
      <c r="S151" t="s">
        <v>246</v>
      </c>
      <c r="T151" t="s">
        <v>186</v>
      </c>
    </row>
    <row r="152" spans="1:20" x14ac:dyDescent="0.25">
      <c r="A152">
        <v>10305</v>
      </c>
      <c r="B152">
        <v>38</v>
      </c>
      <c r="C152">
        <v>100</v>
      </c>
      <c r="D152">
        <v>6680.78</v>
      </c>
      <c r="E152" s="1">
        <v>38273</v>
      </c>
      <c r="F152">
        <v>4</v>
      </c>
      <c r="G152">
        <v>10</v>
      </c>
      <c r="H152" t="str">
        <f t="shared" si="2"/>
        <v>October</v>
      </c>
      <c r="I152">
        <v>2004</v>
      </c>
      <c r="J152" t="s">
        <v>163</v>
      </c>
      <c r="K152">
        <v>147</v>
      </c>
      <c r="L152" t="s">
        <v>105</v>
      </c>
      <c r="M152">
        <v>6175558555</v>
      </c>
      <c r="N152" t="s">
        <v>106</v>
      </c>
      <c r="O152" t="s">
        <v>107</v>
      </c>
      <c r="P152" t="s">
        <v>108</v>
      </c>
      <c r="Q152">
        <v>51247</v>
      </c>
      <c r="R152" t="s">
        <v>24</v>
      </c>
      <c r="S152" t="s">
        <v>109</v>
      </c>
      <c r="T152" t="s">
        <v>110</v>
      </c>
    </row>
    <row r="153" spans="1:20" x14ac:dyDescent="0.25">
      <c r="A153">
        <v>10313</v>
      </c>
      <c r="B153">
        <v>40</v>
      </c>
      <c r="C153">
        <v>100</v>
      </c>
      <c r="D153">
        <v>6678</v>
      </c>
      <c r="E153" s="1">
        <v>38282</v>
      </c>
      <c r="F153">
        <v>4</v>
      </c>
      <c r="G153">
        <v>10</v>
      </c>
      <c r="H153" t="str">
        <f t="shared" si="2"/>
        <v>October</v>
      </c>
      <c r="I153">
        <v>2004</v>
      </c>
      <c r="J153" t="s">
        <v>163</v>
      </c>
      <c r="K153">
        <v>147</v>
      </c>
      <c r="L153" t="s">
        <v>205</v>
      </c>
      <c r="M153" t="s">
        <v>206</v>
      </c>
      <c r="N153" t="s">
        <v>207</v>
      </c>
      <c r="O153" t="s">
        <v>208</v>
      </c>
      <c r="P153" t="s">
        <v>209</v>
      </c>
      <c r="Q153" t="s">
        <v>210</v>
      </c>
      <c r="R153" t="s">
        <v>211</v>
      </c>
      <c r="S153" t="s">
        <v>212</v>
      </c>
      <c r="T153" t="s">
        <v>213</v>
      </c>
    </row>
    <row r="154" spans="1:20" x14ac:dyDescent="0.25">
      <c r="A154">
        <v>10322</v>
      </c>
      <c r="B154">
        <v>46</v>
      </c>
      <c r="C154">
        <v>61.99</v>
      </c>
      <c r="D154">
        <v>2851.54</v>
      </c>
      <c r="E154" s="1">
        <v>38295</v>
      </c>
      <c r="F154">
        <v>4</v>
      </c>
      <c r="G154">
        <v>11</v>
      </c>
      <c r="H154" t="str">
        <f t="shared" si="2"/>
        <v>November</v>
      </c>
      <c r="I154">
        <v>2004</v>
      </c>
      <c r="J154" t="s">
        <v>163</v>
      </c>
      <c r="K154">
        <v>147</v>
      </c>
      <c r="L154" t="s">
        <v>257</v>
      </c>
      <c r="M154">
        <v>6035558647</v>
      </c>
      <c r="N154" t="s">
        <v>258</v>
      </c>
      <c r="O154" t="s">
        <v>259</v>
      </c>
      <c r="P154" t="s">
        <v>260</v>
      </c>
      <c r="Q154">
        <v>62005</v>
      </c>
      <c r="R154" t="s">
        <v>24</v>
      </c>
      <c r="S154" t="s">
        <v>44</v>
      </c>
      <c r="T154" t="s">
        <v>256</v>
      </c>
    </row>
    <row r="155" spans="1:20" x14ac:dyDescent="0.25">
      <c r="A155">
        <v>10334</v>
      </c>
      <c r="B155">
        <v>26</v>
      </c>
      <c r="C155">
        <v>100</v>
      </c>
      <c r="D155">
        <v>3188.12</v>
      </c>
      <c r="E155" s="1">
        <v>38310</v>
      </c>
      <c r="F155">
        <v>4</v>
      </c>
      <c r="G155">
        <v>11</v>
      </c>
      <c r="H155" t="str">
        <f t="shared" si="2"/>
        <v>November</v>
      </c>
      <c r="I155">
        <v>2004</v>
      </c>
      <c r="J155" t="s">
        <v>163</v>
      </c>
      <c r="K155">
        <v>147</v>
      </c>
      <c r="L155" t="s">
        <v>164</v>
      </c>
      <c r="M155" t="s">
        <v>165</v>
      </c>
      <c r="N155" t="s">
        <v>166</v>
      </c>
      <c r="O155" t="s">
        <v>167</v>
      </c>
      <c r="Q155" t="s">
        <v>168</v>
      </c>
      <c r="R155" t="s">
        <v>169</v>
      </c>
      <c r="S155" t="s">
        <v>170</v>
      </c>
      <c r="T155" t="s">
        <v>171</v>
      </c>
    </row>
    <row r="156" spans="1:20" x14ac:dyDescent="0.25">
      <c r="A156">
        <v>10347</v>
      </c>
      <c r="B156">
        <v>27</v>
      </c>
      <c r="C156">
        <v>100</v>
      </c>
      <c r="D156">
        <v>4428</v>
      </c>
      <c r="E156" s="1">
        <v>38320</v>
      </c>
      <c r="F156">
        <v>4</v>
      </c>
      <c r="G156">
        <v>11</v>
      </c>
      <c r="H156" t="str">
        <f t="shared" si="2"/>
        <v>November</v>
      </c>
      <c r="I156">
        <v>2004</v>
      </c>
      <c r="J156" t="s">
        <v>163</v>
      </c>
      <c r="K156">
        <v>147</v>
      </c>
      <c r="L156" t="s">
        <v>77</v>
      </c>
      <c r="M156" t="s">
        <v>78</v>
      </c>
      <c r="N156" t="s">
        <v>79</v>
      </c>
      <c r="O156" t="s">
        <v>80</v>
      </c>
      <c r="P156" t="s">
        <v>81</v>
      </c>
      <c r="Q156">
        <v>3004</v>
      </c>
      <c r="R156" t="s">
        <v>82</v>
      </c>
      <c r="S156" t="s">
        <v>83</v>
      </c>
      <c r="T156" t="s">
        <v>84</v>
      </c>
    </row>
    <row r="157" spans="1:20" x14ac:dyDescent="0.25">
      <c r="A157">
        <v>10357</v>
      </c>
      <c r="B157">
        <v>43</v>
      </c>
      <c r="C157">
        <v>100</v>
      </c>
      <c r="D157">
        <v>5780.92</v>
      </c>
      <c r="E157" s="1">
        <v>38331</v>
      </c>
      <c r="F157">
        <v>4</v>
      </c>
      <c r="G157">
        <v>12</v>
      </c>
      <c r="H157" t="str">
        <f t="shared" si="2"/>
        <v>December</v>
      </c>
      <c r="I157">
        <v>2004</v>
      </c>
      <c r="J157" t="s">
        <v>163</v>
      </c>
      <c r="K157">
        <v>147</v>
      </c>
      <c r="L157" t="s">
        <v>252</v>
      </c>
      <c r="M157">
        <v>4155551450</v>
      </c>
      <c r="N157" t="s">
        <v>253</v>
      </c>
      <c r="O157" t="s">
        <v>254</v>
      </c>
      <c r="P157" t="s">
        <v>43</v>
      </c>
      <c r="Q157">
        <v>97562</v>
      </c>
      <c r="R157" t="s">
        <v>24</v>
      </c>
      <c r="S157" t="s">
        <v>255</v>
      </c>
      <c r="T157" t="s">
        <v>256</v>
      </c>
    </row>
    <row r="158" spans="1:20" x14ac:dyDescent="0.25">
      <c r="A158">
        <v>10370</v>
      </c>
      <c r="B158">
        <v>35</v>
      </c>
      <c r="C158">
        <v>65.63</v>
      </c>
      <c r="D158">
        <v>2297.0500000000002</v>
      </c>
      <c r="E158" s="1">
        <v>38372</v>
      </c>
      <c r="F158">
        <v>1</v>
      </c>
      <c r="G158">
        <v>1</v>
      </c>
      <c r="H158" t="str">
        <f t="shared" si="2"/>
        <v>January</v>
      </c>
      <c r="I158">
        <v>2005</v>
      </c>
      <c r="J158" t="s">
        <v>163</v>
      </c>
      <c r="K158">
        <v>147</v>
      </c>
      <c r="L158" t="s">
        <v>265</v>
      </c>
      <c r="M158" t="s">
        <v>266</v>
      </c>
      <c r="N158" t="s">
        <v>267</v>
      </c>
      <c r="O158" t="s">
        <v>268</v>
      </c>
      <c r="P158" t="s">
        <v>140</v>
      </c>
      <c r="Q158">
        <v>2060</v>
      </c>
      <c r="R158" t="s">
        <v>82</v>
      </c>
      <c r="S158" t="s">
        <v>269</v>
      </c>
      <c r="T158" t="s">
        <v>270</v>
      </c>
    </row>
    <row r="159" spans="1:20" x14ac:dyDescent="0.25">
      <c r="A159">
        <v>10381</v>
      </c>
      <c r="B159">
        <v>37</v>
      </c>
      <c r="C159">
        <v>100</v>
      </c>
      <c r="D159">
        <v>6231.54</v>
      </c>
      <c r="E159" s="1">
        <v>38400</v>
      </c>
      <c r="F159">
        <v>1</v>
      </c>
      <c r="G159">
        <v>2</v>
      </c>
      <c r="H159" t="str">
        <f t="shared" si="2"/>
        <v>February</v>
      </c>
      <c r="I159">
        <v>2005</v>
      </c>
      <c r="J159" t="s">
        <v>163</v>
      </c>
      <c r="K159">
        <v>147</v>
      </c>
      <c r="L159" t="s">
        <v>46</v>
      </c>
      <c r="M159">
        <v>6505551386</v>
      </c>
      <c r="N159" t="s">
        <v>47</v>
      </c>
      <c r="O159" t="s">
        <v>48</v>
      </c>
      <c r="P159" t="s">
        <v>43</v>
      </c>
      <c r="R159" t="s">
        <v>24</v>
      </c>
      <c r="S159" t="s">
        <v>49</v>
      </c>
      <c r="T159" t="s">
        <v>45</v>
      </c>
    </row>
    <row r="160" spans="1:20" x14ac:dyDescent="0.25">
      <c r="A160">
        <v>10391</v>
      </c>
      <c r="B160">
        <v>37</v>
      </c>
      <c r="C160">
        <v>46.9</v>
      </c>
      <c r="D160">
        <v>1735.3</v>
      </c>
      <c r="E160" s="1">
        <v>38420</v>
      </c>
      <c r="F160">
        <v>1</v>
      </c>
      <c r="G160">
        <v>3</v>
      </c>
      <c r="H160" t="str">
        <f t="shared" si="2"/>
        <v>March</v>
      </c>
      <c r="I160">
        <v>2005</v>
      </c>
      <c r="J160" t="s">
        <v>163</v>
      </c>
      <c r="K160">
        <v>147</v>
      </c>
      <c r="L160" t="s">
        <v>265</v>
      </c>
      <c r="M160" t="s">
        <v>266</v>
      </c>
      <c r="N160" t="s">
        <v>267</v>
      </c>
      <c r="O160" t="s">
        <v>268</v>
      </c>
      <c r="P160" t="s">
        <v>140</v>
      </c>
      <c r="Q160">
        <v>2060</v>
      </c>
      <c r="R160" t="s">
        <v>82</v>
      </c>
      <c r="S160" t="s">
        <v>269</v>
      </c>
      <c r="T160" t="s">
        <v>270</v>
      </c>
    </row>
    <row r="161" spans="1:20" x14ac:dyDescent="0.25">
      <c r="A161">
        <v>10411</v>
      </c>
      <c r="B161">
        <v>27</v>
      </c>
      <c r="C161">
        <v>100</v>
      </c>
      <c r="D161">
        <v>4427.7299999999996</v>
      </c>
      <c r="E161" s="1">
        <v>38473</v>
      </c>
      <c r="F161">
        <v>2</v>
      </c>
      <c r="G161">
        <v>5</v>
      </c>
      <c r="H161" t="str">
        <f t="shared" si="2"/>
        <v>May</v>
      </c>
      <c r="I161">
        <v>2005</v>
      </c>
      <c r="J161" t="s">
        <v>163</v>
      </c>
      <c r="K161">
        <v>147</v>
      </c>
      <c r="L161" t="s">
        <v>271</v>
      </c>
      <c r="M161" t="s">
        <v>272</v>
      </c>
      <c r="N161" t="s">
        <v>273</v>
      </c>
      <c r="O161" t="s">
        <v>274</v>
      </c>
      <c r="P161" t="s">
        <v>275</v>
      </c>
      <c r="Q161" t="s">
        <v>276</v>
      </c>
      <c r="R161" t="s">
        <v>211</v>
      </c>
      <c r="S161" t="s">
        <v>277</v>
      </c>
      <c r="T161" t="s">
        <v>278</v>
      </c>
    </row>
    <row r="162" spans="1:20" x14ac:dyDescent="0.25">
      <c r="A162">
        <v>10425</v>
      </c>
      <c r="B162">
        <v>38</v>
      </c>
      <c r="C162">
        <v>100</v>
      </c>
      <c r="D162">
        <v>5894.94</v>
      </c>
      <c r="E162" s="1">
        <v>38503</v>
      </c>
      <c r="F162">
        <v>2</v>
      </c>
      <c r="G162">
        <v>5</v>
      </c>
      <c r="H162" t="str">
        <f t="shared" si="2"/>
        <v>May</v>
      </c>
      <c r="I162">
        <v>2005</v>
      </c>
      <c r="J162" t="s">
        <v>163</v>
      </c>
      <c r="K162">
        <v>147</v>
      </c>
      <c r="L162" t="s">
        <v>99</v>
      </c>
      <c r="M162" t="s">
        <v>100</v>
      </c>
      <c r="N162" t="s">
        <v>101</v>
      </c>
      <c r="O162" t="s">
        <v>102</v>
      </c>
      <c r="Q162">
        <v>44000</v>
      </c>
      <c r="R162" t="s">
        <v>31</v>
      </c>
      <c r="S162" t="s">
        <v>103</v>
      </c>
      <c r="T162" t="s">
        <v>104</v>
      </c>
    </row>
    <row r="163" spans="1:20" x14ac:dyDescent="0.25">
      <c r="A163">
        <v>10108</v>
      </c>
      <c r="B163">
        <v>33</v>
      </c>
      <c r="C163">
        <v>100</v>
      </c>
      <c r="D163">
        <v>5265.15</v>
      </c>
      <c r="E163" s="1">
        <v>37683</v>
      </c>
      <c r="F163">
        <v>1</v>
      </c>
      <c r="G163">
        <v>3</v>
      </c>
      <c r="H163" t="str">
        <f t="shared" si="2"/>
        <v>March</v>
      </c>
      <c r="I163">
        <v>2003</v>
      </c>
      <c r="J163" t="s">
        <v>163</v>
      </c>
      <c r="K163">
        <v>194</v>
      </c>
      <c r="L163" t="s">
        <v>394</v>
      </c>
      <c r="M163" t="s">
        <v>395</v>
      </c>
      <c r="N163" t="s">
        <v>396</v>
      </c>
      <c r="O163" t="s">
        <v>397</v>
      </c>
      <c r="Q163" t="s">
        <v>398</v>
      </c>
      <c r="R163" t="s">
        <v>399</v>
      </c>
      <c r="S163" t="s">
        <v>400</v>
      </c>
      <c r="T163" t="s">
        <v>401</v>
      </c>
    </row>
    <row r="164" spans="1:20" x14ac:dyDescent="0.25">
      <c r="A164">
        <v>10122</v>
      </c>
      <c r="B164">
        <v>42</v>
      </c>
      <c r="C164">
        <v>100</v>
      </c>
      <c r="D164">
        <v>7599.9</v>
      </c>
      <c r="E164" s="1">
        <v>37749</v>
      </c>
      <c r="F164">
        <v>2</v>
      </c>
      <c r="G164">
        <v>5</v>
      </c>
      <c r="H164" t="str">
        <f t="shared" si="2"/>
        <v>May</v>
      </c>
      <c r="I164">
        <v>2003</v>
      </c>
      <c r="J164" t="s">
        <v>163</v>
      </c>
      <c r="K164">
        <v>194</v>
      </c>
      <c r="L164" t="s">
        <v>402</v>
      </c>
      <c r="M164" t="s">
        <v>403</v>
      </c>
      <c r="N164" t="s">
        <v>404</v>
      </c>
      <c r="O164" t="s">
        <v>405</v>
      </c>
      <c r="Q164">
        <v>13008</v>
      </c>
      <c r="R164" t="s">
        <v>31</v>
      </c>
      <c r="S164" t="s">
        <v>406</v>
      </c>
      <c r="T164" t="s">
        <v>407</v>
      </c>
    </row>
    <row r="165" spans="1:20" x14ac:dyDescent="0.25">
      <c r="A165">
        <v>10135</v>
      </c>
      <c r="B165">
        <v>42</v>
      </c>
      <c r="C165">
        <v>100</v>
      </c>
      <c r="D165">
        <v>8008.56</v>
      </c>
      <c r="E165" s="1">
        <v>37804</v>
      </c>
      <c r="F165">
        <v>3</v>
      </c>
      <c r="G165">
        <v>7</v>
      </c>
      <c r="H165" t="str">
        <f t="shared" si="2"/>
        <v>July</v>
      </c>
      <c r="I165">
        <v>2003</v>
      </c>
      <c r="J165" t="s">
        <v>163</v>
      </c>
      <c r="K165">
        <v>194</v>
      </c>
      <c r="L165" t="s">
        <v>252</v>
      </c>
      <c r="M165">
        <v>4155551450</v>
      </c>
      <c r="N165" t="s">
        <v>253</v>
      </c>
      <c r="O165" t="s">
        <v>254</v>
      </c>
      <c r="P165" t="s">
        <v>43</v>
      </c>
      <c r="Q165">
        <v>97562</v>
      </c>
      <c r="R165" t="s">
        <v>24</v>
      </c>
      <c r="S165" t="s">
        <v>255</v>
      </c>
      <c r="T165" t="s">
        <v>256</v>
      </c>
    </row>
    <row r="166" spans="1:20" x14ac:dyDescent="0.25">
      <c r="A166">
        <v>10147</v>
      </c>
      <c r="B166">
        <v>48</v>
      </c>
      <c r="C166">
        <v>100</v>
      </c>
      <c r="D166">
        <v>9245.76</v>
      </c>
      <c r="E166" s="1">
        <v>37869</v>
      </c>
      <c r="F166">
        <v>3</v>
      </c>
      <c r="G166">
        <v>9</v>
      </c>
      <c r="H166" t="str">
        <f t="shared" si="2"/>
        <v>September</v>
      </c>
      <c r="I166">
        <v>2003</v>
      </c>
      <c r="J166" t="s">
        <v>163</v>
      </c>
      <c r="K166">
        <v>194</v>
      </c>
      <c r="L166" t="s">
        <v>261</v>
      </c>
      <c r="M166">
        <v>6175558555</v>
      </c>
      <c r="N166" t="s">
        <v>262</v>
      </c>
      <c r="O166" t="s">
        <v>263</v>
      </c>
      <c r="P166" t="s">
        <v>108</v>
      </c>
      <c r="Q166">
        <v>58339</v>
      </c>
      <c r="R166" t="s">
        <v>24</v>
      </c>
      <c r="S166" t="s">
        <v>255</v>
      </c>
      <c r="T166" t="s">
        <v>264</v>
      </c>
    </row>
    <row r="167" spans="1:20" x14ac:dyDescent="0.25">
      <c r="A167">
        <v>10159</v>
      </c>
      <c r="B167">
        <v>41</v>
      </c>
      <c r="C167">
        <v>100</v>
      </c>
      <c r="D167">
        <v>8296.35</v>
      </c>
      <c r="E167" s="1">
        <v>37904</v>
      </c>
      <c r="F167">
        <v>4</v>
      </c>
      <c r="G167">
        <v>10</v>
      </c>
      <c r="H167" t="str">
        <f t="shared" si="2"/>
        <v>October</v>
      </c>
      <c r="I167">
        <v>2003</v>
      </c>
      <c r="J167" t="s">
        <v>163</v>
      </c>
      <c r="K167">
        <v>194</v>
      </c>
      <c r="L167" t="s">
        <v>46</v>
      </c>
      <c r="M167">
        <v>6505551386</v>
      </c>
      <c r="N167" t="s">
        <v>47</v>
      </c>
      <c r="O167" t="s">
        <v>48</v>
      </c>
      <c r="P167" t="s">
        <v>43</v>
      </c>
      <c r="R167" t="s">
        <v>24</v>
      </c>
      <c r="S167" t="s">
        <v>49</v>
      </c>
      <c r="T167" t="s">
        <v>45</v>
      </c>
    </row>
    <row r="168" spans="1:20" x14ac:dyDescent="0.25">
      <c r="A168">
        <v>10169</v>
      </c>
      <c r="B168">
        <v>30</v>
      </c>
      <c r="C168">
        <v>100</v>
      </c>
      <c r="D168">
        <v>5019.8999999999996</v>
      </c>
      <c r="E168" s="1">
        <v>37929</v>
      </c>
      <c r="F168">
        <v>4</v>
      </c>
      <c r="G168">
        <v>11</v>
      </c>
      <c r="H168" t="str">
        <f t="shared" si="2"/>
        <v>November</v>
      </c>
      <c r="I168">
        <v>2003</v>
      </c>
      <c r="J168" t="s">
        <v>163</v>
      </c>
      <c r="K168">
        <v>194</v>
      </c>
      <c r="L168" t="s">
        <v>265</v>
      </c>
      <c r="M168" t="s">
        <v>266</v>
      </c>
      <c r="N168" t="s">
        <v>267</v>
      </c>
      <c r="O168" t="s">
        <v>268</v>
      </c>
      <c r="P168" t="s">
        <v>140</v>
      </c>
      <c r="Q168">
        <v>2060</v>
      </c>
      <c r="R168" t="s">
        <v>82</v>
      </c>
      <c r="S168" t="s">
        <v>269</v>
      </c>
      <c r="T168" t="s">
        <v>270</v>
      </c>
    </row>
    <row r="169" spans="1:20" x14ac:dyDescent="0.25">
      <c r="A169">
        <v>10181</v>
      </c>
      <c r="B169">
        <v>27</v>
      </c>
      <c r="C169">
        <v>100</v>
      </c>
      <c r="D169">
        <v>5411.07</v>
      </c>
      <c r="E169" s="1">
        <v>37937</v>
      </c>
      <c r="F169">
        <v>4</v>
      </c>
      <c r="G169">
        <v>11</v>
      </c>
      <c r="H169" t="str">
        <f t="shared" si="2"/>
        <v>November</v>
      </c>
      <c r="I169">
        <v>2003</v>
      </c>
      <c r="J169" t="s">
        <v>163</v>
      </c>
      <c r="K169">
        <v>194</v>
      </c>
      <c r="L169" t="s">
        <v>61</v>
      </c>
      <c r="M169" t="s">
        <v>62</v>
      </c>
      <c r="N169" t="s">
        <v>63</v>
      </c>
      <c r="O169" t="s">
        <v>64</v>
      </c>
      <c r="Q169" t="s">
        <v>65</v>
      </c>
      <c r="R169" t="s">
        <v>66</v>
      </c>
      <c r="S169" t="s">
        <v>67</v>
      </c>
      <c r="T169" t="s">
        <v>68</v>
      </c>
    </row>
    <row r="170" spans="1:20" x14ac:dyDescent="0.25">
      <c r="A170">
        <v>10191</v>
      </c>
      <c r="B170">
        <v>21</v>
      </c>
      <c r="C170">
        <v>100</v>
      </c>
      <c r="D170">
        <v>3840.9</v>
      </c>
      <c r="E170" s="1">
        <v>37945</v>
      </c>
      <c r="F170">
        <v>4</v>
      </c>
      <c r="G170">
        <v>11</v>
      </c>
      <c r="H170" t="str">
        <f t="shared" si="2"/>
        <v>November</v>
      </c>
      <c r="I170">
        <v>2003</v>
      </c>
      <c r="J170" t="s">
        <v>163</v>
      </c>
      <c r="K170">
        <v>194</v>
      </c>
      <c r="L170" t="s">
        <v>408</v>
      </c>
      <c r="M170" t="s">
        <v>409</v>
      </c>
      <c r="N170" t="s">
        <v>410</v>
      </c>
      <c r="O170" t="s">
        <v>411</v>
      </c>
      <c r="Q170">
        <v>50739</v>
      </c>
      <c r="R170" t="s">
        <v>412</v>
      </c>
      <c r="S170" t="s">
        <v>413</v>
      </c>
      <c r="T170" t="s">
        <v>414</v>
      </c>
    </row>
    <row r="171" spans="1:20" x14ac:dyDescent="0.25">
      <c r="A171">
        <v>10203</v>
      </c>
      <c r="B171">
        <v>20</v>
      </c>
      <c r="C171">
        <v>100</v>
      </c>
      <c r="D171">
        <v>3930.4</v>
      </c>
      <c r="E171" s="1">
        <v>37957</v>
      </c>
      <c r="F171">
        <v>4</v>
      </c>
      <c r="G171">
        <v>12</v>
      </c>
      <c r="H171" t="str">
        <f t="shared" si="2"/>
        <v>December</v>
      </c>
      <c r="I171">
        <v>2003</v>
      </c>
      <c r="J171" t="s">
        <v>163</v>
      </c>
      <c r="K171">
        <v>194</v>
      </c>
      <c r="L171" t="s">
        <v>156</v>
      </c>
      <c r="M171" t="s">
        <v>157</v>
      </c>
      <c r="N171" t="s">
        <v>158</v>
      </c>
      <c r="O171" t="s">
        <v>159</v>
      </c>
      <c r="Q171">
        <v>28034</v>
      </c>
      <c r="R171" t="s">
        <v>160</v>
      </c>
      <c r="S171" t="s">
        <v>161</v>
      </c>
      <c r="T171" t="s">
        <v>162</v>
      </c>
    </row>
    <row r="172" spans="1:20" x14ac:dyDescent="0.25">
      <c r="A172">
        <v>10211</v>
      </c>
      <c r="B172">
        <v>41</v>
      </c>
      <c r="C172">
        <v>100</v>
      </c>
      <c r="D172">
        <v>7498.9</v>
      </c>
      <c r="E172" s="1">
        <v>38001</v>
      </c>
      <c r="F172">
        <v>1</v>
      </c>
      <c r="G172">
        <v>1</v>
      </c>
      <c r="H172" t="str">
        <f t="shared" si="2"/>
        <v>January</v>
      </c>
      <c r="I172">
        <v>2004</v>
      </c>
      <c r="J172" t="s">
        <v>163</v>
      </c>
      <c r="K172">
        <v>194</v>
      </c>
      <c r="L172" t="s">
        <v>72</v>
      </c>
      <c r="M172" t="s">
        <v>73</v>
      </c>
      <c r="N172" t="s">
        <v>74</v>
      </c>
      <c r="O172" t="s">
        <v>37</v>
      </c>
      <c r="Q172">
        <v>75016</v>
      </c>
      <c r="R172" t="s">
        <v>31</v>
      </c>
      <c r="S172" t="s">
        <v>75</v>
      </c>
      <c r="T172" t="s">
        <v>76</v>
      </c>
    </row>
    <row r="173" spans="1:20" x14ac:dyDescent="0.25">
      <c r="A173">
        <v>10225</v>
      </c>
      <c r="B173">
        <v>27</v>
      </c>
      <c r="C173">
        <v>100</v>
      </c>
      <c r="D173">
        <v>4517.91</v>
      </c>
      <c r="E173" s="1">
        <v>38039</v>
      </c>
      <c r="F173">
        <v>1</v>
      </c>
      <c r="G173">
        <v>2</v>
      </c>
      <c r="H173" t="str">
        <f t="shared" si="2"/>
        <v>February</v>
      </c>
      <c r="I173">
        <v>2004</v>
      </c>
      <c r="J173" t="s">
        <v>163</v>
      </c>
      <c r="K173">
        <v>194</v>
      </c>
      <c r="L173" t="s">
        <v>415</v>
      </c>
      <c r="M173" t="s">
        <v>416</v>
      </c>
      <c r="N173" t="s">
        <v>417</v>
      </c>
      <c r="O173" t="s">
        <v>418</v>
      </c>
      <c r="Q173">
        <v>1203</v>
      </c>
      <c r="R173" t="s">
        <v>419</v>
      </c>
      <c r="S173" t="s">
        <v>420</v>
      </c>
      <c r="T173" t="s">
        <v>88</v>
      </c>
    </row>
    <row r="174" spans="1:20" x14ac:dyDescent="0.25">
      <c r="A174">
        <v>10238</v>
      </c>
      <c r="B174">
        <v>28</v>
      </c>
      <c r="C174">
        <v>100</v>
      </c>
      <c r="D174">
        <v>5774.72</v>
      </c>
      <c r="E174" s="1">
        <v>38086</v>
      </c>
      <c r="F174">
        <v>2</v>
      </c>
      <c r="G174">
        <v>4</v>
      </c>
      <c r="H174" t="str">
        <f t="shared" si="2"/>
        <v>April</v>
      </c>
      <c r="I174">
        <v>2004</v>
      </c>
      <c r="J174" t="s">
        <v>163</v>
      </c>
      <c r="K174">
        <v>194</v>
      </c>
      <c r="L174" t="s">
        <v>297</v>
      </c>
      <c r="M174" t="s">
        <v>298</v>
      </c>
      <c r="N174" t="s">
        <v>299</v>
      </c>
      <c r="O174" t="s">
        <v>300</v>
      </c>
      <c r="Q174">
        <v>1734</v>
      </c>
      <c r="R174" t="s">
        <v>301</v>
      </c>
      <c r="S174" t="s">
        <v>302</v>
      </c>
      <c r="T174" t="s">
        <v>303</v>
      </c>
    </row>
    <row r="175" spans="1:20" x14ac:dyDescent="0.25">
      <c r="A175">
        <v>10253</v>
      </c>
      <c r="B175">
        <v>24</v>
      </c>
      <c r="C175">
        <v>100</v>
      </c>
      <c r="D175">
        <v>3922.56</v>
      </c>
      <c r="E175" s="1">
        <v>38139</v>
      </c>
      <c r="F175">
        <v>2</v>
      </c>
      <c r="G175">
        <v>6</v>
      </c>
      <c r="H175" t="str">
        <f t="shared" si="2"/>
        <v>June</v>
      </c>
      <c r="I175">
        <v>2004</v>
      </c>
      <c r="J175" t="s">
        <v>163</v>
      </c>
      <c r="K175">
        <v>194</v>
      </c>
      <c r="L175" t="s">
        <v>148</v>
      </c>
      <c r="M175" t="s">
        <v>149</v>
      </c>
      <c r="N175" t="s">
        <v>150</v>
      </c>
      <c r="O175" t="s">
        <v>151</v>
      </c>
      <c r="Q175" t="s">
        <v>152</v>
      </c>
      <c r="R175" t="s">
        <v>153</v>
      </c>
      <c r="S175" t="s">
        <v>154</v>
      </c>
      <c r="T175" t="s">
        <v>155</v>
      </c>
    </row>
    <row r="176" spans="1:20" x14ac:dyDescent="0.25">
      <c r="A176">
        <v>10266</v>
      </c>
      <c r="B176">
        <v>44</v>
      </c>
      <c r="C176">
        <v>100</v>
      </c>
      <c r="D176">
        <v>9160.36</v>
      </c>
      <c r="E176" s="1">
        <v>38174</v>
      </c>
      <c r="F176">
        <v>3</v>
      </c>
      <c r="G176">
        <v>7</v>
      </c>
      <c r="H176" t="str">
        <f t="shared" si="2"/>
        <v>July</v>
      </c>
      <c r="I176">
        <v>2004</v>
      </c>
      <c r="J176" t="s">
        <v>163</v>
      </c>
      <c r="K176">
        <v>194</v>
      </c>
      <c r="L176" t="s">
        <v>421</v>
      </c>
      <c r="M176" t="s">
        <v>422</v>
      </c>
      <c r="N176" t="s">
        <v>423</v>
      </c>
      <c r="O176" t="s">
        <v>424</v>
      </c>
      <c r="Q176">
        <v>42100</v>
      </c>
      <c r="R176" t="s">
        <v>238</v>
      </c>
      <c r="S176" t="s">
        <v>425</v>
      </c>
      <c r="T176" t="s">
        <v>426</v>
      </c>
    </row>
    <row r="177" spans="1:20" x14ac:dyDescent="0.25">
      <c r="A177">
        <v>10276</v>
      </c>
      <c r="B177">
        <v>50</v>
      </c>
      <c r="C177">
        <v>100</v>
      </c>
      <c r="D177">
        <v>9631</v>
      </c>
      <c r="E177" s="1">
        <v>38201</v>
      </c>
      <c r="F177">
        <v>3</v>
      </c>
      <c r="G177">
        <v>8</v>
      </c>
      <c r="H177" t="str">
        <f t="shared" si="2"/>
        <v>August</v>
      </c>
      <c r="I177">
        <v>2004</v>
      </c>
      <c r="J177" t="s">
        <v>163</v>
      </c>
      <c r="K177">
        <v>194</v>
      </c>
      <c r="L177" t="s">
        <v>427</v>
      </c>
      <c r="M177">
        <v>6175557555</v>
      </c>
      <c r="N177" t="s">
        <v>428</v>
      </c>
      <c r="O177" t="s">
        <v>263</v>
      </c>
      <c r="P177" t="s">
        <v>108</v>
      </c>
      <c r="Q177">
        <v>58339</v>
      </c>
      <c r="R177" t="s">
        <v>24</v>
      </c>
      <c r="S177" t="s">
        <v>429</v>
      </c>
      <c r="T177" t="s">
        <v>430</v>
      </c>
    </row>
    <row r="178" spans="1:20" x14ac:dyDescent="0.25">
      <c r="A178">
        <v>10287</v>
      </c>
      <c r="B178">
        <v>21</v>
      </c>
      <c r="C178">
        <v>100</v>
      </c>
      <c r="D178">
        <v>3432.24</v>
      </c>
      <c r="E178" s="1">
        <v>38229</v>
      </c>
      <c r="F178">
        <v>3</v>
      </c>
      <c r="G178">
        <v>8</v>
      </c>
      <c r="H178" t="str">
        <f t="shared" si="2"/>
        <v>August</v>
      </c>
      <c r="I178">
        <v>2004</v>
      </c>
      <c r="J178" t="s">
        <v>163</v>
      </c>
      <c r="K178">
        <v>194</v>
      </c>
      <c r="L178" t="s">
        <v>415</v>
      </c>
      <c r="M178" t="s">
        <v>416</v>
      </c>
      <c r="N178" t="s">
        <v>417</v>
      </c>
      <c r="O178" t="s">
        <v>418</v>
      </c>
      <c r="Q178">
        <v>1203</v>
      </c>
      <c r="R178" t="s">
        <v>419</v>
      </c>
      <c r="S178" t="s">
        <v>420</v>
      </c>
      <c r="T178" t="s">
        <v>88</v>
      </c>
    </row>
    <row r="179" spans="1:20" x14ac:dyDescent="0.25">
      <c r="A179">
        <v>10300</v>
      </c>
      <c r="B179">
        <v>33</v>
      </c>
      <c r="C179">
        <v>100</v>
      </c>
      <c r="D179">
        <v>5521.89</v>
      </c>
      <c r="E179" s="1">
        <v>37898</v>
      </c>
      <c r="F179">
        <v>4</v>
      </c>
      <c r="G179">
        <v>10</v>
      </c>
      <c r="H179" t="str">
        <f t="shared" si="2"/>
        <v>October</v>
      </c>
      <c r="I179">
        <v>2003</v>
      </c>
      <c r="J179" t="s">
        <v>163</v>
      </c>
      <c r="K179">
        <v>194</v>
      </c>
      <c r="L179" t="s">
        <v>431</v>
      </c>
      <c r="M179" t="s">
        <v>432</v>
      </c>
      <c r="N179" t="s">
        <v>433</v>
      </c>
      <c r="O179" t="s">
        <v>434</v>
      </c>
      <c r="Q179">
        <v>60528</v>
      </c>
      <c r="R179" t="s">
        <v>412</v>
      </c>
      <c r="S179" t="s">
        <v>435</v>
      </c>
      <c r="T179" t="s">
        <v>385</v>
      </c>
    </row>
    <row r="180" spans="1:20" x14ac:dyDescent="0.25">
      <c r="A180">
        <v>10310</v>
      </c>
      <c r="B180">
        <v>33</v>
      </c>
      <c r="C180">
        <v>100</v>
      </c>
      <c r="D180">
        <v>6934.62</v>
      </c>
      <c r="E180" s="1">
        <v>38276</v>
      </c>
      <c r="F180">
        <v>4</v>
      </c>
      <c r="G180">
        <v>10</v>
      </c>
      <c r="H180" t="str">
        <f t="shared" si="2"/>
        <v>October</v>
      </c>
      <c r="I180">
        <v>2004</v>
      </c>
      <c r="J180" t="s">
        <v>163</v>
      </c>
      <c r="K180">
        <v>194</v>
      </c>
      <c r="L180" t="s">
        <v>408</v>
      </c>
      <c r="M180" t="s">
        <v>409</v>
      </c>
      <c r="N180" t="s">
        <v>410</v>
      </c>
      <c r="O180" t="s">
        <v>411</v>
      </c>
      <c r="Q180">
        <v>50739</v>
      </c>
      <c r="R180" t="s">
        <v>412</v>
      </c>
      <c r="S180" t="s">
        <v>413</v>
      </c>
      <c r="T180" t="s">
        <v>414</v>
      </c>
    </row>
    <row r="181" spans="1:20" x14ac:dyDescent="0.25">
      <c r="A181">
        <v>10320</v>
      </c>
      <c r="B181">
        <v>31</v>
      </c>
      <c r="C181">
        <v>100</v>
      </c>
      <c r="D181">
        <v>6876.11</v>
      </c>
      <c r="E181" s="1">
        <v>38294</v>
      </c>
      <c r="F181">
        <v>4</v>
      </c>
      <c r="G181">
        <v>11</v>
      </c>
      <c r="H181" t="str">
        <f t="shared" si="2"/>
        <v>November</v>
      </c>
      <c r="I181">
        <v>2004</v>
      </c>
      <c r="J181" t="s">
        <v>163</v>
      </c>
      <c r="K181">
        <v>194</v>
      </c>
      <c r="L181" t="s">
        <v>164</v>
      </c>
      <c r="M181" t="s">
        <v>165</v>
      </c>
      <c r="N181" t="s">
        <v>166</v>
      </c>
      <c r="O181" t="s">
        <v>167</v>
      </c>
      <c r="Q181" t="s">
        <v>168</v>
      </c>
      <c r="R181" t="s">
        <v>169</v>
      </c>
      <c r="S181" t="s">
        <v>170</v>
      </c>
      <c r="T181" t="s">
        <v>171</v>
      </c>
    </row>
    <row r="182" spans="1:20" x14ac:dyDescent="0.25">
      <c r="A182">
        <v>10329</v>
      </c>
      <c r="B182">
        <v>41</v>
      </c>
      <c r="C182">
        <v>71.47</v>
      </c>
      <c r="D182">
        <v>2930.27</v>
      </c>
      <c r="E182" s="1">
        <v>38306</v>
      </c>
      <c r="F182">
        <v>4</v>
      </c>
      <c r="G182">
        <v>11</v>
      </c>
      <c r="H182" t="str">
        <f t="shared" si="2"/>
        <v>November</v>
      </c>
      <c r="I182">
        <v>2004</v>
      </c>
      <c r="J182" t="s">
        <v>163</v>
      </c>
      <c r="K182">
        <v>194</v>
      </c>
      <c r="L182" t="s">
        <v>20</v>
      </c>
      <c r="M182">
        <v>2125557818</v>
      </c>
      <c r="N182" t="s">
        <v>21</v>
      </c>
      <c r="O182" t="s">
        <v>22</v>
      </c>
      <c r="P182" t="s">
        <v>23</v>
      </c>
      <c r="Q182">
        <v>10022</v>
      </c>
      <c r="R182" t="s">
        <v>24</v>
      </c>
      <c r="S182" t="s">
        <v>25</v>
      </c>
      <c r="T182" t="s">
        <v>26</v>
      </c>
    </row>
    <row r="183" spans="1:20" x14ac:dyDescent="0.25">
      <c r="A183">
        <v>10341</v>
      </c>
      <c r="B183">
        <v>45</v>
      </c>
      <c r="C183">
        <v>79.650000000000006</v>
      </c>
      <c r="D183">
        <v>3584.25</v>
      </c>
      <c r="E183" s="1">
        <v>38315</v>
      </c>
      <c r="F183">
        <v>4</v>
      </c>
      <c r="G183">
        <v>11</v>
      </c>
      <c r="H183" t="str">
        <f t="shared" si="2"/>
        <v>November</v>
      </c>
      <c r="I183">
        <v>2004</v>
      </c>
      <c r="J183" t="s">
        <v>163</v>
      </c>
      <c r="K183">
        <v>194</v>
      </c>
      <c r="L183" t="s">
        <v>129</v>
      </c>
      <c r="M183" t="s">
        <v>130</v>
      </c>
      <c r="N183" t="s">
        <v>131</v>
      </c>
      <c r="O183" t="s">
        <v>132</v>
      </c>
      <c r="Q183">
        <v>5020</v>
      </c>
      <c r="R183" t="s">
        <v>133</v>
      </c>
      <c r="S183" t="s">
        <v>134</v>
      </c>
      <c r="T183" t="s">
        <v>135</v>
      </c>
    </row>
    <row r="184" spans="1:20" x14ac:dyDescent="0.25">
      <c r="A184">
        <v>10363</v>
      </c>
      <c r="B184">
        <v>33</v>
      </c>
      <c r="C184">
        <v>85.39</v>
      </c>
      <c r="D184">
        <v>2817.87</v>
      </c>
      <c r="E184" s="1">
        <v>38358</v>
      </c>
      <c r="F184">
        <v>1</v>
      </c>
      <c r="G184">
        <v>1</v>
      </c>
      <c r="H184" t="str">
        <f t="shared" si="2"/>
        <v>January</v>
      </c>
      <c r="I184">
        <v>2005</v>
      </c>
      <c r="J184" t="s">
        <v>163</v>
      </c>
      <c r="K184">
        <v>194</v>
      </c>
      <c r="L184" t="s">
        <v>436</v>
      </c>
      <c r="M184" t="s">
        <v>437</v>
      </c>
      <c r="N184" t="s">
        <v>438</v>
      </c>
      <c r="O184" t="s">
        <v>439</v>
      </c>
      <c r="Q184" t="s">
        <v>440</v>
      </c>
      <c r="R184" t="s">
        <v>115</v>
      </c>
      <c r="S184" t="s">
        <v>441</v>
      </c>
      <c r="T184" t="s">
        <v>442</v>
      </c>
    </row>
    <row r="185" spans="1:20" x14ac:dyDescent="0.25">
      <c r="A185">
        <v>10375</v>
      </c>
      <c r="B185">
        <v>45</v>
      </c>
      <c r="C185">
        <v>76</v>
      </c>
      <c r="D185">
        <v>3420</v>
      </c>
      <c r="E185" s="1">
        <v>38386</v>
      </c>
      <c r="F185">
        <v>1</v>
      </c>
      <c r="G185">
        <v>2</v>
      </c>
      <c r="H185" t="str">
        <f t="shared" si="2"/>
        <v>February</v>
      </c>
      <c r="I185">
        <v>2005</v>
      </c>
      <c r="J185" t="s">
        <v>163</v>
      </c>
      <c r="K185">
        <v>194</v>
      </c>
      <c r="L185" t="s">
        <v>99</v>
      </c>
      <c r="M185" t="s">
        <v>100</v>
      </c>
      <c r="N185" t="s">
        <v>101</v>
      </c>
      <c r="O185" t="s">
        <v>102</v>
      </c>
      <c r="Q185">
        <v>44000</v>
      </c>
      <c r="R185" t="s">
        <v>31</v>
      </c>
      <c r="S185" t="s">
        <v>103</v>
      </c>
      <c r="T185" t="s">
        <v>104</v>
      </c>
    </row>
    <row r="186" spans="1:20" x14ac:dyDescent="0.25">
      <c r="A186">
        <v>10389</v>
      </c>
      <c r="B186">
        <v>26</v>
      </c>
      <c r="C186">
        <v>99.04</v>
      </c>
      <c r="D186">
        <v>2575.04</v>
      </c>
      <c r="E186" s="1">
        <v>38414</v>
      </c>
      <c r="F186">
        <v>1</v>
      </c>
      <c r="G186">
        <v>3</v>
      </c>
      <c r="H186" t="str">
        <f t="shared" si="2"/>
        <v>March</v>
      </c>
      <c r="I186">
        <v>2005</v>
      </c>
      <c r="J186" t="s">
        <v>163</v>
      </c>
      <c r="K186">
        <v>194</v>
      </c>
      <c r="L186" t="s">
        <v>241</v>
      </c>
      <c r="M186" t="s">
        <v>242</v>
      </c>
      <c r="N186" t="s">
        <v>243</v>
      </c>
      <c r="O186" t="s">
        <v>244</v>
      </c>
      <c r="Q186" t="s">
        <v>245</v>
      </c>
      <c r="R186" t="s">
        <v>169</v>
      </c>
      <c r="S186" t="s">
        <v>246</v>
      </c>
      <c r="T186" t="s">
        <v>186</v>
      </c>
    </row>
    <row r="187" spans="1:20" x14ac:dyDescent="0.25">
      <c r="A187">
        <v>10419</v>
      </c>
      <c r="B187">
        <v>12</v>
      </c>
      <c r="C187">
        <v>100</v>
      </c>
      <c r="D187">
        <v>1961.28</v>
      </c>
      <c r="E187" s="1">
        <v>38489</v>
      </c>
      <c r="F187">
        <v>2</v>
      </c>
      <c r="G187">
        <v>5</v>
      </c>
      <c r="H187" t="str">
        <f t="shared" si="2"/>
        <v>May</v>
      </c>
      <c r="I187">
        <v>2005</v>
      </c>
      <c r="J187" t="s">
        <v>163</v>
      </c>
      <c r="K187">
        <v>194</v>
      </c>
      <c r="L187" t="s">
        <v>129</v>
      </c>
      <c r="M187" t="s">
        <v>130</v>
      </c>
      <c r="N187" t="s">
        <v>131</v>
      </c>
      <c r="O187" t="s">
        <v>132</v>
      </c>
      <c r="Q187">
        <v>5020</v>
      </c>
      <c r="R187" t="s">
        <v>133</v>
      </c>
      <c r="S187" t="s">
        <v>134</v>
      </c>
      <c r="T187" t="s">
        <v>135</v>
      </c>
    </row>
    <row r="188" spans="1:20" x14ac:dyDescent="0.25">
      <c r="A188">
        <v>10105</v>
      </c>
      <c r="B188">
        <v>41</v>
      </c>
      <c r="C188">
        <v>100</v>
      </c>
      <c r="D188">
        <v>8690.36</v>
      </c>
      <c r="E188" s="1">
        <v>37663</v>
      </c>
      <c r="F188">
        <v>1</v>
      </c>
      <c r="G188">
        <v>2</v>
      </c>
      <c r="H188" t="str">
        <f t="shared" si="2"/>
        <v>February</v>
      </c>
      <c r="I188">
        <v>2003</v>
      </c>
      <c r="J188" t="s">
        <v>163</v>
      </c>
      <c r="K188">
        <v>207</v>
      </c>
      <c r="L188" t="s">
        <v>297</v>
      </c>
      <c r="M188" t="s">
        <v>298</v>
      </c>
      <c r="N188" t="s">
        <v>299</v>
      </c>
      <c r="O188" t="s">
        <v>300</v>
      </c>
      <c r="Q188">
        <v>1734</v>
      </c>
      <c r="R188" t="s">
        <v>301</v>
      </c>
      <c r="S188" t="s">
        <v>302</v>
      </c>
      <c r="T188" t="s">
        <v>303</v>
      </c>
    </row>
    <row r="189" spans="1:20" x14ac:dyDescent="0.25">
      <c r="A189">
        <v>10117</v>
      </c>
      <c r="B189">
        <v>33</v>
      </c>
      <c r="C189">
        <v>100</v>
      </c>
      <c r="D189">
        <v>6034.38</v>
      </c>
      <c r="E189" s="1">
        <v>37727</v>
      </c>
      <c r="F189">
        <v>2</v>
      </c>
      <c r="G189">
        <v>4</v>
      </c>
      <c r="H189" t="str">
        <f t="shared" si="2"/>
        <v>April</v>
      </c>
      <c r="I189">
        <v>2003</v>
      </c>
      <c r="J189" t="s">
        <v>163</v>
      </c>
      <c r="K189">
        <v>207</v>
      </c>
      <c r="L189" t="s">
        <v>177</v>
      </c>
      <c r="M189" t="s">
        <v>178</v>
      </c>
      <c r="N189" t="s">
        <v>179</v>
      </c>
      <c r="O189" t="s">
        <v>180</v>
      </c>
      <c r="Q189">
        <v>79903</v>
      </c>
      <c r="R189" t="s">
        <v>180</v>
      </c>
      <c r="S189" t="s">
        <v>182</v>
      </c>
      <c r="T189" t="s">
        <v>183</v>
      </c>
    </row>
    <row r="190" spans="1:20" x14ac:dyDescent="0.25">
      <c r="A190">
        <v>10127</v>
      </c>
      <c r="B190">
        <v>46</v>
      </c>
      <c r="C190">
        <v>100</v>
      </c>
      <c r="D190">
        <v>11279.2</v>
      </c>
      <c r="E190" s="1">
        <v>37775</v>
      </c>
      <c r="F190">
        <v>2</v>
      </c>
      <c r="G190">
        <v>6</v>
      </c>
      <c r="H190" t="str">
        <f t="shared" si="2"/>
        <v>June</v>
      </c>
      <c r="I190">
        <v>2003</v>
      </c>
      <c r="J190" t="s">
        <v>163</v>
      </c>
      <c r="K190">
        <v>207</v>
      </c>
      <c r="L190" t="s">
        <v>443</v>
      </c>
      <c r="M190">
        <v>2125557413</v>
      </c>
      <c r="N190" t="s">
        <v>444</v>
      </c>
      <c r="O190" t="s">
        <v>22</v>
      </c>
      <c r="P190" t="s">
        <v>23</v>
      </c>
      <c r="Q190">
        <v>10022</v>
      </c>
      <c r="R190" t="s">
        <v>24</v>
      </c>
      <c r="S190" t="s">
        <v>44</v>
      </c>
      <c r="T190" t="s">
        <v>445</v>
      </c>
    </row>
    <row r="191" spans="1:20" x14ac:dyDescent="0.25">
      <c r="A191">
        <v>10142</v>
      </c>
      <c r="B191">
        <v>33</v>
      </c>
      <c r="C191">
        <v>100</v>
      </c>
      <c r="D191">
        <v>8023.29</v>
      </c>
      <c r="E191" s="1">
        <v>37841</v>
      </c>
      <c r="F191">
        <v>3</v>
      </c>
      <c r="G191">
        <v>8</v>
      </c>
      <c r="H191" t="str">
        <f t="shared" si="2"/>
        <v>August</v>
      </c>
      <c r="I191">
        <v>2003</v>
      </c>
      <c r="J191" t="s">
        <v>163</v>
      </c>
      <c r="K191">
        <v>207</v>
      </c>
      <c r="L191" t="s">
        <v>252</v>
      </c>
      <c r="M191">
        <v>4155551450</v>
      </c>
      <c r="N191" t="s">
        <v>253</v>
      </c>
      <c r="O191" t="s">
        <v>254</v>
      </c>
      <c r="P191" t="s">
        <v>43</v>
      </c>
      <c r="Q191">
        <v>97562</v>
      </c>
      <c r="R191" t="s">
        <v>24</v>
      </c>
      <c r="S191" t="s">
        <v>255</v>
      </c>
      <c r="T191" t="s">
        <v>256</v>
      </c>
    </row>
    <row r="192" spans="1:20" x14ac:dyDescent="0.25">
      <c r="A192">
        <v>10153</v>
      </c>
      <c r="B192">
        <v>20</v>
      </c>
      <c r="C192">
        <v>100</v>
      </c>
      <c r="D192">
        <v>4904</v>
      </c>
      <c r="E192" s="1">
        <v>37892</v>
      </c>
      <c r="F192">
        <v>3</v>
      </c>
      <c r="G192">
        <v>9</v>
      </c>
      <c r="H192" t="str">
        <f t="shared" si="2"/>
        <v>September</v>
      </c>
      <c r="I192">
        <v>2003</v>
      </c>
      <c r="J192" t="s">
        <v>163</v>
      </c>
      <c r="K192">
        <v>207</v>
      </c>
      <c r="L192" t="s">
        <v>156</v>
      </c>
      <c r="M192" t="s">
        <v>157</v>
      </c>
      <c r="N192" t="s">
        <v>158</v>
      </c>
      <c r="O192" t="s">
        <v>159</v>
      </c>
      <c r="Q192">
        <v>28034</v>
      </c>
      <c r="R192" t="s">
        <v>160</v>
      </c>
      <c r="S192" t="s">
        <v>161</v>
      </c>
      <c r="T192" t="s">
        <v>162</v>
      </c>
    </row>
    <row r="193" spans="1:20" x14ac:dyDescent="0.25">
      <c r="A193">
        <v>10165</v>
      </c>
      <c r="B193">
        <v>44</v>
      </c>
      <c r="C193">
        <v>100</v>
      </c>
      <c r="D193">
        <v>8594.52</v>
      </c>
      <c r="E193" s="1">
        <v>37916</v>
      </c>
      <c r="F193">
        <v>4</v>
      </c>
      <c r="G193">
        <v>10</v>
      </c>
      <c r="H193" t="str">
        <f t="shared" si="2"/>
        <v>October</v>
      </c>
      <c r="I193">
        <v>2003</v>
      </c>
      <c r="J193" t="s">
        <v>163</v>
      </c>
      <c r="K193">
        <v>207</v>
      </c>
      <c r="L193" t="s">
        <v>177</v>
      </c>
      <c r="M193" t="s">
        <v>178</v>
      </c>
      <c r="N193" t="s">
        <v>179</v>
      </c>
      <c r="O193" t="s">
        <v>180</v>
      </c>
      <c r="Q193">
        <v>79903</v>
      </c>
      <c r="R193" t="s">
        <v>180</v>
      </c>
      <c r="S193" t="s">
        <v>182</v>
      </c>
      <c r="T193" t="s">
        <v>183</v>
      </c>
    </row>
    <row r="194" spans="1:20" x14ac:dyDescent="0.25">
      <c r="A194">
        <v>10176</v>
      </c>
      <c r="B194">
        <v>33</v>
      </c>
      <c r="C194">
        <v>100</v>
      </c>
      <c r="D194">
        <v>7474.5</v>
      </c>
      <c r="E194" s="1">
        <v>37931</v>
      </c>
      <c r="F194">
        <v>4</v>
      </c>
      <c r="G194">
        <v>11</v>
      </c>
      <c r="H194" t="str">
        <f t="shared" si="2"/>
        <v>November</v>
      </c>
      <c r="I194">
        <v>2003</v>
      </c>
      <c r="J194" t="s">
        <v>163</v>
      </c>
      <c r="K194">
        <v>207</v>
      </c>
      <c r="L194" t="s">
        <v>421</v>
      </c>
      <c r="M194" t="s">
        <v>422</v>
      </c>
      <c r="N194" t="s">
        <v>423</v>
      </c>
      <c r="O194" t="s">
        <v>424</v>
      </c>
      <c r="Q194">
        <v>42100</v>
      </c>
      <c r="R194" t="s">
        <v>238</v>
      </c>
      <c r="S194" t="s">
        <v>425</v>
      </c>
      <c r="T194" t="s">
        <v>426</v>
      </c>
    </row>
    <row r="195" spans="1:20" x14ac:dyDescent="0.25">
      <c r="A195">
        <v>10185</v>
      </c>
      <c r="B195">
        <v>21</v>
      </c>
      <c r="C195">
        <v>100</v>
      </c>
      <c r="D195">
        <v>3883.74</v>
      </c>
      <c r="E195" s="1">
        <v>37939</v>
      </c>
      <c r="F195">
        <v>4</v>
      </c>
      <c r="G195">
        <v>11</v>
      </c>
      <c r="H195" t="str">
        <f t="shared" si="2"/>
        <v>November</v>
      </c>
      <c r="I195">
        <v>2003</v>
      </c>
      <c r="J195" t="s">
        <v>163</v>
      </c>
      <c r="K195">
        <v>207</v>
      </c>
      <c r="L195" t="s">
        <v>310</v>
      </c>
      <c r="M195">
        <v>5085559555</v>
      </c>
      <c r="N195" t="s">
        <v>311</v>
      </c>
      <c r="O195" t="s">
        <v>145</v>
      </c>
      <c r="P195" t="s">
        <v>108</v>
      </c>
      <c r="Q195">
        <v>50553</v>
      </c>
      <c r="R195" t="s">
        <v>24</v>
      </c>
      <c r="S195" t="s">
        <v>312</v>
      </c>
      <c r="T195" t="s">
        <v>313</v>
      </c>
    </row>
    <row r="196" spans="1:20" x14ac:dyDescent="0.25">
      <c r="A196">
        <v>10196</v>
      </c>
      <c r="B196">
        <v>47</v>
      </c>
      <c r="C196">
        <v>100</v>
      </c>
      <c r="D196">
        <v>8887.7000000000007</v>
      </c>
      <c r="E196" s="1">
        <v>37951</v>
      </c>
      <c r="F196">
        <v>4</v>
      </c>
      <c r="G196">
        <v>11</v>
      </c>
      <c r="H196" t="str">
        <f t="shared" ref="H196:H200" si="3">TEXT(E196,"mmmm")</f>
        <v>November</v>
      </c>
      <c r="I196">
        <v>2003</v>
      </c>
      <c r="J196" t="s">
        <v>163</v>
      </c>
      <c r="K196">
        <v>207</v>
      </c>
      <c r="L196" t="s">
        <v>222</v>
      </c>
      <c r="M196">
        <v>2035559545</v>
      </c>
      <c r="N196" t="s">
        <v>223</v>
      </c>
      <c r="O196" t="s">
        <v>224</v>
      </c>
      <c r="P196" t="s">
        <v>97</v>
      </c>
      <c r="Q196">
        <v>97823</v>
      </c>
      <c r="R196" t="s">
        <v>24</v>
      </c>
      <c r="S196" t="s">
        <v>71</v>
      </c>
      <c r="T196" t="s">
        <v>225</v>
      </c>
    </row>
    <row r="197" spans="1:20" x14ac:dyDescent="0.25">
      <c r="A197">
        <v>10208</v>
      </c>
      <c r="B197">
        <v>46</v>
      </c>
      <c r="C197">
        <v>100</v>
      </c>
      <c r="D197">
        <v>8602.92</v>
      </c>
      <c r="E197" s="1">
        <v>37988</v>
      </c>
      <c r="F197">
        <v>1</v>
      </c>
      <c r="G197">
        <v>1</v>
      </c>
      <c r="H197" t="str">
        <f t="shared" si="3"/>
        <v>January</v>
      </c>
      <c r="I197">
        <v>2004</v>
      </c>
      <c r="J197" t="s">
        <v>163</v>
      </c>
      <c r="K197">
        <v>207</v>
      </c>
      <c r="L197" t="s">
        <v>199</v>
      </c>
      <c r="M197" t="s">
        <v>200</v>
      </c>
      <c r="N197" t="s">
        <v>201</v>
      </c>
      <c r="O197" t="s">
        <v>202</v>
      </c>
      <c r="Q197">
        <v>69004</v>
      </c>
      <c r="R197" t="s">
        <v>31</v>
      </c>
      <c r="S197" t="s">
        <v>203</v>
      </c>
      <c r="T197" t="s">
        <v>204</v>
      </c>
    </row>
    <row r="198" spans="1:20" x14ac:dyDescent="0.25">
      <c r="A198">
        <v>10220</v>
      </c>
      <c r="B198">
        <v>32</v>
      </c>
      <c r="C198">
        <v>100</v>
      </c>
      <c r="D198">
        <v>7181.44</v>
      </c>
      <c r="E198" s="1">
        <v>38029</v>
      </c>
      <c r="F198">
        <v>1</v>
      </c>
      <c r="G198">
        <v>2</v>
      </c>
      <c r="H198" t="str">
        <f t="shared" si="3"/>
        <v>February</v>
      </c>
      <c r="I198">
        <v>2004</v>
      </c>
      <c r="J198" t="s">
        <v>163</v>
      </c>
      <c r="K198">
        <v>207</v>
      </c>
      <c r="L198" t="s">
        <v>446</v>
      </c>
      <c r="M198" t="s">
        <v>447</v>
      </c>
      <c r="N198" t="s">
        <v>448</v>
      </c>
      <c r="O198" t="s">
        <v>449</v>
      </c>
      <c r="Q198">
        <v>2</v>
      </c>
      <c r="R198" t="s">
        <v>450</v>
      </c>
      <c r="S198" t="s">
        <v>451</v>
      </c>
      <c r="T198" t="s">
        <v>452</v>
      </c>
    </row>
    <row r="199" spans="1:20" x14ac:dyDescent="0.25">
      <c r="A199">
        <v>10231</v>
      </c>
      <c r="B199">
        <v>42</v>
      </c>
      <c r="C199">
        <v>100</v>
      </c>
      <c r="D199">
        <v>8378.58</v>
      </c>
      <c r="E199" s="1">
        <v>38065</v>
      </c>
      <c r="F199">
        <v>1</v>
      </c>
      <c r="G199">
        <v>3</v>
      </c>
      <c r="H199" t="str">
        <f t="shared" si="3"/>
        <v>March</v>
      </c>
      <c r="I199">
        <v>2004</v>
      </c>
      <c r="J199" t="s">
        <v>163</v>
      </c>
      <c r="K199">
        <v>207</v>
      </c>
      <c r="L199" t="s">
        <v>453</v>
      </c>
      <c r="M199" t="s">
        <v>454</v>
      </c>
      <c r="N199" t="s">
        <v>455</v>
      </c>
      <c r="O199" t="s">
        <v>159</v>
      </c>
      <c r="Q199">
        <v>28023</v>
      </c>
      <c r="R199" t="s">
        <v>160</v>
      </c>
      <c r="S199" t="s">
        <v>456</v>
      </c>
      <c r="T199" t="s">
        <v>457</v>
      </c>
    </row>
    <row r="200" spans="1:20" x14ac:dyDescent="0.25">
      <c r="A200">
        <v>10247</v>
      </c>
      <c r="B200">
        <v>44</v>
      </c>
      <c r="C200">
        <v>100</v>
      </c>
      <c r="D200">
        <v>10606.2</v>
      </c>
      <c r="E200" s="1">
        <v>38112</v>
      </c>
      <c r="F200">
        <v>2</v>
      </c>
      <c r="G200">
        <v>5</v>
      </c>
      <c r="H200" t="str">
        <f t="shared" si="3"/>
        <v>May</v>
      </c>
      <c r="I200">
        <v>2004</v>
      </c>
      <c r="J200" t="s">
        <v>163</v>
      </c>
      <c r="K200">
        <v>207</v>
      </c>
      <c r="L200" t="s">
        <v>436</v>
      </c>
      <c r="M200" t="s">
        <v>437</v>
      </c>
      <c r="N200" t="s">
        <v>438</v>
      </c>
      <c r="O200" t="s">
        <v>439</v>
      </c>
      <c r="Q200" t="s">
        <v>440</v>
      </c>
      <c r="R200" t="s">
        <v>115</v>
      </c>
      <c r="S200" t="s">
        <v>441</v>
      </c>
      <c r="T200" t="s">
        <v>442</v>
      </c>
    </row>
  </sheetData>
  <sheetProtection algorithmName="SHA-512" hashValue="V+Y/vM5b6Y/hJa6OcZlBSfurORe7JLq26IU4WnMbJkiY9ernmgpAeU+wyhbVeWzI4VXwsebxBZEKqNVAyO90Dg==" saltValue="JLmDQidNgfRQCTiWDLt6s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Sales Acc to month</vt:lpstr>
      <vt:lpstr>Sales acc to year</vt:lpstr>
      <vt:lpstr>Sales Country-wise</vt:lpstr>
      <vt:lpstr>Total sales</vt:lpstr>
      <vt:lpstr>sales_data_sample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Kumari, Juhi</dc:creator>
  <cp:lastModifiedBy>Kumari, Juhi</cp:lastModifiedBy>
  <dcterms:created xsi:type="dcterms:W3CDTF">2023-02-08T20:07:35Z</dcterms:created>
  <dcterms:modified xsi:type="dcterms:W3CDTF">2023-02-08T20:07:35Z</dcterms:modified>
</cp:coreProperties>
</file>