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Repositories\6306_JKT_Case_Study_1\KJJ_CS1_Data_Analysis\"/>
    </mc:Choice>
  </mc:AlternateContent>
  <xr:revisionPtr revIDLastSave="0" documentId="13_ncr:40009_{FF817C64-9C92-4A22-8AD4-61668FD8881F}" xr6:coauthVersionLast="40" xr6:coauthVersionMax="40" xr10:uidLastSave="{00000000-0000-0000-0000-000000000000}"/>
  <bookViews>
    <workbookView xWindow="0" yWindow="0" windowWidth="28800" windowHeight="11775"/>
  </bookViews>
  <sheets>
    <sheet name="State_ABV-IBU" sheetId="1" r:id="rId1"/>
    <sheet name="CT" sheetId="2" r:id="rId2"/>
    <sheet name="MD" sheetId="3" r:id="rId3"/>
    <sheet name="IL" sheetId="4" r:id="rId4"/>
    <sheet name="IN" sheetId="5" r:id="rId5"/>
  </sheets>
  <definedNames>
    <definedName name="_xlnm._FilterDatabase" localSheetId="0" hidden="1">'State_ABV-IBU'!$A$1:$C$52</definedName>
  </definedNames>
  <calcPr calcId="0"/>
</workbook>
</file>

<file path=xl/calcChain.xml><?xml version="1.0" encoding="utf-8"?>
<calcChain xmlns="http://schemas.openxmlformats.org/spreadsheetml/2006/main">
  <c r="G19" i="5" l="1"/>
  <c r="G16" i="5"/>
  <c r="G13" i="5"/>
  <c r="G11" i="5"/>
  <c r="G19" i="4"/>
  <c r="G16" i="4"/>
  <c r="G13" i="4"/>
  <c r="G11" i="4"/>
  <c r="G19" i="3"/>
  <c r="G16" i="3"/>
  <c r="G13" i="3"/>
  <c r="G11" i="3"/>
  <c r="G19" i="2"/>
  <c r="G16" i="2"/>
  <c r="G13" i="2"/>
  <c r="G11" i="2"/>
  <c r="D6" i="5"/>
  <c r="D7" i="5"/>
  <c r="D8" i="5"/>
  <c r="D9" i="5"/>
  <c r="D10" i="5"/>
  <c r="D5" i="5"/>
  <c r="D6" i="4"/>
  <c r="D7" i="4"/>
  <c r="D8" i="4"/>
  <c r="D9" i="4"/>
  <c r="D10" i="4"/>
  <c r="D5" i="4"/>
  <c r="D6" i="3"/>
  <c r="D7" i="3"/>
  <c r="D8" i="3"/>
  <c r="D9" i="3"/>
  <c r="D10" i="3"/>
  <c r="D5" i="3"/>
  <c r="F25" i="3"/>
  <c r="F19" i="3"/>
  <c r="F16" i="3"/>
  <c r="F13" i="3"/>
  <c r="F11" i="3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11" i="5"/>
  <c r="F11" i="5" s="1"/>
  <c r="D12" i="4"/>
  <c r="D13" i="4"/>
  <c r="F13" i="4" s="1"/>
  <c r="D14" i="4"/>
  <c r="D15" i="4"/>
  <c r="D16" i="4"/>
  <c r="D17" i="4"/>
  <c r="F16" i="4" s="1"/>
  <c r="D18" i="4"/>
  <c r="D19" i="4"/>
  <c r="D20" i="4"/>
  <c r="D21" i="4"/>
  <c r="D22" i="4"/>
  <c r="D23" i="4"/>
  <c r="D24" i="4"/>
  <c r="D25" i="4"/>
  <c r="D26" i="4"/>
  <c r="D27" i="4"/>
  <c r="D11" i="4"/>
  <c r="F11" i="4" s="1"/>
  <c r="F28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11" i="3"/>
  <c r="D5" i="2"/>
  <c r="D6" i="2"/>
  <c r="D7" i="2"/>
  <c r="D8" i="2"/>
  <c r="D9" i="2"/>
  <c r="D10" i="2"/>
  <c r="D11" i="2"/>
  <c r="D12" i="2"/>
  <c r="D13" i="2"/>
  <c r="D14" i="2"/>
  <c r="D15" i="2"/>
  <c r="D16" i="2"/>
  <c r="F16" i="2" s="1"/>
  <c r="D17" i="2"/>
  <c r="D18" i="2"/>
  <c r="D19" i="2"/>
  <c r="D20" i="2"/>
  <c r="D21" i="2"/>
  <c r="D22" i="2"/>
  <c r="D23" i="2"/>
  <c r="D24" i="2"/>
  <c r="D25" i="2"/>
  <c r="F25" i="2" s="1"/>
  <c r="D26" i="2"/>
  <c r="D27" i="2"/>
  <c r="D4" i="2"/>
  <c r="F13" i="5" l="1"/>
  <c r="F16" i="5"/>
  <c r="F25" i="5"/>
  <c r="F19" i="5"/>
  <c r="F28" i="5"/>
  <c r="F19" i="4"/>
  <c r="F28" i="4"/>
  <c r="F25" i="4"/>
  <c r="F13" i="2"/>
  <c r="F19" i="2"/>
  <c r="F28" i="2"/>
  <c r="F11" i="2"/>
</calcChain>
</file>

<file path=xl/sharedStrings.xml><?xml version="1.0" encoding="utf-8"?>
<sst xmlns="http://schemas.openxmlformats.org/spreadsheetml/2006/main" count="307" uniqueCount="97">
  <si>
    <t>medianABV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</si>
  <si>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</si>
  <si>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</si>
  <si>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</si>
  <si>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</si>
  <si>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</si>
  <si>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</si>
  <si>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</si>
  <si>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</si>
  <si>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</si>
  <si>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</si>
  <si>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</si>
  <si>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</si>
  <si>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</si>
  <si>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</si>
  <si>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</si>
  <si>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</si>
  <si>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</si>
  <si>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</si>
  <si>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</si>
  <si>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</si>
  <si>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</si>
  <si>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</si>
  <si>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</si>
  <si>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</si>
  <si>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</si>
  <si>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</si>
  <si>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</si>
  <si>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</si>
  <si>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</si>
  <si>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</si>
  <si>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</si>
  <si>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</si>
  <si>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</si>
  <si>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</si>
  <si>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</si>
  <si>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</si>
  <si>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</si>
  <si>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</si>
  <si>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</si>
  <si>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</si>
  <si>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</si>
  <si>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</si>
  <si>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</si>
  <si>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</si>
  <si>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</si>
  <si>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</si>
  <si>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</si>
  <si>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</si>
  <si>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</si>
  <si>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</si>
  <si>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</si>
  <si>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medianIBU</t>
  </si>
  <si>
    <t>NA</t>
  </si>
  <si>
    <t>ABV_State</t>
  </si>
  <si>
    <t>IBU State</t>
  </si>
  <si>
    <t>Total Population:</t>
  </si>
  <si>
    <t>Under 5 years:</t>
  </si>
  <si>
    <t>5 to 9 years:</t>
  </si>
  <si>
    <t>10 to 14 years:</t>
  </si>
  <si>
    <t>15 to 17 years:</t>
  </si>
  <si>
    <t>18 and 19 years:</t>
  </si>
  <si>
    <t>20 years:</t>
  </si>
  <si>
    <t>21 years:</t>
  </si>
  <si>
    <t>22 to 24 years:</t>
  </si>
  <si>
    <t>25 to 29 years:</t>
  </si>
  <si>
    <t>30 to 34 years:</t>
  </si>
  <si>
    <t>35 to 39 years:</t>
  </si>
  <si>
    <t>40 to 44 years:</t>
  </si>
  <si>
    <t>45 to 49 years:</t>
  </si>
  <si>
    <t>50 to 54 years:</t>
  </si>
  <si>
    <t>55 to 59 years:</t>
  </si>
  <si>
    <t>60 and 61 years:</t>
  </si>
  <si>
    <t>62 to 64 years:</t>
  </si>
  <si>
    <t>65 and 66 years:</t>
  </si>
  <si>
    <t>67 to 69 years:</t>
  </si>
  <si>
    <t>70 to 74 years:</t>
  </si>
  <si>
    <t>75 to 79 years:</t>
  </si>
  <si>
    <t>80 to 84 years:</t>
  </si>
  <si>
    <t>85 years and over:</t>
  </si>
  <si>
    <t>https://suburbanstats.org/population/how-many-people-live-in-connecticut</t>
  </si>
  <si>
    <t>iGen</t>
  </si>
  <si>
    <t>Millenials</t>
  </si>
  <si>
    <t>GenX</t>
  </si>
  <si>
    <t>Boomers</t>
  </si>
  <si>
    <t>Greatest</t>
  </si>
  <si>
    <t>Population</t>
  </si>
  <si>
    <t>Female </t>
  </si>
  <si>
    <t>Male</t>
  </si>
  <si>
    <t>All &gt;= 21 years</t>
  </si>
  <si>
    <t>Total</t>
  </si>
  <si>
    <t>Generation</t>
  </si>
  <si>
    <t>Name</t>
  </si>
  <si>
    <t>Population In Households In Maryland (2017)</t>
  </si>
  <si>
    <t>Population In Households In Connecticut (2017)</t>
  </si>
  <si>
    <t>Population In Households In Illinois (2017)</t>
  </si>
  <si>
    <t>Population In Households In Indiana 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</si>
</sst>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1F1F2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1F1F2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7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0" borderId="0" xfId="0" applyFont="1"/>
    <xf numFmtId="0" fontId="0" fillId="0" borderId="0" xfId="0" applyFill="1"/>
    <xf numFmtId="0" fontId="20" fillId="0" borderId="10" xfId="0" applyFont="1" applyFill="1" applyBorder="1" applyAlignment="1">
      <alignment horizontal="left" vertical="center"/>
    </xf>
    <xf numFmtId="0" fontId="20" fillId="38" borderId="10" xfId="0" applyFont="1" applyFill="1" applyBorder="1" applyAlignment="1">
      <alignment horizontal="left" vertical="center"/>
    </xf>
    <xf numFmtId="0" fontId="20" fillId="33" borderId="10" xfId="0" applyFont="1" applyFill="1" applyBorder="1" applyAlignment="1">
      <alignment horizontal="left" vertical="center"/>
    </xf>
    <xf numFmtId="0" fontId="20" fillId="44" borderId="10" xfId="0" applyFont="1" applyFill="1" applyBorder="1" applyAlignment="1">
      <alignment horizontal="left" vertical="center"/>
    </xf>
    <xf numFmtId="0" fontId="20" fillId="39" borderId="10" xfId="0" applyFont="1" applyFill="1" applyBorder="1" applyAlignment="1">
      <alignment horizontal="left" vertical="center"/>
    </xf>
    <xf numFmtId="0" fontId="20" fillId="43" borderId="10" xfId="0" applyFont="1" applyFill="1" applyBorder="1" applyAlignment="1">
      <alignment horizontal="left" vertical="center"/>
    </xf>
    <xf numFmtId="0" fontId="20" fillId="40" borderId="10" xfId="0" applyFont="1" applyFill="1" applyBorder="1" applyAlignment="1">
      <alignment horizontal="left" vertical="center"/>
    </xf>
    <xf numFmtId="0" fontId="16" fillId="0" borderId="10" xfId="0" applyFont="1" applyBorder="1"/>
    <xf numFmtId="0" fontId="21" fillId="38" borderId="14" xfId="0" applyFont="1" applyFill="1" applyBorder="1" applyAlignment="1">
      <alignment horizontal="center" vertical="center"/>
    </xf>
    <xf numFmtId="0" fontId="21" fillId="38" borderId="15" xfId="0" applyFont="1" applyFill="1" applyBorder="1" applyAlignment="1">
      <alignment horizontal="center" vertical="center"/>
    </xf>
    <xf numFmtId="0" fontId="21" fillId="38" borderId="10" xfId="0" applyFont="1" applyFill="1" applyBorder="1" applyAlignment="1">
      <alignment horizontal="center" vertical="center"/>
    </xf>
    <xf numFmtId="0" fontId="21" fillId="38" borderId="16" xfId="0" applyFont="1" applyFill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/>
    <xf numFmtId="0" fontId="0" fillId="0" borderId="0" xfId="0" applyFont="1" applyFill="1"/>
    <xf numFmtId="0" fontId="22" fillId="0" borderId="11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1" xfId="0" applyFont="1" applyFill="1" applyBorder="1" applyAlignment="1">
      <alignment horizontal="center"/>
    </xf>
    <xf numFmtId="0" fontId="22" fillId="0" borderId="13" xfId="0" applyFont="1" applyFill="1" applyBorder="1" applyAlignment="1">
      <alignment horizontal="center"/>
    </xf>
    <xf numFmtId="0" fontId="23" fillId="0" borderId="10" xfId="0" applyFont="1" applyFill="1" applyBorder="1" applyAlignment="1">
      <alignment horizontal="center"/>
    </xf>
    <xf numFmtId="0" fontId="24" fillId="0" borderId="10" xfId="0" applyFont="1" applyFill="1" applyBorder="1" applyAlignment="1">
      <alignment horizontal="center" vertical="center"/>
    </xf>
    <xf numFmtId="0" fontId="23" fillId="0" borderId="0" xfId="0" applyFont="1" applyFill="1"/>
    <xf numFmtId="3" fontId="19" fillId="0" borderId="10" xfId="0" applyNumberFormat="1" applyFont="1" applyFill="1" applyBorder="1" applyAlignment="1">
      <alignment horizontal="center" vertical="center"/>
    </xf>
    <xf numFmtId="3" fontId="19" fillId="38" borderId="10" xfId="0" applyNumberFormat="1" applyFont="1" applyFill="1" applyBorder="1" applyAlignment="1">
      <alignment horizontal="center" vertical="center"/>
    </xf>
    <xf numFmtId="3" fontId="19" fillId="33" borderId="10" xfId="0" applyNumberFormat="1" applyFont="1" applyFill="1" applyBorder="1" applyAlignment="1">
      <alignment horizontal="center" vertical="center"/>
    </xf>
    <xf numFmtId="3" fontId="19" fillId="44" borderId="10" xfId="0" applyNumberFormat="1" applyFont="1" applyFill="1" applyBorder="1" applyAlignment="1">
      <alignment horizontal="center" vertical="center"/>
    </xf>
    <xf numFmtId="3" fontId="19" fillId="39" borderId="10" xfId="0" applyNumberFormat="1" applyFont="1" applyFill="1" applyBorder="1" applyAlignment="1">
      <alignment horizontal="center" vertical="center"/>
    </xf>
    <xf numFmtId="3" fontId="19" fillId="43" borderId="10" xfId="0" applyNumberFormat="1" applyFont="1" applyFill="1" applyBorder="1" applyAlignment="1">
      <alignment horizontal="center" vertical="center"/>
    </xf>
    <xf numFmtId="3" fontId="19" fillId="42" borderId="10" xfId="0" applyNumberFormat="1" applyFont="1" applyFill="1" applyBorder="1" applyAlignment="1">
      <alignment horizontal="center" vertical="center"/>
    </xf>
    <xf numFmtId="0" fontId="0" fillId="46" borderId="0" xfId="0" applyFill="1" applyAlignment="1">
      <alignment horizontal="center"/>
    </xf>
    <xf numFmtId="0" fontId="0" fillId="46" borderId="10" xfId="0" applyFont="1" applyFill="1" applyBorder="1" applyAlignment="1">
      <alignment horizontal="center"/>
    </xf>
    <xf numFmtId="3" fontId="0" fillId="0" borderId="10" xfId="0" applyNumberFormat="1" applyFont="1" applyFill="1" applyBorder="1" applyAlignment="1">
      <alignment horizontal="center"/>
    </xf>
    <xf numFmtId="3" fontId="0" fillId="33" borderId="10" xfId="0" applyNumberFormat="1" applyFont="1" applyFill="1" applyBorder="1" applyAlignment="1">
      <alignment horizontal="center"/>
    </xf>
    <xf numFmtId="0" fontId="0" fillId="33" borderId="10" xfId="0" applyFont="1" applyFill="1" applyBorder="1" applyAlignment="1">
      <alignment horizontal="center"/>
    </xf>
    <xf numFmtId="0" fontId="0" fillId="45" borderId="10" xfId="0" applyFont="1" applyFill="1" applyBorder="1" applyAlignment="1">
      <alignment horizontal="center"/>
    </xf>
    <xf numFmtId="3" fontId="0" fillId="44" borderId="10" xfId="0" applyNumberFormat="1" applyFont="1" applyFill="1" applyBorder="1" applyAlignment="1">
      <alignment horizontal="center"/>
    </xf>
    <xf numFmtId="0" fontId="0" fillId="44" borderId="10" xfId="0" applyFont="1" applyFill="1" applyBorder="1" applyAlignment="1">
      <alignment horizontal="center"/>
    </xf>
    <xf numFmtId="3" fontId="0" fillId="39" borderId="10" xfId="0" applyNumberFormat="1" applyFont="1" applyFill="1" applyBorder="1" applyAlignment="1">
      <alignment horizontal="center"/>
    </xf>
    <xf numFmtId="0" fontId="0" fillId="39" borderId="10" xfId="0" applyFont="1" applyFill="1" applyBorder="1" applyAlignment="1">
      <alignment horizontal="center"/>
    </xf>
    <xf numFmtId="3" fontId="0" fillId="43" borderId="10" xfId="0" applyNumberFormat="1" applyFont="1" applyFill="1" applyBorder="1" applyAlignment="1">
      <alignment horizontal="center"/>
    </xf>
    <xf numFmtId="0" fontId="0" fillId="43" borderId="10" xfId="0" applyFont="1" applyFill="1" applyBorder="1" applyAlignment="1">
      <alignment horizontal="center"/>
    </xf>
    <xf numFmtId="3" fontId="0" fillId="42" borderId="10" xfId="0" applyNumberFormat="1" applyFont="1" applyFill="1" applyBorder="1" applyAlignment="1">
      <alignment horizontal="center"/>
    </xf>
    <xf numFmtId="0" fontId="0" fillId="42" borderId="10" xfId="0" applyFont="1" applyFill="1" applyBorder="1" applyAlignment="1">
      <alignment horizontal="center"/>
    </xf>
    <xf numFmtId="0" fontId="0" fillId="45" borderId="0" xfId="0" applyFill="1" applyAlignment="1">
      <alignment horizontal="center"/>
    </xf>
    <xf numFmtId="3" fontId="0" fillId="0" borderId="10" xfId="0" applyNumberFormat="1" applyFont="1" applyBorder="1" applyAlignment="1">
      <alignment horizontal="center"/>
    </xf>
    <xf numFmtId="0" fontId="0" fillId="0" borderId="17" xfId="0" applyBorder="1"/>
    <xf numFmtId="0" fontId="19" fillId="0" borderId="18" xfId="0" applyFont="1" applyFill="1" applyBorder="1" applyAlignment="1">
      <alignment horizontal="left" vertical="center"/>
    </xf>
    <xf numFmtId="0" fontId="16" fillId="0" borderId="17" xfId="0" applyFont="1" applyBorder="1"/>
    <xf numFmtId="0" fontId="20" fillId="0" borderId="18" xfId="0" applyFont="1" applyFill="1" applyBorder="1" applyAlignment="1">
      <alignment horizontal="left" vertical="center"/>
    </xf>
    <xf numFmtId="3" fontId="19" fillId="0" borderId="10" xfId="0" applyNumberFormat="1" applyFont="1" applyFill="1" applyBorder="1" applyAlignment="1">
      <alignment horizontal="center" vertical="center" wrapText="1"/>
    </xf>
    <xf numFmtId="3" fontId="19" fillId="33" borderId="10" xfId="0" applyNumberFormat="1" applyFont="1" applyFill="1" applyBorder="1" applyAlignment="1">
      <alignment horizontal="center" vertical="center" wrapText="1"/>
    </xf>
    <xf numFmtId="3" fontId="19" fillId="44" borderId="10" xfId="0" applyNumberFormat="1" applyFont="1" applyFill="1" applyBorder="1" applyAlignment="1">
      <alignment horizontal="center" vertical="center" wrapText="1"/>
    </xf>
    <xf numFmtId="3" fontId="19" fillId="39" borderId="10" xfId="0" applyNumberFormat="1" applyFont="1" applyFill="1" applyBorder="1" applyAlignment="1">
      <alignment horizontal="center" vertical="center" wrapText="1"/>
    </xf>
    <xf numFmtId="3" fontId="19" fillId="43" borderId="10" xfId="0" applyNumberFormat="1" applyFont="1" applyFill="1" applyBorder="1" applyAlignment="1">
      <alignment horizontal="center" vertical="center" wrapText="1"/>
    </xf>
    <xf numFmtId="3" fontId="19" fillId="40" borderId="10" xfId="0" applyNumberFormat="1" applyFont="1" applyFill="1" applyBorder="1" applyAlignment="1">
      <alignment horizontal="center" vertical="center" wrapText="1"/>
    </xf>
    <xf numFmtId="3" fontId="0" fillId="40" borderId="10" xfId="0" applyNumberFormat="1" applyFont="1" applyFill="1" applyBorder="1" applyAlignment="1">
      <alignment horizontal="center"/>
    </xf>
    <xf numFmtId="0" fontId="0" fillId="40" borderId="10" xfId="0" applyFont="1" applyFill="1" applyBorder="1" applyAlignment="1">
      <alignment horizontal="center"/>
    </xf>
    <xf numFmtId="0" fontId="0" fillId="45" borderId="0" xfId="0" applyFont="1" applyFill="1" applyAlignment="1">
      <alignment horizontal="center"/>
    </xf>
    <xf numFmtId="0" fontId="21" fillId="38" borderId="11" xfId="0" applyFont="1" applyFill="1" applyBorder="1" applyAlignment="1">
      <alignment horizontal="center" vertical="center"/>
    </xf>
    <xf numFmtId="0" fontId="21" fillId="38" borderId="12" xfId="0" applyFont="1" applyFill="1" applyBorder="1" applyAlignment="1">
      <alignment horizontal="center" vertical="center"/>
    </xf>
    <xf numFmtId="0" fontId="21" fillId="38" borderId="13" xfId="0" applyFont="1" applyFill="1" applyBorder="1" applyAlignment="1">
      <alignment horizontal="center" vertical="center"/>
    </xf>
    <xf numFmtId="3" fontId="19" fillId="41" borderId="10" xfId="0" applyNumberFormat="1" applyFont="1" applyFill="1" applyBorder="1" applyAlignment="1">
      <alignment horizontal="center" vertical="center"/>
    </xf>
    <xf numFmtId="3" fontId="0" fillId="41" borderId="10" xfId="0" applyNumberFormat="1" applyFont="1" applyFill="1" applyBorder="1" applyAlignment="1">
      <alignment horizontal="center"/>
    </xf>
    <xf numFmtId="0" fontId="0" fillId="41" borderId="10" xfId="0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0" fontId="18" fillId="0" borderId="10" xfId="0" applyFont="1" applyFill="1" applyBorder="1" applyAlignment="1">
      <alignment horizontal="left" vertical="center"/>
    </xf>
    <xf numFmtId="0" fontId="0" fillId="47" borderId="10" xfId="0" applyFont="1" applyFill="1" applyBorder="1" applyAlignment="1">
      <alignment horizontal="center"/>
    </xf>
    <xf numFmtId="168" fontId="0" fillId="0" borderId="0" xfId="1" applyNumberFormat="1" applyFont="1"/>
    <xf numFmtId="0" fontId="25" fillId="0" borderId="10" xfId="43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AE7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burbanstats.org/population/how-many-people-live-in-connectic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zoomScaleNormal="100" workbookViewId="0">
      <selection activeCell="I23" sqref="I23"/>
    </sheetView>
  </sheetViews>
  <sheetFormatPr defaultRowHeight="15" x14ac:dyDescent="0.25"/>
  <cols>
    <col min="1" max="1" width="3" bestFit="1" customWidth="1"/>
    <col min="2" max="2" width="12.5703125" bestFit="1" customWidth="1"/>
    <col min="3" max="3" width="13.7109375" bestFit="1" customWidth="1"/>
    <col min="4" max="4" width="13.7109375" customWidth="1"/>
    <col min="5" max="5" width="9" bestFit="1" customWidth="1"/>
    <col min="6" max="6" width="10.7109375" bestFit="1" customWidth="1"/>
  </cols>
  <sheetData>
    <row r="1" spans="1:6" x14ac:dyDescent="0.25">
      <c r="B1" t="s">
        <v>54</v>
      </c>
      <c r="C1" t="s">
        <v>0</v>
      </c>
      <c r="E1" t="s">
        <v>55</v>
      </c>
      <c r="F1" t="s">
        <v>52</v>
      </c>
    </row>
    <row r="2" spans="1:6" x14ac:dyDescent="0.25">
      <c r="A2">
        <v>1</v>
      </c>
      <c r="B2" s="2" t="s">
        <v>18</v>
      </c>
      <c r="C2">
        <v>6.25E-2</v>
      </c>
      <c r="D2">
        <v>1</v>
      </c>
      <c r="E2" t="s">
        <v>49</v>
      </c>
      <c r="F2">
        <v>19</v>
      </c>
    </row>
    <row r="3" spans="1:6" x14ac:dyDescent="0.25">
      <c r="A3">
        <v>2</v>
      </c>
      <c r="B3" s="2" t="s">
        <v>8</v>
      </c>
      <c r="C3">
        <v>6.25E-2</v>
      </c>
      <c r="D3">
        <v>2</v>
      </c>
      <c r="E3" t="s">
        <v>17</v>
      </c>
      <c r="F3">
        <v>20</v>
      </c>
    </row>
    <row r="4" spans="1:6" x14ac:dyDescent="0.25">
      <c r="A4">
        <v>3</v>
      </c>
      <c r="B4" s="2" t="s">
        <v>23</v>
      </c>
      <c r="C4">
        <v>6.2E-2</v>
      </c>
      <c r="D4">
        <v>3</v>
      </c>
      <c r="E4" t="s">
        <v>4</v>
      </c>
      <c r="F4">
        <v>20.5</v>
      </c>
    </row>
    <row r="5" spans="1:6" x14ac:dyDescent="0.25">
      <c r="A5">
        <v>4</v>
      </c>
      <c r="B5" s="2" t="s">
        <v>33</v>
      </c>
      <c r="C5">
        <v>6.2E-2</v>
      </c>
      <c r="D5">
        <v>4</v>
      </c>
      <c r="E5" t="s">
        <v>51</v>
      </c>
      <c r="F5">
        <v>21</v>
      </c>
    </row>
    <row r="6" spans="1:6" x14ac:dyDescent="0.25">
      <c r="A6">
        <v>5</v>
      </c>
      <c r="B6" s="2" t="s">
        <v>50</v>
      </c>
      <c r="C6">
        <v>6.2E-2</v>
      </c>
      <c r="D6">
        <v>5</v>
      </c>
      <c r="E6" t="s">
        <v>12</v>
      </c>
      <c r="F6">
        <v>22.5</v>
      </c>
    </row>
    <row r="7" spans="1:6" x14ac:dyDescent="0.25">
      <c r="A7">
        <v>6</v>
      </c>
      <c r="B7" s="1" t="s">
        <v>6</v>
      </c>
      <c r="C7">
        <v>6.0499999999999998E-2</v>
      </c>
      <c r="D7">
        <v>6</v>
      </c>
      <c r="E7" t="s">
        <v>25</v>
      </c>
      <c r="F7">
        <v>24</v>
      </c>
    </row>
    <row r="8" spans="1:6" x14ac:dyDescent="0.25">
      <c r="A8">
        <v>7</v>
      </c>
      <c r="B8" s="1" t="s">
        <v>7</v>
      </c>
      <c r="C8">
        <v>0.06</v>
      </c>
      <c r="D8">
        <v>7</v>
      </c>
      <c r="E8" t="s">
        <v>40</v>
      </c>
      <c r="F8">
        <v>24</v>
      </c>
    </row>
    <row r="9" spans="1:6" x14ac:dyDescent="0.25">
      <c r="A9">
        <v>8</v>
      </c>
      <c r="B9" s="1" t="s">
        <v>37</v>
      </c>
      <c r="C9">
        <v>0.06</v>
      </c>
      <c r="D9">
        <v>8</v>
      </c>
      <c r="E9" t="s">
        <v>13</v>
      </c>
      <c r="F9">
        <v>26</v>
      </c>
    </row>
    <row r="10" spans="1:6" x14ac:dyDescent="0.25">
      <c r="A10">
        <v>9</v>
      </c>
      <c r="B10" s="1" t="s">
        <v>34</v>
      </c>
      <c r="C10">
        <v>0.06</v>
      </c>
      <c r="D10">
        <v>9</v>
      </c>
      <c r="E10" s="1" t="s">
        <v>7</v>
      </c>
      <c r="F10">
        <v>29</v>
      </c>
    </row>
    <row r="11" spans="1:6" x14ac:dyDescent="0.25">
      <c r="A11">
        <v>10</v>
      </c>
      <c r="B11" s="1" t="s">
        <v>2</v>
      </c>
      <c r="C11">
        <v>0.06</v>
      </c>
      <c r="D11">
        <v>10</v>
      </c>
      <c r="E11" s="3" t="s">
        <v>21</v>
      </c>
      <c r="F11">
        <v>29</v>
      </c>
    </row>
    <row r="12" spans="1:6" x14ac:dyDescent="0.25">
      <c r="A12">
        <v>11</v>
      </c>
      <c r="B12" s="3" t="s">
        <v>42</v>
      </c>
      <c r="C12">
        <v>0.06</v>
      </c>
      <c r="D12">
        <v>11</v>
      </c>
      <c r="E12" s="3" t="s">
        <v>15</v>
      </c>
      <c r="F12">
        <v>30</v>
      </c>
    </row>
    <row r="13" spans="1:6" x14ac:dyDescent="0.25">
      <c r="A13">
        <v>12</v>
      </c>
      <c r="B13" s="3" t="s">
        <v>21</v>
      </c>
      <c r="C13">
        <v>5.8000000000000003E-2</v>
      </c>
      <c r="D13">
        <v>12</v>
      </c>
      <c r="E13" s="4" t="s">
        <v>39</v>
      </c>
      <c r="F13">
        <v>30</v>
      </c>
    </row>
    <row r="14" spans="1:6" x14ac:dyDescent="0.25">
      <c r="A14">
        <v>13</v>
      </c>
      <c r="B14" s="3" t="s">
        <v>15</v>
      </c>
      <c r="C14">
        <v>5.8000000000000003E-2</v>
      </c>
      <c r="D14">
        <v>13</v>
      </c>
      <c r="E14" t="s">
        <v>41</v>
      </c>
      <c r="F14">
        <v>30</v>
      </c>
    </row>
    <row r="15" spans="1:6" x14ac:dyDescent="0.25">
      <c r="A15">
        <v>14</v>
      </c>
      <c r="B15" s="3" t="s">
        <v>16</v>
      </c>
      <c r="C15">
        <v>5.8000000000000003E-2</v>
      </c>
      <c r="D15">
        <v>14</v>
      </c>
      <c r="E15" t="s">
        <v>47</v>
      </c>
      <c r="F15">
        <v>30</v>
      </c>
    </row>
    <row r="16" spans="1:6" x14ac:dyDescent="0.25">
      <c r="A16">
        <v>15</v>
      </c>
      <c r="B16" s="3" t="s">
        <v>36</v>
      </c>
      <c r="C16">
        <v>5.8000000000000003E-2</v>
      </c>
      <c r="D16">
        <v>15</v>
      </c>
      <c r="E16" s="2" t="s">
        <v>18</v>
      </c>
      <c r="F16">
        <v>31.5</v>
      </c>
    </row>
    <row r="17" spans="1:6" x14ac:dyDescent="0.25">
      <c r="A17">
        <v>16</v>
      </c>
      <c r="B17" s="4" t="s">
        <v>5</v>
      </c>
      <c r="C17">
        <v>5.8000000000000003E-2</v>
      </c>
      <c r="D17">
        <v>16</v>
      </c>
      <c r="E17" t="s">
        <v>19</v>
      </c>
      <c r="F17">
        <v>31.5</v>
      </c>
    </row>
    <row r="18" spans="1:6" x14ac:dyDescent="0.25">
      <c r="A18">
        <v>17</v>
      </c>
      <c r="B18" s="4" t="s">
        <v>26</v>
      </c>
      <c r="C18">
        <v>5.8000000000000003E-2</v>
      </c>
      <c r="D18">
        <v>17</v>
      </c>
      <c r="E18" t="s">
        <v>29</v>
      </c>
      <c r="F18">
        <v>32</v>
      </c>
    </row>
    <row r="19" spans="1:6" x14ac:dyDescent="0.25">
      <c r="A19">
        <v>18</v>
      </c>
      <c r="B19" s="4" t="s">
        <v>39</v>
      </c>
      <c r="C19">
        <v>5.7000000000000002E-2</v>
      </c>
      <c r="D19">
        <v>18</v>
      </c>
      <c r="E19" s="3" t="s">
        <v>16</v>
      </c>
      <c r="F19">
        <v>33</v>
      </c>
    </row>
    <row r="20" spans="1:6" x14ac:dyDescent="0.25">
      <c r="A20">
        <v>19</v>
      </c>
      <c r="B20" s="4" t="s">
        <v>28</v>
      </c>
      <c r="C20">
        <v>5.7000000000000002E-2</v>
      </c>
      <c r="D20">
        <v>19</v>
      </c>
      <c r="E20" t="s">
        <v>44</v>
      </c>
      <c r="F20">
        <v>33</v>
      </c>
    </row>
    <row r="21" spans="1:6" x14ac:dyDescent="0.25">
      <c r="A21">
        <v>20</v>
      </c>
      <c r="B21" s="4" t="s">
        <v>43</v>
      </c>
      <c r="C21">
        <v>5.7000000000000002E-2</v>
      </c>
      <c r="D21">
        <v>20</v>
      </c>
      <c r="E21" s="4" t="s">
        <v>28</v>
      </c>
      <c r="F21">
        <v>33.5</v>
      </c>
    </row>
    <row r="22" spans="1:6" x14ac:dyDescent="0.25">
      <c r="A22">
        <v>21</v>
      </c>
      <c r="B22" s="5" t="s">
        <v>10</v>
      </c>
      <c r="C22">
        <v>5.7000000000000002E-2</v>
      </c>
      <c r="D22">
        <v>21</v>
      </c>
      <c r="E22" t="s">
        <v>45</v>
      </c>
      <c r="F22">
        <v>34</v>
      </c>
    </row>
    <row r="23" spans="1:6" x14ac:dyDescent="0.25">
      <c r="A23">
        <v>22</v>
      </c>
      <c r="B23" s="5" t="s">
        <v>14</v>
      </c>
      <c r="C23">
        <v>5.6500000000000002E-2</v>
      </c>
      <c r="D23">
        <v>22</v>
      </c>
      <c r="E23" t="s">
        <v>32</v>
      </c>
      <c r="F23">
        <v>34.5</v>
      </c>
    </row>
    <row r="24" spans="1:6" x14ac:dyDescent="0.25">
      <c r="A24">
        <v>23</v>
      </c>
      <c r="B24" s="5" t="s">
        <v>46</v>
      </c>
      <c r="C24">
        <v>5.6500000000000002E-2</v>
      </c>
      <c r="D24">
        <v>23</v>
      </c>
      <c r="E24" t="s">
        <v>20</v>
      </c>
      <c r="F24">
        <v>35</v>
      </c>
    </row>
    <row r="25" spans="1:6" x14ac:dyDescent="0.25">
      <c r="A25">
        <v>24</v>
      </c>
      <c r="B25" s="5" t="s">
        <v>30</v>
      </c>
      <c r="C25">
        <v>5.6000000000000001E-2</v>
      </c>
      <c r="D25">
        <v>24</v>
      </c>
      <c r="E25" s="2" t="s">
        <v>23</v>
      </c>
      <c r="F25">
        <v>35</v>
      </c>
    </row>
    <row r="26" spans="1:6" x14ac:dyDescent="0.25">
      <c r="A26">
        <v>25</v>
      </c>
      <c r="B26" s="5" t="s">
        <v>38</v>
      </c>
      <c r="C26">
        <v>5.6000000000000001E-2</v>
      </c>
      <c r="D26">
        <v>25</v>
      </c>
      <c r="E26" s="5" t="s">
        <v>30</v>
      </c>
      <c r="F26">
        <v>35</v>
      </c>
    </row>
    <row r="27" spans="1:6" x14ac:dyDescent="0.25">
      <c r="A27">
        <v>26</v>
      </c>
      <c r="B27" t="s">
        <v>24</v>
      </c>
      <c r="C27">
        <v>5.6000000000000001E-2</v>
      </c>
      <c r="D27">
        <v>26</v>
      </c>
      <c r="E27" s="1" t="s">
        <v>37</v>
      </c>
      <c r="F27">
        <v>35</v>
      </c>
    </row>
    <row r="28" spans="1:6" x14ac:dyDescent="0.25">
      <c r="A28">
        <v>27</v>
      </c>
      <c r="B28" t="s">
        <v>1</v>
      </c>
      <c r="C28">
        <v>5.6000000000000001E-2</v>
      </c>
      <c r="D28">
        <v>27</v>
      </c>
      <c r="E28" s="4" t="s">
        <v>43</v>
      </c>
      <c r="F28">
        <v>37</v>
      </c>
    </row>
    <row r="29" spans="1:6" x14ac:dyDescent="0.25">
      <c r="A29">
        <v>28</v>
      </c>
      <c r="B29" t="s">
        <v>13</v>
      </c>
      <c r="C29">
        <v>5.5500000000000001E-2</v>
      </c>
      <c r="D29">
        <v>28</v>
      </c>
      <c r="E29" t="s">
        <v>48</v>
      </c>
      <c r="F29">
        <v>38</v>
      </c>
    </row>
    <row r="30" spans="1:6" x14ac:dyDescent="0.25">
      <c r="A30">
        <v>29</v>
      </c>
      <c r="B30" t="s">
        <v>48</v>
      </c>
      <c r="C30">
        <v>5.5500000000000001E-2</v>
      </c>
      <c r="D30">
        <v>29</v>
      </c>
      <c r="E30" t="s">
        <v>3</v>
      </c>
      <c r="F30">
        <v>39</v>
      </c>
    </row>
    <row r="31" spans="1:6" x14ac:dyDescent="0.25">
      <c r="A31">
        <v>30</v>
      </c>
      <c r="B31" t="s">
        <v>4</v>
      </c>
      <c r="C31">
        <v>5.5E-2</v>
      </c>
      <c r="D31">
        <v>30</v>
      </c>
      <c r="E31" s="5" t="s">
        <v>14</v>
      </c>
      <c r="F31">
        <v>39</v>
      </c>
    </row>
    <row r="32" spans="1:6" x14ac:dyDescent="0.25">
      <c r="A32">
        <v>31</v>
      </c>
      <c r="B32" t="s">
        <v>40</v>
      </c>
      <c r="C32">
        <v>5.5E-2</v>
      </c>
      <c r="D32">
        <v>31</v>
      </c>
      <c r="E32" s="1" t="s">
        <v>6</v>
      </c>
      <c r="F32">
        <v>40</v>
      </c>
    </row>
    <row r="33" spans="1:6" x14ac:dyDescent="0.25">
      <c r="A33">
        <v>32</v>
      </c>
      <c r="B33" t="s">
        <v>41</v>
      </c>
      <c r="C33">
        <v>5.5E-2</v>
      </c>
      <c r="D33">
        <v>32</v>
      </c>
      <c r="E33" t="s">
        <v>27</v>
      </c>
      <c r="F33">
        <v>40</v>
      </c>
    </row>
    <row r="34" spans="1:6" x14ac:dyDescent="0.25">
      <c r="A34">
        <v>33</v>
      </c>
      <c r="B34" t="s">
        <v>47</v>
      </c>
      <c r="C34">
        <v>5.5E-2</v>
      </c>
      <c r="D34">
        <v>33</v>
      </c>
      <c r="E34" s="3" t="s">
        <v>36</v>
      </c>
      <c r="F34">
        <v>40</v>
      </c>
    </row>
    <row r="35" spans="1:6" x14ac:dyDescent="0.25">
      <c r="A35">
        <v>34</v>
      </c>
      <c r="B35" t="s">
        <v>44</v>
      </c>
      <c r="C35">
        <v>5.5E-2</v>
      </c>
      <c r="D35">
        <v>34</v>
      </c>
      <c r="E35" s="5" t="s">
        <v>38</v>
      </c>
      <c r="F35">
        <v>40</v>
      </c>
    </row>
    <row r="36" spans="1:6" x14ac:dyDescent="0.25">
      <c r="A36">
        <v>35</v>
      </c>
      <c r="B36" t="s">
        <v>27</v>
      </c>
      <c r="C36">
        <v>5.5E-2</v>
      </c>
      <c r="D36">
        <v>35</v>
      </c>
      <c r="E36" s="1" t="s">
        <v>34</v>
      </c>
      <c r="F36">
        <v>41</v>
      </c>
    </row>
    <row r="37" spans="1:6" x14ac:dyDescent="0.25">
      <c r="A37">
        <v>36</v>
      </c>
      <c r="B37" t="s">
        <v>35</v>
      </c>
      <c r="C37">
        <v>5.5E-2</v>
      </c>
      <c r="D37">
        <v>36</v>
      </c>
      <c r="E37" s="4" t="s">
        <v>5</v>
      </c>
      <c r="F37">
        <v>42</v>
      </c>
    </row>
    <row r="38" spans="1:6" x14ac:dyDescent="0.25">
      <c r="A38">
        <v>37</v>
      </c>
      <c r="B38" t="s">
        <v>31</v>
      </c>
      <c r="C38">
        <v>5.5E-2</v>
      </c>
      <c r="D38">
        <v>37</v>
      </c>
      <c r="E38" s="5" t="s">
        <v>46</v>
      </c>
      <c r="F38">
        <v>42</v>
      </c>
    </row>
    <row r="39" spans="1:6" x14ac:dyDescent="0.25">
      <c r="A39">
        <v>38</v>
      </c>
      <c r="B39" t="s">
        <v>9</v>
      </c>
      <c r="C39">
        <v>5.5E-2</v>
      </c>
      <c r="D39">
        <v>38</v>
      </c>
      <c r="E39" s="1" t="s">
        <v>2</v>
      </c>
      <c r="F39">
        <v>43</v>
      </c>
    </row>
    <row r="40" spans="1:6" x14ac:dyDescent="0.25">
      <c r="A40">
        <v>39</v>
      </c>
      <c r="B40" t="s">
        <v>11</v>
      </c>
      <c r="C40">
        <v>5.5E-2</v>
      </c>
      <c r="D40">
        <v>39</v>
      </c>
      <c r="E40" t="s">
        <v>24</v>
      </c>
      <c r="F40">
        <v>44.5</v>
      </c>
    </row>
    <row r="41" spans="1:6" x14ac:dyDescent="0.25">
      <c r="A41">
        <v>40</v>
      </c>
      <c r="B41" t="s">
        <v>12</v>
      </c>
      <c r="C41">
        <v>5.3999999999999999E-2</v>
      </c>
      <c r="D41">
        <v>40</v>
      </c>
      <c r="E41" s="4" t="s">
        <v>26</v>
      </c>
      <c r="F41">
        <v>45</v>
      </c>
    </row>
    <row r="42" spans="1:6" x14ac:dyDescent="0.25">
      <c r="A42">
        <v>41</v>
      </c>
      <c r="B42" t="s">
        <v>20</v>
      </c>
      <c r="C42">
        <v>5.3999999999999999E-2</v>
      </c>
      <c r="D42">
        <v>41</v>
      </c>
      <c r="E42" t="s">
        <v>1</v>
      </c>
      <c r="F42">
        <v>46</v>
      </c>
    </row>
    <row r="43" spans="1:6" x14ac:dyDescent="0.25">
      <c r="A43">
        <v>42</v>
      </c>
      <c r="B43" t="s">
        <v>49</v>
      </c>
      <c r="C43">
        <v>5.1999999999999998E-2</v>
      </c>
      <c r="D43">
        <v>42</v>
      </c>
      <c r="E43" t="s">
        <v>35</v>
      </c>
      <c r="F43">
        <v>47</v>
      </c>
    </row>
    <row r="44" spans="1:6" x14ac:dyDescent="0.25">
      <c r="A44">
        <v>43</v>
      </c>
      <c r="B44" t="s">
        <v>25</v>
      </c>
      <c r="C44">
        <v>5.1999999999999998E-2</v>
      </c>
      <c r="D44">
        <v>43</v>
      </c>
      <c r="E44" s="2" t="s">
        <v>8</v>
      </c>
      <c r="F44">
        <v>47.5</v>
      </c>
    </row>
    <row r="45" spans="1:6" x14ac:dyDescent="0.25">
      <c r="A45">
        <v>44</v>
      </c>
      <c r="B45" t="s">
        <v>19</v>
      </c>
      <c r="C45">
        <v>5.1999999999999998E-2</v>
      </c>
      <c r="D45">
        <v>44</v>
      </c>
      <c r="E45" t="s">
        <v>31</v>
      </c>
      <c r="F45">
        <v>48.5</v>
      </c>
    </row>
    <row r="46" spans="1:6" x14ac:dyDescent="0.25">
      <c r="A46">
        <v>45</v>
      </c>
      <c r="B46" t="s">
        <v>3</v>
      </c>
      <c r="C46">
        <v>5.1999999999999998E-2</v>
      </c>
      <c r="D46">
        <v>45</v>
      </c>
      <c r="E46" s="2" t="s">
        <v>33</v>
      </c>
      <c r="F46">
        <v>51</v>
      </c>
    </row>
    <row r="47" spans="1:6" x14ac:dyDescent="0.25">
      <c r="A47">
        <v>46</v>
      </c>
      <c r="B47" t="s">
        <v>22</v>
      </c>
      <c r="C47">
        <v>5.0999999999999997E-2</v>
      </c>
      <c r="D47">
        <v>46</v>
      </c>
      <c r="E47" t="s">
        <v>9</v>
      </c>
      <c r="F47">
        <v>52</v>
      </c>
    </row>
    <row r="48" spans="1:6" x14ac:dyDescent="0.25">
      <c r="A48">
        <v>47</v>
      </c>
      <c r="B48" t="s">
        <v>17</v>
      </c>
      <c r="C48">
        <v>0.05</v>
      </c>
      <c r="D48">
        <v>47</v>
      </c>
      <c r="E48" s="5" t="s">
        <v>10</v>
      </c>
      <c r="F48">
        <v>55</v>
      </c>
    </row>
    <row r="49" spans="1:6" x14ac:dyDescent="0.25">
      <c r="A49">
        <v>48</v>
      </c>
      <c r="B49" t="s">
        <v>51</v>
      </c>
      <c r="C49">
        <v>0.05</v>
      </c>
      <c r="D49">
        <v>48</v>
      </c>
      <c r="E49" t="s">
        <v>11</v>
      </c>
      <c r="F49">
        <v>55</v>
      </c>
    </row>
    <row r="50" spans="1:6" x14ac:dyDescent="0.25">
      <c r="A50">
        <v>49</v>
      </c>
      <c r="B50" t="s">
        <v>29</v>
      </c>
      <c r="C50">
        <v>0.05</v>
      </c>
      <c r="D50">
        <v>49</v>
      </c>
      <c r="E50" s="2" t="s">
        <v>50</v>
      </c>
      <c r="F50">
        <v>57.5</v>
      </c>
    </row>
    <row r="51" spans="1:6" x14ac:dyDescent="0.25">
      <c r="A51">
        <v>50</v>
      </c>
      <c r="B51" t="s">
        <v>32</v>
      </c>
      <c r="C51">
        <v>4.5999999999999999E-2</v>
      </c>
      <c r="D51">
        <v>50</v>
      </c>
      <c r="E51" t="s">
        <v>22</v>
      </c>
      <c r="F51">
        <v>61</v>
      </c>
    </row>
    <row r="52" spans="1:6" x14ac:dyDescent="0.25">
      <c r="A52">
        <v>51</v>
      </c>
      <c r="B52" t="s">
        <v>45</v>
      </c>
      <c r="C52">
        <v>0.04</v>
      </c>
      <c r="D52">
        <v>51</v>
      </c>
      <c r="E52" t="s">
        <v>42</v>
      </c>
      <c r="F52" t="s">
        <v>53</v>
      </c>
    </row>
  </sheetData>
  <autoFilter ref="A1:C52">
    <sortState ref="A2:C52">
      <sortCondition descending="1" ref="C1:C5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H4" sqref="H4"/>
    </sheetView>
  </sheetViews>
  <sheetFormatPr defaultRowHeight="15" x14ac:dyDescent="0.25"/>
  <cols>
    <col min="1" max="1" width="37.7109375" style="21" bestFit="1" customWidth="1"/>
    <col min="2" max="2" width="16.28515625" style="6" bestFit="1" customWidth="1"/>
    <col min="3" max="3" width="19.5703125" style="6" customWidth="1"/>
    <col min="4" max="4" width="9.140625" style="6"/>
    <col min="5" max="5" width="9.7109375" style="6" bestFit="1" customWidth="1"/>
    <col min="6" max="6" width="9.140625" style="6" bestFit="1" customWidth="1"/>
    <col min="7" max="16384" width="9.140625" style="6"/>
  </cols>
  <sheetData>
    <row r="1" spans="1:8" ht="21" x14ac:dyDescent="0.25">
      <c r="A1" s="16" t="s">
        <v>94</v>
      </c>
      <c r="B1" s="17"/>
      <c r="C1" s="17"/>
      <c r="D1" s="17"/>
      <c r="E1" s="17"/>
      <c r="F1" s="19"/>
    </row>
    <row r="2" spans="1:8" ht="18.75" x14ac:dyDescent="0.3">
      <c r="A2" s="55"/>
      <c r="B2" s="23" t="s">
        <v>86</v>
      </c>
      <c r="C2" s="24"/>
      <c r="D2" s="24"/>
      <c r="E2" s="25" t="s">
        <v>91</v>
      </c>
      <c r="F2" s="26"/>
    </row>
    <row r="3" spans="1:8" ht="15.75" x14ac:dyDescent="0.25">
      <c r="A3" s="56"/>
      <c r="B3" s="27" t="s">
        <v>88</v>
      </c>
      <c r="C3" s="28" t="s">
        <v>87</v>
      </c>
      <c r="D3" s="29" t="s">
        <v>90</v>
      </c>
      <c r="E3" s="27" t="s">
        <v>92</v>
      </c>
      <c r="F3" s="27" t="s">
        <v>90</v>
      </c>
    </row>
    <row r="4" spans="1:8" x14ac:dyDescent="0.25">
      <c r="A4" s="8" t="s">
        <v>90</v>
      </c>
      <c r="B4" s="57">
        <v>1675574</v>
      </c>
      <c r="C4" s="57">
        <v>1780371</v>
      </c>
      <c r="D4" s="39">
        <f>C4+B4</f>
        <v>3455945</v>
      </c>
      <c r="E4" s="38"/>
      <c r="F4" s="38"/>
      <c r="H4" s="76" t="s">
        <v>80</v>
      </c>
    </row>
    <row r="5" spans="1:8" x14ac:dyDescent="0.25">
      <c r="A5" s="8" t="s">
        <v>57</v>
      </c>
      <c r="B5" s="57">
        <v>103269</v>
      </c>
      <c r="C5" s="57">
        <v>98471</v>
      </c>
      <c r="D5" s="39">
        <f t="shared" ref="D5:D27" si="0">C5+B5</f>
        <v>201740</v>
      </c>
      <c r="E5" s="38"/>
      <c r="F5" s="38"/>
    </row>
    <row r="6" spans="1:8" x14ac:dyDescent="0.25">
      <c r="A6" s="8" t="s">
        <v>58</v>
      </c>
      <c r="B6" s="57">
        <v>113589</v>
      </c>
      <c r="C6" s="57">
        <v>108659</v>
      </c>
      <c r="D6" s="39">
        <f t="shared" si="0"/>
        <v>222248</v>
      </c>
      <c r="E6" s="38"/>
      <c r="F6" s="38"/>
    </row>
    <row r="7" spans="1:8" x14ac:dyDescent="0.25">
      <c r="A7" s="8" t="s">
        <v>59</v>
      </c>
      <c r="B7" s="57">
        <v>122549</v>
      </c>
      <c r="C7" s="57">
        <v>117086</v>
      </c>
      <c r="D7" s="39">
        <f t="shared" si="0"/>
        <v>239635</v>
      </c>
      <c r="E7" s="38"/>
      <c r="F7" s="38"/>
    </row>
    <row r="8" spans="1:8" x14ac:dyDescent="0.25">
      <c r="A8" s="8" t="s">
        <v>60</v>
      </c>
      <c r="B8" s="57">
        <v>77217</v>
      </c>
      <c r="C8" s="57">
        <v>73629</v>
      </c>
      <c r="D8" s="39">
        <f t="shared" si="0"/>
        <v>150846</v>
      </c>
      <c r="E8" s="38"/>
      <c r="F8" s="38"/>
    </row>
    <row r="9" spans="1:8" x14ac:dyDescent="0.25">
      <c r="A9" s="8" t="s">
        <v>61</v>
      </c>
      <c r="B9" s="57">
        <v>39346</v>
      </c>
      <c r="C9" s="57">
        <v>34649</v>
      </c>
      <c r="D9" s="39">
        <f t="shared" si="0"/>
        <v>73995</v>
      </c>
      <c r="E9" s="38"/>
      <c r="F9" s="38"/>
    </row>
    <row r="10" spans="1:8" x14ac:dyDescent="0.25">
      <c r="A10" s="8" t="s">
        <v>62</v>
      </c>
      <c r="B10" s="57">
        <v>18214</v>
      </c>
      <c r="C10" s="57">
        <v>16934</v>
      </c>
      <c r="D10" s="39">
        <f t="shared" si="0"/>
        <v>35148</v>
      </c>
      <c r="E10" s="38"/>
      <c r="F10" s="38"/>
    </row>
    <row r="11" spans="1:8" x14ac:dyDescent="0.25">
      <c r="A11" s="10" t="s">
        <v>63</v>
      </c>
      <c r="B11" s="58">
        <v>18610</v>
      </c>
      <c r="C11" s="58">
        <v>18089</v>
      </c>
      <c r="D11" s="40">
        <f t="shared" si="0"/>
        <v>36699</v>
      </c>
      <c r="E11" s="41" t="s">
        <v>81</v>
      </c>
      <c r="F11" s="40">
        <f>D11+D12</f>
        <v>161177</v>
      </c>
      <c r="G11" s="75">
        <f>F11/$D$4</f>
        <v>4.6637605633191498E-2</v>
      </c>
    </row>
    <row r="12" spans="1:8" x14ac:dyDescent="0.25">
      <c r="A12" s="10" t="s">
        <v>64</v>
      </c>
      <c r="B12" s="58">
        <v>62383</v>
      </c>
      <c r="C12" s="58">
        <v>62095</v>
      </c>
      <c r="D12" s="40">
        <f t="shared" si="0"/>
        <v>124478</v>
      </c>
      <c r="E12" s="41" t="s">
        <v>81</v>
      </c>
      <c r="F12" s="42"/>
    </row>
    <row r="13" spans="1:8" x14ac:dyDescent="0.25">
      <c r="A13" s="11" t="s">
        <v>65</v>
      </c>
      <c r="B13" s="59">
        <v>102843</v>
      </c>
      <c r="C13" s="59">
        <v>104940</v>
      </c>
      <c r="D13" s="43">
        <f t="shared" si="0"/>
        <v>207783</v>
      </c>
      <c r="E13" s="44" t="s">
        <v>82</v>
      </c>
      <c r="F13" s="43">
        <f>SUM(D13:D15)</f>
        <v>627265</v>
      </c>
      <c r="G13" s="75">
        <f>F13/$D$4</f>
        <v>0.18150317785728651</v>
      </c>
    </row>
    <row r="14" spans="1:8" x14ac:dyDescent="0.25">
      <c r="A14" s="11" t="s">
        <v>66</v>
      </c>
      <c r="B14" s="59">
        <v>98175</v>
      </c>
      <c r="C14" s="59">
        <v>103221</v>
      </c>
      <c r="D14" s="43">
        <f t="shared" si="0"/>
        <v>201396</v>
      </c>
      <c r="E14" s="44" t="s">
        <v>82</v>
      </c>
      <c r="F14" s="42"/>
    </row>
    <row r="15" spans="1:8" x14ac:dyDescent="0.25">
      <c r="A15" s="11" t="s">
        <v>67</v>
      </c>
      <c r="B15" s="59">
        <v>105245</v>
      </c>
      <c r="C15" s="59">
        <v>112841</v>
      </c>
      <c r="D15" s="43">
        <f t="shared" si="0"/>
        <v>218086</v>
      </c>
      <c r="E15" s="44" t="s">
        <v>82</v>
      </c>
      <c r="F15" s="42"/>
    </row>
    <row r="16" spans="1:8" x14ac:dyDescent="0.25">
      <c r="A16" s="12" t="s">
        <v>68</v>
      </c>
      <c r="B16" s="60">
        <v>124150</v>
      </c>
      <c r="C16" s="60">
        <v>133382</v>
      </c>
      <c r="D16" s="45">
        <f t="shared" si="0"/>
        <v>257532</v>
      </c>
      <c r="E16" s="46" t="s">
        <v>83</v>
      </c>
      <c r="F16" s="45">
        <f>SUM(D16:D18)</f>
        <v>824332</v>
      </c>
      <c r="G16" s="75">
        <f>F16/$D$4</f>
        <v>0.2385257867240364</v>
      </c>
    </row>
    <row r="17" spans="1:7" x14ac:dyDescent="0.25">
      <c r="A17" s="12" t="s">
        <v>69</v>
      </c>
      <c r="B17" s="60">
        <v>138231</v>
      </c>
      <c r="C17" s="60">
        <v>148298</v>
      </c>
      <c r="D17" s="45">
        <f t="shared" si="0"/>
        <v>286529</v>
      </c>
      <c r="E17" s="46" t="s">
        <v>83</v>
      </c>
      <c r="F17" s="42"/>
    </row>
    <row r="18" spans="1:7" x14ac:dyDescent="0.25">
      <c r="A18" s="12" t="s">
        <v>70</v>
      </c>
      <c r="B18" s="60">
        <v>136018</v>
      </c>
      <c r="C18" s="60">
        <v>144253</v>
      </c>
      <c r="D18" s="45">
        <f t="shared" si="0"/>
        <v>280271</v>
      </c>
      <c r="E18" s="46" t="s">
        <v>83</v>
      </c>
      <c r="F18" s="42"/>
    </row>
    <row r="19" spans="1:7" x14ac:dyDescent="0.25">
      <c r="A19" s="13" t="s">
        <v>71</v>
      </c>
      <c r="B19" s="61">
        <v>114533</v>
      </c>
      <c r="C19" s="61">
        <v>122442</v>
      </c>
      <c r="D19" s="47">
        <f t="shared" si="0"/>
        <v>236975</v>
      </c>
      <c r="E19" s="48" t="s">
        <v>84</v>
      </c>
      <c r="F19" s="47">
        <f>SUM(D19:D24)</f>
        <v>688494</v>
      </c>
      <c r="G19" s="75">
        <f>F19/$D$4</f>
        <v>0.1992201843489986</v>
      </c>
    </row>
    <row r="20" spans="1:7" x14ac:dyDescent="0.25">
      <c r="A20" s="13" t="s">
        <v>72</v>
      </c>
      <c r="B20" s="61">
        <v>39616</v>
      </c>
      <c r="C20" s="61">
        <v>43656</v>
      </c>
      <c r="D20" s="47">
        <f t="shared" si="0"/>
        <v>83272</v>
      </c>
      <c r="E20" s="48" t="s">
        <v>84</v>
      </c>
      <c r="F20" s="42"/>
    </row>
    <row r="21" spans="1:7" x14ac:dyDescent="0.25">
      <c r="A21" s="13" t="s">
        <v>73</v>
      </c>
      <c r="B21" s="61">
        <v>55794</v>
      </c>
      <c r="C21" s="61">
        <v>61687</v>
      </c>
      <c r="D21" s="47">
        <f t="shared" si="0"/>
        <v>117481</v>
      </c>
      <c r="E21" s="48" t="s">
        <v>84</v>
      </c>
      <c r="F21" s="42"/>
    </row>
    <row r="22" spans="1:7" x14ac:dyDescent="0.25">
      <c r="A22" s="13" t="s">
        <v>74</v>
      </c>
      <c r="B22" s="61">
        <v>30293</v>
      </c>
      <c r="C22" s="61">
        <v>33280</v>
      </c>
      <c r="D22" s="47">
        <f t="shared" si="0"/>
        <v>63573</v>
      </c>
      <c r="E22" s="48" t="s">
        <v>84</v>
      </c>
      <c r="F22" s="42"/>
    </row>
    <row r="23" spans="1:7" x14ac:dyDescent="0.25">
      <c r="A23" s="13" t="s">
        <v>75</v>
      </c>
      <c r="B23" s="61">
        <v>38866</v>
      </c>
      <c r="C23" s="61">
        <v>44745</v>
      </c>
      <c r="D23" s="47">
        <f t="shared" si="0"/>
        <v>83611</v>
      </c>
      <c r="E23" s="48" t="s">
        <v>84</v>
      </c>
      <c r="F23" s="42"/>
    </row>
    <row r="24" spans="1:7" x14ac:dyDescent="0.25">
      <c r="A24" s="13" t="s">
        <v>76</v>
      </c>
      <c r="B24" s="61">
        <v>46456</v>
      </c>
      <c r="C24" s="61">
        <v>57126</v>
      </c>
      <c r="D24" s="47">
        <f t="shared" si="0"/>
        <v>103582</v>
      </c>
      <c r="E24" s="48" t="s">
        <v>84</v>
      </c>
      <c r="F24" s="42"/>
    </row>
    <row r="25" spans="1:7" x14ac:dyDescent="0.25">
      <c r="A25" s="14" t="s">
        <v>77</v>
      </c>
      <c r="B25" s="62">
        <v>36796</v>
      </c>
      <c r="C25" s="62">
        <v>49484</v>
      </c>
      <c r="D25" s="63">
        <f t="shared" si="0"/>
        <v>86280</v>
      </c>
      <c r="E25" s="64" t="s">
        <v>85</v>
      </c>
      <c r="F25" s="63">
        <f>D25+D26+D27</f>
        <v>231065</v>
      </c>
    </row>
    <row r="26" spans="1:7" x14ac:dyDescent="0.25">
      <c r="A26" s="14" t="s">
        <v>78</v>
      </c>
      <c r="B26" s="62">
        <v>29014</v>
      </c>
      <c r="C26" s="62">
        <v>43937</v>
      </c>
      <c r="D26" s="63">
        <f t="shared" si="0"/>
        <v>72951</v>
      </c>
      <c r="E26" s="64" t="s">
        <v>85</v>
      </c>
      <c r="F26" s="42"/>
    </row>
    <row r="27" spans="1:7" x14ac:dyDescent="0.25">
      <c r="A27" s="14" t="s">
        <v>79</v>
      </c>
      <c r="B27" s="62">
        <v>24367</v>
      </c>
      <c r="C27" s="62">
        <v>47467</v>
      </c>
      <c r="D27" s="63">
        <f t="shared" si="0"/>
        <v>71834</v>
      </c>
      <c r="E27" s="64" t="s">
        <v>85</v>
      </c>
      <c r="F27" s="42"/>
    </row>
    <row r="28" spans="1:7" x14ac:dyDescent="0.25">
      <c r="A28" s="15" t="s">
        <v>89</v>
      </c>
      <c r="B28" s="42"/>
      <c r="C28" s="42"/>
      <c r="D28" s="65"/>
      <c r="E28" s="42"/>
      <c r="F28" s="52">
        <f>SUM(D11:D27)</f>
        <v>2532333</v>
      </c>
    </row>
  </sheetData>
  <mergeCells count="3">
    <mergeCell ref="B2:D2"/>
    <mergeCell ref="E2:F2"/>
    <mergeCell ref="A1:F1"/>
  </mergeCells>
  <hyperlinks>
    <hyperlink ref="H4" r:id="rId1"/>
  </hyperlinks>
  <pageMargins left="0.7" right="0.7" top="0.75" bottom="0.75" header="0.3" footer="0.3"/>
  <pageSetup orientation="portrait" horizontalDpi="4294967293" verticalDpi="4294967293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19" sqref="G19"/>
    </sheetView>
  </sheetViews>
  <sheetFormatPr defaultRowHeight="15" x14ac:dyDescent="0.25"/>
  <cols>
    <col min="1" max="1" width="35.5703125" bestFit="1" customWidth="1"/>
    <col min="2" max="2" width="9.140625" bestFit="1" customWidth="1"/>
    <col min="3" max="3" width="18.5703125" bestFit="1" customWidth="1"/>
    <col min="5" max="5" width="11" bestFit="1" customWidth="1"/>
  </cols>
  <sheetData>
    <row r="1" spans="1:7" ht="21" x14ac:dyDescent="0.25">
      <c r="A1" s="18" t="s">
        <v>93</v>
      </c>
      <c r="B1" s="18"/>
      <c r="C1" s="18"/>
      <c r="D1" s="18"/>
      <c r="E1" s="18"/>
      <c r="F1" s="18"/>
    </row>
    <row r="2" spans="1:7" ht="18.75" x14ac:dyDescent="0.3">
      <c r="A2" s="53"/>
      <c r="B2" s="23" t="s">
        <v>86</v>
      </c>
      <c r="C2" s="24"/>
      <c r="D2" s="24"/>
      <c r="E2" s="25" t="s">
        <v>91</v>
      </c>
      <c r="F2" s="26"/>
    </row>
    <row r="3" spans="1:7" s="7" customFormat="1" ht="15.75" x14ac:dyDescent="0.25">
      <c r="A3" s="54"/>
      <c r="B3" s="27" t="s">
        <v>88</v>
      </c>
      <c r="C3" s="28" t="s">
        <v>87</v>
      </c>
      <c r="D3" s="29" t="s">
        <v>90</v>
      </c>
      <c r="E3" s="27" t="s">
        <v>92</v>
      </c>
      <c r="F3" s="27" t="s">
        <v>90</v>
      </c>
    </row>
    <row r="4" spans="1:7" s="7" customFormat="1" x14ac:dyDescent="0.25">
      <c r="A4" s="8" t="s">
        <v>90</v>
      </c>
      <c r="B4" s="30">
        <v>2709943</v>
      </c>
      <c r="C4" s="30">
        <v>2925234</v>
      </c>
      <c r="D4" s="30">
        <v>5635177</v>
      </c>
      <c r="E4" s="37"/>
      <c r="F4" s="38"/>
    </row>
    <row r="5" spans="1:7" s="7" customFormat="1" x14ac:dyDescent="0.25">
      <c r="A5" s="8" t="s">
        <v>57</v>
      </c>
      <c r="B5" s="30">
        <v>185585</v>
      </c>
      <c r="C5" s="30">
        <v>178243</v>
      </c>
      <c r="D5" s="39">
        <f>C5+B5</f>
        <v>363828</v>
      </c>
      <c r="E5" s="38"/>
      <c r="F5" s="38"/>
    </row>
    <row r="6" spans="1:7" s="7" customFormat="1" x14ac:dyDescent="0.25">
      <c r="A6" s="8" t="s">
        <v>58</v>
      </c>
      <c r="B6" s="30">
        <v>186627</v>
      </c>
      <c r="C6" s="30">
        <v>179763</v>
      </c>
      <c r="D6" s="39">
        <f t="shared" ref="D6:D10" si="0">C6+B6</f>
        <v>366390</v>
      </c>
      <c r="E6" s="38"/>
      <c r="F6" s="38"/>
    </row>
    <row r="7" spans="1:7" s="7" customFormat="1" x14ac:dyDescent="0.25">
      <c r="A7" s="8" t="s">
        <v>59</v>
      </c>
      <c r="B7" s="30">
        <v>192617</v>
      </c>
      <c r="C7" s="30">
        <v>185695</v>
      </c>
      <c r="D7" s="39">
        <f t="shared" si="0"/>
        <v>378312</v>
      </c>
      <c r="E7" s="38"/>
      <c r="F7" s="38"/>
    </row>
    <row r="8" spans="1:7" s="7" customFormat="1" x14ac:dyDescent="0.25">
      <c r="A8" s="8" t="s">
        <v>60</v>
      </c>
      <c r="B8" s="30">
        <v>122743</v>
      </c>
      <c r="C8" s="30">
        <v>117781</v>
      </c>
      <c r="D8" s="39">
        <f t="shared" si="0"/>
        <v>240524</v>
      </c>
      <c r="E8" s="38"/>
      <c r="F8" s="38"/>
    </row>
    <row r="9" spans="1:7" s="7" customFormat="1" x14ac:dyDescent="0.25">
      <c r="A9" s="8" t="s">
        <v>61</v>
      </c>
      <c r="B9" s="30">
        <v>69480</v>
      </c>
      <c r="C9" s="30">
        <v>64035</v>
      </c>
      <c r="D9" s="39">
        <f t="shared" si="0"/>
        <v>133515</v>
      </c>
      <c r="E9" s="38"/>
      <c r="F9" s="38"/>
    </row>
    <row r="10" spans="1:7" x14ac:dyDescent="0.25">
      <c r="A10" s="9" t="s">
        <v>62</v>
      </c>
      <c r="B10" s="31">
        <v>35046</v>
      </c>
      <c r="C10" s="31">
        <v>33236</v>
      </c>
      <c r="D10" s="39">
        <f t="shared" si="0"/>
        <v>68282</v>
      </c>
      <c r="E10" s="38"/>
      <c r="F10" s="38"/>
    </row>
    <row r="11" spans="1:7" x14ac:dyDescent="0.25">
      <c r="A11" s="10" t="s">
        <v>63</v>
      </c>
      <c r="B11" s="32">
        <v>34703</v>
      </c>
      <c r="C11" s="32">
        <v>33669</v>
      </c>
      <c r="D11" s="40">
        <f>C11+B11</f>
        <v>68372</v>
      </c>
      <c r="E11" s="41" t="s">
        <v>81</v>
      </c>
      <c r="F11" s="40">
        <f>D11+D12</f>
        <v>293439</v>
      </c>
      <c r="G11" s="75">
        <f>F11/$D$4</f>
        <v>5.207272105206278E-2</v>
      </c>
    </row>
    <row r="12" spans="1:7" x14ac:dyDescent="0.25">
      <c r="A12" s="10" t="s">
        <v>64</v>
      </c>
      <c r="B12" s="32">
        <v>110846</v>
      </c>
      <c r="C12" s="32">
        <v>114221</v>
      </c>
      <c r="D12" s="40">
        <f t="shared" ref="D12:D27" si="1">C12+B12</f>
        <v>225067</v>
      </c>
      <c r="E12" s="41" t="s">
        <v>81</v>
      </c>
      <c r="F12" s="42"/>
    </row>
    <row r="13" spans="1:7" x14ac:dyDescent="0.25">
      <c r="A13" s="11" t="s">
        <v>65</v>
      </c>
      <c r="B13" s="33">
        <v>186461</v>
      </c>
      <c r="C13" s="33">
        <v>198014</v>
      </c>
      <c r="D13" s="43">
        <f t="shared" si="1"/>
        <v>384475</v>
      </c>
      <c r="E13" s="44" t="s">
        <v>82</v>
      </c>
      <c r="F13" s="43">
        <f>SUM(D13:D15)</f>
        <v>1118094</v>
      </c>
      <c r="G13" s="75">
        <f>F13/$D$4</f>
        <v>0.19841328852669579</v>
      </c>
    </row>
    <row r="14" spans="1:7" x14ac:dyDescent="0.25">
      <c r="A14" s="11" t="s">
        <v>66</v>
      </c>
      <c r="B14" s="33">
        <v>173469</v>
      </c>
      <c r="C14" s="33">
        <v>188390</v>
      </c>
      <c r="D14" s="43">
        <f t="shared" si="1"/>
        <v>361859</v>
      </c>
      <c r="E14" s="44" t="s">
        <v>82</v>
      </c>
      <c r="F14" s="42"/>
    </row>
    <row r="15" spans="1:7" x14ac:dyDescent="0.25">
      <c r="A15" s="11" t="s">
        <v>67</v>
      </c>
      <c r="B15" s="33">
        <v>176722</v>
      </c>
      <c r="C15" s="33">
        <v>195038</v>
      </c>
      <c r="D15" s="43">
        <f t="shared" si="1"/>
        <v>371760</v>
      </c>
      <c r="E15" s="44" t="s">
        <v>82</v>
      </c>
      <c r="F15" s="42"/>
    </row>
    <row r="16" spans="1:7" x14ac:dyDescent="0.25">
      <c r="A16" s="12" t="s">
        <v>68</v>
      </c>
      <c r="B16" s="34">
        <v>195781</v>
      </c>
      <c r="C16" s="34">
        <v>216264</v>
      </c>
      <c r="D16" s="45">
        <f t="shared" si="1"/>
        <v>412045</v>
      </c>
      <c r="E16" s="46" t="s">
        <v>83</v>
      </c>
      <c r="F16" s="45">
        <f>SUM(D16:D18)</f>
        <v>1302917</v>
      </c>
      <c r="G16" s="75">
        <f>F16/$D$4</f>
        <v>0.231211371000414</v>
      </c>
    </row>
    <row r="17" spans="1:7" x14ac:dyDescent="0.25">
      <c r="A17" s="12" t="s">
        <v>69</v>
      </c>
      <c r="B17" s="34">
        <v>216949</v>
      </c>
      <c r="C17" s="34">
        <v>238504</v>
      </c>
      <c r="D17" s="45">
        <f t="shared" si="1"/>
        <v>455453</v>
      </c>
      <c r="E17" s="46" t="s">
        <v>83</v>
      </c>
      <c r="F17" s="42"/>
    </row>
    <row r="18" spans="1:7" x14ac:dyDescent="0.25">
      <c r="A18" s="12" t="s">
        <v>70</v>
      </c>
      <c r="B18" s="34">
        <v>207093</v>
      </c>
      <c r="C18" s="34">
        <v>228326</v>
      </c>
      <c r="D18" s="45">
        <f t="shared" si="1"/>
        <v>435419</v>
      </c>
      <c r="E18" s="46" t="s">
        <v>83</v>
      </c>
      <c r="F18" s="42"/>
    </row>
    <row r="19" spans="1:7" x14ac:dyDescent="0.25">
      <c r="A19" s="13" t="s">
        <v>71</v>
      </c>
      <c r="B19" s="35">
        <v>176329</v>
      </c>
      <c r="C19" s="35">
        <v>197861</v>
      </c>
      <c r="D19" s="47">
        <f t="shared" si="1"/>
        <v>374190</v>
      </c>
      <c r="E19" s="48" t="s">
        <v>84</v>
      </c>
      <c r="F19" s="47">
        <f>SUM(D19:D24)</f>
        <v>1070189</v>
      </c>
      <c r="G19" s="75">
        <f>F19/$D$4</f>
        <v>0.18991222458495979</v>
      </c>
    </row>
    <row r="20" spans="1:7" x14ac:dyDescent="0.25">
      <c r="A20" s="13" t="s">
        <v>72</v>
      </c>
      <c r="B20" s="35">
        <v>62715</v>
      </c>
      <c r="C20" s="35">
        <v>70885</v>
      </c>
      <c r="D20" s="47">
        <f t="shared" si="1"/>
        <v>133600</v>
      </c>
      <c r="E20" s="48" t="s">
        <v>84</v>
      </c>
      <c r="F20" s="42"/>
    </row>
    <row r="21" spans="1:7" x14ac:dyDescent="0.25">
      <c r="A21" s="13" t="s">
        <v>73</v>
      </c>
      <c r="B21" s="35">
        <v>85364</v>
      </c>
      <c r="C21" s="35">
        <v>95873</v>
      </c>
      <c r="D21" s="47">
        <f t="shared" si="1"/>
        <v>181237</v>
      </c>
      <c r="E21" s="48" t="s">
        <v>84</v>
      </c>
      <c r="F21" s="42"/>
    </row>
    <row r="22" spans="1:7" x14ac:dyDescent="0.25">
      <c r="A22" s="13" t="s">
        <v>74</v>
      </c>
      <c r="B22" s="35">
        <v>44919</v>
      </c>
      <c r="C22" s="35">
        <v>52040</v>
      </c>
      <c r="D22" s="47">
        <f t="shared" si="1"/>
        <v>96959</v>
      </c>
      <c r="E22" s="48" t="s">
        <v>84</v>
      </c>
      <c r="F22" s="42"/>
    </row>
    <row r="23" spans="1:7" x14ac:dyDescent="0.25">
      <c r="A23" s="13" t="s">
        <v>75</v>
      </c>
      <c r="B23" s="35">
        <v>58654</v>
      </c>
      <c r="C23" s="35">
        <v>68495</v>
      </c>
      <c r="D23" s="47">
        <f t="shared" si="1"/>
        <v>127149</v>
      </c>
      <c r="E23" s="48" t="s">
        <v>84</v>
      </c>
      <c r="F23" s="42"/>
    </row>
    <row r="24" spans="1:7" x14ac:dyDescent="0.25">
      <c r="A24" s="13" t="s">
        <v>76</v>
      </c>
      <c r="B24" s="35">
        <v>70905</v>
      </c>
      <c r="C24" s="35">
        <v>86149</v>
      </c>
      <c r="D24" s="47">
        <f t="shared" si="1"/>
        <v>157054</v>
      </c>
      <c r="E24" s="48" t="s">
        <v>84</v>
      </c>
      <c r="F24" s="42"/>
    </row>
    <row r="25" spans="1:7" x14ac:dyDescent="0.25">
      <c r="A25" s="14" t="s">
        <v>77</v>
      </c>
      <c r="B25" s="36">
        <v>51833</v>
      </c>
      <c r="C25" s="36">
        <v>69231</v>
      </c>
      <c r="D25" s="49">
        <f t="shared" si="1"/>
        <v>121064</v>
      </c>
      <c r="E25" s="50" t="s">
        <v>85</v>
      </c>
      <c r="F25" s="49">
        <f>D25+D26+D27</f>
        <v>299687</v>
      </c>
    </row>
    <row r="26" spans="1:7" x14ac:dyDescent="0.25">
      <c r="A26" s="14" t="s">
        <v>78</v>
      </c>
      <c r="B26" s="36">
        <v>36759</v>
      </c>
      <c r="C26" s="36">
        <v>56581</v>
      </c>
      <c r="D26" s="49">
        <f t="shared" si="1"/>
        <v>93340</v>
      </c>
      <c r="E26" s="50" t="s">
        <v>85</v>
      </c>
      <c r="F26" s="42"/>
    </row>
    <row r="27" spans="1:7" x14ac:dyDescent="0.25">
      <c r="A27" s="14" t="s">
        <v>79</v>
      </c>
      <c r="B27" s="36">
        <v>28343</v>
      </c>
      <c r="C27" s="36">
        <v>56940</v>
      </c>
      <c r="D27" s="49">
        <f t="shared" si="1"/>
        <v>85283</v>
      </c>
      <c r="E27" s="50" t="s">
        <v>85</v>
      </c>
      <c r="F27" s="42"/>
    </row>
    <row r="28" spans="1:7" x14ac:dyDescent="0.25">
      <c r="A28" s="15" t="s">
        <v>89</v>
      </c>
      <c r="B28" s="42"/>
      <c r="C28" s="42"/>
      <c r="D28" s="51"/>
      <c r="E28" s="42"/>
      <c r="F28" s="52">
        <f>SUM(D11:D27)</f>
        <v>4084326</v>
      </c>
    </row>
  </sheetData>
  <mergeCells count="3">
    <mergeCell ref="B2:D2"/>
    <mergeCell ref="E2:F2"/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19" sqref="G19"/>
    </sheetView>
  </sheetViews>
  <sheetFormatPr defaultRowHeight="15" x14ac:dyDescent="0.25"/>
  <cols>
    <col min="1" max="1" width="33" style="20" bestFit="1" customWidth="1"/>
    <col min="2" max="2" width="10.140625" bestFit="1" customWidth="1"/>
    <col min="3" max="3" width="18.5703125" bestFit="1" customWidth="1"/>
    <col min="4" max="4" width="10.140625" bestFit="1" customWidth="1"/>
    <col min="5" max="5" width="9.7109375" bestFit="1" customWidth="1"/>
  </cols>
  <sheetData>
    <row r="1" spans="1:7" ht="21" x14ac:dyDescent="0.25">
      <c r="A1" s="66" t="s">
        <v>95</v>
      </c>
      <c r="B1" s="67"/>
      <c r="C1" s="67"/>
      <c r="D1" s="67"/>
      <c r="E1" s="67"/>
      <c r="F1" s="68"/>
    </row>
    <row r="2" spans="1:7" ht="18.75" x14ac:dyDescent="0.3">
      <c r="A2" s="55"/>
      <c r="B2" s="23" t="s">
        <v>86</v>
      </c>
      <c r="C2" s="24"/>
      <c r="D2" s="24"/>
      <c r="E2" s="25" t="s">
        <v>91</v>
      </c>
      <c r="F2" s="26"/>
    </row>
    <row r="3" spans="1:7" s="7" customFormat="1" ht="15.75" x14ac:dyDescent="0.25">
      <c r="A3" s="56"/>
      <c r="B3" s="27" t="s">
        <v>88</v>
      </c>
      <c r="C3" s="28" t="s">
        <v>87</v>
      </c>
      <c r="D3" s="72" t="s">
        <v>90</v>
      </c>
      <c r="E3" s="27" t="s">
        <v>92</v>
      </c>
      <c r="F3" s="27" t="s">
        <v>90</v>
      </c>
    </row>
    <row r="4" spans="1:7" s="7" customFormat="1" x14ac:dyDescent="0.25">
      <c r="A4" s="8" t="s">
        <v>56</v>
      </c>
      <c r="B4" s="30">
        <v>6117355</v>
      </c>
      <c r="C4" s="30">
        <v>6411504</v>
      </c>
      <c r="D4" s="30">
        <v>12528859</v>
      </c>
      <c r="E4" s="37"/>
      <c r="F4" s="38"/>
    </row>
    <row r="5" spans="1:7" s="7" customFormat="1" x14ac:dyDescent="0.25">
      <c r="A5" s="8" t="s">
        <v>57</v>
      </c>
      <c r="B5" s="30">
        <v>425287</v>
      </c>
      <c r="C5" s="30">
        <v>409171</v>
      </c>
      <c r="D5" s="39">
        <f>C5+B5</f>
        <v>834458</v>
      </c>
      <c r="E5" s="38"/>
      <c r="F5" s="38"/>
    </row>
    <row r="6" spans="1:7" s="7" customFormat="1" x14ac:dyDescent="0.25">
      <c r="A6" s="8" t="s">
        <v>58</v>
      </c>
      <c r="B6" s="30">
        <v>438108</v>
      </c>
      <c r="C6" s="30">
        <v>420426</v>
      </c>
      <c r="D6" s="39">
        <f t="shared" ref="D6:D10" si="0">C6+B6</f>
        <v>858534</v>
      </c>
      <c r="E6" s="38"/>
      <c r="F6" s="38"/>
    </row>
    <row r="7" spans="1:7" s="7" customFormat="1" x14ac:dyDescent="0.25">
      <c r="A7" s="8" t="s">
        <v>59</v>
      </c>
      <c r="B7" s="30">
        <v>448159</v>
      </c>
      <c r="C7" s="30">
        <v>429666</v>
      </c>
      <c r="D7" s="39">
        <f t="shared" si="0"/>
        <v>877825</v>
      </c>
      <c r="E7" s="38"/>
      <c r="F7" s="38"/>
    </row>
    <row r="8" spans="1:7" s="7" customFormat="1" x14ac:dyDescent="0.25">
      <c r="A8" s="8" t="s">
        <v>60</v>
      </c>
      <c r="B8" s="30">
        <v>281382</v>
      </c>
      <c r="C8" s="30">
        <v>268604</v>
      </c>
      <c r="D8" s="39">
        <f t="shared" si="0"/>
        <v>549986</v>
      </c>
      <c r="E8" s="38"/>
      <c r="F8" s="38"/>
    </row>
    <row r="9" spans="1:7" s="7" customFormat="1" x14ac:dyDescent="0.25">
      <c r="A9" s="8" t="s">
        <v>61</v>
      </c>
      <c r="B9" s="30">
        <v>161266</v>
      </c>
      <c r="C9" s="30">
        <v>150316</v>
      </c>
      <c r="D9" s="39">
        <f t="shared" si="0"/>
        <v>311582</v>
      </c>
      <c r="E9" s="38"/>
      <c r="F9" s="38"/>
    </row>
    <row r="10" spans="1:7" s="7" customFormat="1" x14ac:dyDescent="0.25">
      <c r="A10" s="8" t="s">
        <v>62</v>
      </c>
      <c r="B10" s="30">
        <v>78728</v>
      </c>
      <c r="C10" s="30">
        <v>75367</v>
      </c>
      <c r="D10" s="39">
        <f t="shared" si="0"/>
        <v>154095</v>
      </c>
      <c r="E10" s="38"/>
      <c r="F10" s="38"/>
    </row>
    <row r="11" spans="1:7" x14ac:dyDescent="0.25">
      <c r="A11" s="10" t="s">
        <v>63</v>
      </c>
      <c r="B11" s="32">
        <v>79235</v>
      </c>
      <c r="C11" s="32">
        <v>77853</v>
      </c>
      <c r="D11" s="40">
        <f>B11+C11</f>
        <v>157088</v>
      </c>
      <c r="E11" s="41" t="s">
        <v>81</v>
      </c>
      <c r="F11" s="40">
        <f>D11+D12</f>
        <v>662644</v>
      </c>
      <c r="G11" s="75">
        <f>F11/$D$4</f>
        <v>5.2889413154062953E-2</v>
      </c>
    </row>
    <row r="12" spans="1:7" x14ac:dyDescent="0.25">
      <c r="A12" s="10" t="s">
        <v>64</v>
      </c>
      <c r="B12" s="32">
        <v>252166</v>
      </c>
      <c r="C12" s="32">
        <v>253390</v>
      </c>
      <c r="D12" s="40">
        <f t="shared" ref="D12:D27" si="1">B12+C12</f>
        <v>505556</v>
      </c>
      <c r="E12" s="41" t="s">
        <v>81</v>
      </c>
      <c r="F12" s="42"/>
    </row>
    <row r="13" spans="1:7" x14ac:dyDescent="0.25">
      <c r="A13" s="11" t="s">
        <v>65</v>
      </c>
      <c r="B13" s="33">
        <v>440839</v>
      </c>
      <c r="C13" s="33">
        <v>449835</v>
      </c>
      <c r="D13" s="43">
        <f t="shared" si="1"/>
        <v>890674</v>
      </c>
      <c r="E13" s="44" t="s">
        <v>82</v>
      </c>
      <c r="F13" s="43">
        <f>SUM(D13:D15)</f>
        <v>2582512</v>
      </c>
      <c r="G13" s="75">
        <f>F13/$D$4</f>
        <v>0.20612507491703755</v>
      </c>
    </row>
    <row r="14" spans="1:7" x14ac:dyDescent="0.25">
      <c r="A14" s="11" t="s">
        <v>66</v>
      </c>
      <c r="B14" s="33">
        <v>420504</v>
      </c>
      <c r="C14" s="33">
        <v>429318</v>
      </c>
      <c r="D14" s="43">
        <f t="shared" si="1"/>
        <v>849822</v>
      </c>
      <c r="E14" s="44" t="s">
        <v>82</v>
      </c>
      <c r="F14" s="42"/>
    </row>
    <row r="15" spans="1:7" x14ac:dyDescent="0.25">
      <c r="A15" s="11" t="s">
        <v>67</v>
      </c>
      <c r="B15" s="33">
        <v>415157</v>
      </c>
      <c r="C15" s="33">
        <v>426859</v>
      </c>
      <c r="D15" s="43">
        <f t="shared" si="1"/>
        <v>842016</v>
      </c>
      <c r="E15" s="44" t="s">
        <v>82</v>
      </c>
      <c r="F15" s="42"/>
    </row>
    <row r="16" spans="1:7" x14ac:dyDescent="0.25">
      <c r="A16" s="12" t="s">
        <v>68</v>
      </c>
      <c r="B16" s="34">
        <v>421848</v>
      </c>
      <c r="C16" s="34">
        <v>434579</v>
      </c>
      <c r="D16" s="45">
        <f t="shared" si="1"/>
        <v>856427</v>
      </c>
      <c r="E16" s="46" t="s">
        <v>83</v>
      </c>
      <c r="F16" s="45">
        <f>SUM(D16:D18)</f>
        <v>2700206</v>
      </c>
      <c r="G16" s="75">
        <f>F16/$D$4</f>
        <v>0.21551890718859554</v>
      </c>
    </row>
    <row r="17" spans="1:7" x14ac:dyDescent="0.25">
      <c r="A17" s="12" t="s">
        <v>69</v>
      </c>
      <c r="B17" s="34">
        <v>452345</v>
      </c>
      <c r="C17" s="34">
        <v>473426</v>
      </c>
      <c r="D17" s="45">
        <f t="shared" si="1"/>
        <v>925771</v>
      </c>
      <c r="E17" s="46" t="s">
        <v>83</v>
      </c>
      <c r="F17" s="42"/>
    </row>
    <row r="18" spans="1:7" x14ac:dyDescent="0.25">
      <c r="A18" s="12" t="s">
        <v>70</v>
      </c>
      <c r="B18" s="34">
        <v>446410</v>
      </c>
      <c r="C18" s="34">
        <v>471598</v>
      </c>
      <c r="D18" s="45">
        <f t="shared" si="1"/>
        <v>918008</v>
      </c>
      <c r="E18" s="46" t="s">
        <v>83</v>
      </c>
      <c r="F18" s="42"/>
    </row>
    <row r="19" spans="1:7" x14ac:dyDescent="0.25">
      <c r="A19" s="13" t="s">
        <v>71</v>
      </c>
      <c r="B19" s="35">
        <v>385540</v>
      </c>
      <c r="C19" s="35">
        <v>412568</v>
      </c>
      <c r="D19" s="47">
        <f t="shared" si="1"/>
        <v>798108</v>
      </c>
      <c r="E19" s="48" t="s">
        <v>84</v>
      </c>
      <c r="F19" s="47">
        <f>SUM(D19:D24)</f>
        <v>2292599</v>
      </c>
      <c r="G19" s="75">
        <f>F19/$D$4</f>
        <v>0.18298545781383604</v>
      </c>
    </row>
    <row r="20" spans="1:7" x14ac:dyDescent="0.25">
      <c r="A20" s="13" t="s">
        <v>72</v>
      </c>
      <c r="B20" s="35">
        <v>134669</v>
      </c>
      <c r="C20" s="35">
        <v>146202</v>
      </c>
      <c r="D20" s="47">
        <f t="shared" si="1"/>
        <v>280871</v>
      </c>
      <c r="E20" s="48" t="s">
        <v>84</v>
      </c>
      <c r="F20" s="42"/>
    </row>
    <row r="21" spans="1:7" x14ac:dyDescent="0.25">
      <c r="A21" s="13" t="s">
        <v>73</v>
      </c>
      <c r="B21" s="35">
        <v>179517</v>
      </c>
      <c r="C21" s="35">
        <v>197523</v>
      </c>
      <c r="D21" s="47">
        <f t="shared" si="1"/>
        <v>377040</v>
      </c>
      <c r="E21" s="48" t="s">
        <v>84</v>
      </c>
      <c r="F21" s="42"/>
    </row>
    <row r="22" spans="1:7" x14ac:dyDescent="0.25">
      <c r="A22" s="13" t="s">
        <v>74</v>
      </c>
      <c r="B22" s="35">
        <v>95324</v>
      </c>
      <c r="C22" s="35">
        <v>107487</v>
      </c>
      <c r="D22" s="47">
        <f t="shared" si="1"/>
        <v>202811</v>
      </c>
      <c r="E22" s="48" t="s">
        <v>84</v>
      </c>
      <c r="F22" s="42"/>
    </row>
    <row r="23" spans="1:7" x14ac:dyDescent="0.25">
      <c r="A23" s="13" t="s">
        <v>75</v>
      </c>
      <c r="B23" s="35">
        <v>127225</v>
      </c>
      <c r="C23" s="35">
        <v>148766</v>
      </c>
      <c r="D23" s="47">
        <f t="shared" si="1"/>
        <v>275991</v>
      </c>
      <c r="E23" s="48" t="s">
        <v>84</v>
      </c>
      <c r="F23" s="42"/>
    </row>
    <row r="24" spans="1:7" x14ac:dyDescent="0.25">
      <c r="A24" s="13" t="s">
        <v>76</v>
      </c>
      <c r="B24" s="35">
        <v>160340</v>
      </c>
      <c r="C24" s="35">
        <v>197438</v>
      </c>
      <c r="D24" s="47">
        <f t="shared" si="1"/>
        <v>357778</v>
      </c>
      <c r="E24" s="48" t="s">
        <v>84</v>
      </c>
      <c r="F24" s="42"/>
    </row>
    <row r="25" spans="1:7" x14ac:dyDescent="0.25">
      <c r="A25" s="14" t="s">
        <v>77</v>
      </c>
      <c r="B25" s="69">
        <v>119329</v>
      </c>
      <c r="C25" s="69">
        <v>161104</v>
      </c>
      <c r="D25" s="70">
        <f t="shared" si="1"/>
        <v>280433</v>
      </c>
      <c r="E25" s="71" t="s">
        <v>85</v>
      </c>
      <c r="F25" s="70">
        <f>D25+D26+D27</f>
        <v>704418</v>
      </c>
    </row>
    <row r="26" spans="1:7" x14ac:dyDescent="0.25">
      <c r="A26" s="14" t="s">
        <v>78</v>
      </c>
      <c r="B26" s="69">
        <v>87996</v>
      </c>
      <c r="C26" s="69">
        <v>134469</v>
      </c>
      <c r="D26" s="70">
        <f t="shared" si="1"/>
        <v>222465</v>
      </c>
      <c r="E26" s="71" t="s">
        <v>85</v>
      </c>
      <c r="F26" s="42"/>
    </row>
    <row r="27" spans="1:7" x14ac:dyDescent="0.25">
      <c r="A27" s="14" t="s">
        <v>79</v>
      </c>
      <c r="B27" s="69">
        <v>65981</v>
      </c>
      <c r="C27" s="69">
        <v>135539</v>
      </c>
      <c r="D27" s="70">
        <f t="shared" si="1"/>
        <v>201520</v>
      </c>
      <c r="E27" s="71" t="s">
        <v>85</v>
      </c>
      <c r="F27" s="42"/>
    </row>
    <row r="28" spans="1:7" x14ac:dyDescent="0.25">
      <c r="A28" s="15" t="s">
        <v>89</v>
      </c>
      <c r="B28" s="42"/>
      <c r="C28" s="42"/>
      <c r="D28" s="51"/>
      <c r="E28" s="42"/>
      <c r="F28" s="52">
        <f>SUM(D11:D27)</f>
        <v>8942379</v>
      </c>
    </row>
  </sheetData>
  <mergeCells count="3">
    <mergeCell ref="B2:D2"/>
    <mergeCell ref="E2:F2"/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19" sqref="G19"/>
    </sheetView>
  </sheetViews>
  <sheetFormatPr defaultRowHeight="15" x14ac:dyDescent="0.25"/>
  <cols>
    <col min="1" max="1" width="33.5703125" style="20" bestFit="1" customWidth="1"/>
    <col min="2" max="2" width="9.140625" style="6" bestFit="1" customWidth="1"/>
    <col min="3" max="3" width="18.5703125" style="6" bestFit="1" customWidth="1"/>
    <col min="4" max="4" width="9.140625" style="6"/>
    <col min="5" max="5" width="9.7109375" style="6" bestFit="1" customWidth="1"/>
    <col min="6" max="16384" width="9.140625" style="6"/>
  </cols>
  <sheetData>
    <row r="1" spans="1:7" ht="21" x14ac:dyDescent="0.25">
      <c r="A1" s="66" t="s">
        <v>96</v>
      </c>
      <c r="B1" s="67"/>
      <c r="C1" s="67"/>
      <c r="D1" s="67"/>
      <c r="E1" s="67"/>
      <c r="F1" s="68"/>
    </row>
    <row r="2" spans="1:7" customFormat="1" ht="18.75" x14ac:dyDescent="0.3">
      <c r="A2" s="55"/>
      <c r="B2" s="23" t="s">
        <v>86</v>
      </c>
      <c r="C2" s="24"/>
      <c r="D2" s="24"/>
      <c r="E2" s="25" t="s">
        <v>91</v>
      </c>
      <c r="F2" s="26"/>
    </row>
    <row r="3" spans="1:7" s="7" customFormat="1" ht="15.75" x14ac:dyDescent="0.25">
      <c r="A3" s="56"/>
      <c r="B3" s="27" t="s">
        <v>88</v>
      </c>
      <c r="C3" s="28" t="s">
        <v>87</v>
      </c>
      <c r="D3" s="72" t="s">
        <v>90</v>
      </c>
      <c r="E3" s="27" t="s">
        <v>92</v>
      </c>
      <c r="F3" s="27" t="s">
        <v>90</v>
      </c>
    </row>
    <row r="4" spans="1:7" s="22" customFormat="1" x14ac:dyDescent="0.25">
      <c r="A4" s="73"/>
      <c r="B4" s="30">
        <v>3084325</v>
      </c>
      <c r="C4" s="30">
        <v>3212554</v>
      </c>
      <c r="D4" s="30">
        <v>6296879</v>
      </c>
      <c r="E4" s="74"/>
      <c r="F4" s="74"/>
    </row>
    <row r="5" spans="1:7" s="22" customFormat="1" x14ac:dyDescent="0.25">
      <c r="A5" s="8" t="s">
        <v>57</v>
      </c>
      <c r="B5" s="30">
        <v>221506</v>
      </c>
      <c r="C5" s="30">
        <v>211977</v>
      </c>
      <c r="D5" s="39">
        <f>C5+B5</f>
        <v>433483</v>
      </c>
      <c r="E5" s="74"/>
      <c r="F5" s="74"/>
    </row>
    <row r="6" spans="1:7" s="22" customFormat="1" x14ac:dyDescent="0.25">
      <c r="A6" s="8" t="s">
        <v>58</v>
      </c>
      <c r="B6" s="30">
        <v>227502</v>
      </c>
      <c r="C6" s="30">
        <v>216845</v>
      </c>
      <c r="D6" s="39">
        <f t="shared" ref="D6:D10" si="0">C6+B6</f>
        <v>444347</v>
      </c>
      <c r="E6" s="74"/>
      <c r="F6" s="74"/>
    </row>
    <row r="7" spans="1:7" s="22" customFormat="1" x14ac:dyDescent="0.25">
      <c r="A7" s="8" t="s">
        <v>59</v>
      </c>
      <c r="B7" s="30">
        <v>230174</v>
      </c>
      <c r="C7" s="30">
        <v>220774</v>
      </c>
      <c r="D7" s="39">
        <f t="shared" si="0"/>
        <v>450948</v>
      </c>
      <c r="E7" s="74"/>
      <c r="F7" s="74"/>
    </row>
    <row r="8" spans="1:7" s="22" customFormat="1" x14ac:dyDescent="0.25">
      <c r="A8" s="8" t="s">
        <v>60</v>
      </c>
      <c r="B8" s="30">
        <v>140395</v>
      </c>
      <c r="C8" s="30">
        <v>133585</v>
      </c>
      <c r="D8" s="39">
        <f t="shared" si="0"/>
        <v>273980</v>
      </c>
      <c r="E8" s="74"/>
      <c r="F8" s="74"/>
    </row>
    <row r="9" spans="1:7" s="22" customFormat="1" x14ac:dyDescent="0.25">
      <c r="A9" s="8" t="s">
        <v>61</v>
      </c>
      <c r="B9" s="30">
        <v>82203</v>
      </c>
      <c r="C9" s="30">
        <v>77600</v>
      </c>
      <c r="D9" s="39">
        <f t="shared" si="0"/>
        <v>159803</v>
      </c>
      <c r="E9" s="74"/>
      <c r="F9" s="74"/>
    </row>
    <row r="10" spans="1:7" s="22" customFormat="1" x14ac:dyDescent="0.25">
      <c r="A10" s="8" t="s">
        <v>62</v>
      </c>
      <c r="B10" s="30">
        <v>39946</v>
      </c>
      <c r="C10" s="30">
        <v>39093</v>
      </c>
      <c r="D10" s="39">
        <f t="shared" si="0"/>
        <v>79039</v>
      </c>
      <c r="E10" s="74"/>
      <c r="F10" s="74"/>
    </row>
    <row r="11" spans="1:7" x14ac:dyDescent="0.25">
      <c r="A11" s="10" t="s">
        <v>63</v>
      </c>
      <c r="B11" s="32">
        <v>40529</v>
      </c>
      <c r="C11" s="32">
        <v>40436</v>
      </c>
      <c r="D11" s="40">
        <f>C11+B11</f>
        <v>80965</v>
      </c>
      <c r="E11" s="41" t="s">
        <v>81</v>
      </c>
      <c r="F11" s="40">
        <f>D11+D12</f>
        <v>326155</v>
      </c>
      <c r="G11" s="75">
        <f>F11/$D$4</f>
        <v>5.1796294640567175E-2</v>
      </c>
    </row>
    <row r="12" spans="1:7" x14ac:dyDescent="0.25">
      <c r="A12" s="10" t="s">
        <v>64</v>
      </c>
      <c r="B12" s="32">
        <v>121627</v>
      </c>
      <c r="C12" s="32">
        <v>123563</v>
      </c>
      <c r="D12" s="40">
        <f t="shared" ref="D12:D27" si="1">C12+B12</f>
        <v>245190</v>
      </c>
      <c r="E12" s="41" t="s">
        <v>81</v>
      </c>
      <c r="F12" s="42"/>
    </row>
    <row r="13" spans="1:7" x14ac:dyDescent="0.25">
      <c r="A13" s="11" t="s">
        <v>65</v>
      </c>
      <c r="B13" s="33">
        <v>201159</v>
      </c>
      <c r="C13" s="33">
        <v>206647</v>
      </c>
      <c r="D13" s="43">
        <f t="shared" si="1"/>
        <v>407806</v>
      </c>
      <c r="E13" s="44" t="s">
        <v>82</v>
      </c>
      <c r="F13" s="43">
        <f>SUM(D13:D15)</f>
        <v>1214682</v>
      </c>
      <c r="G13" s="75">
        <f>F13/$D$4</f>
        <v>0.19290222981893093</v>
      </c>
    </row>
    <row r="14" spans="1:7" x14ac:dyDescent="0.25">
      <c r="A14" s="11" t="s">
        <v>66</v>
      </c>
      <c r="B14" s="33">
        <v>196421</v>
      </c>
      <c r="C14" s="33">
        <v>201584</v>
      </c>
      <c r="D14" s="43">
        <f t="shared" si="1"/>
        <v>398005</v>
      </c>
      <c r="E14" s="44" t="s">
        <v>82</v>
      </c>
      <c r="F14" s="42"/>
    </row>
    <row r="15" spans="1:7" x14ac:dyDescent="0.25">
      <c r="A15" s="11" t="s">
        <v>67</v>
      </c>
      <c r="B15" s="33">
        <v>202097</v>
      </c>
      <c r="C15" s="33">
        <v>206774</v>
      </c>
      <c r="D15" s="43">
        <f t="shared" si="1"/>
        <v>408871</v>
      </c>
      <c r="E15" s="44" t="s">
        <v>82</v>
      </c>
      <c r="F15" s="42"/>
    </row>
    <row r="16" spans="1:7" x14ac:dyDescent="0.25">
      <c r="A16" s="12" t="s">
        <v>68</v>
      </c>
      <c r="B16" s="34">
        <v>206088</v>
      </c>
      <c r="C16" s="34">
        <v>210466</v>
      </c>
      <c r="D16" s="45">
        <f t="shared" si="1"/>
        <v>416554</v>
      </c>
      <c r="E16" s="46" t="s">
        <v>83</v>
      </c>
      <c r="F16" s="45">
        <f>SUM(D16:D18)</f>
        <v>1350107</v>
      </c>
      <c r="G16" s="75">
        <f>F16/$D$4</f>
        <v>0.21440891590897648</v>
      </c>
    </row>
    <row r="17" spans="1:7" x14ac:dyDescent="0.25">
      <c r="A17" s="12" t="s">
        <v>69</v>
      </c>
      <c r="B17" s="34">
        <v>229021</v>
      </c>
      <c r="C17" s="34">
        <v>237675</v>
      </c>
      <c r="D17" s="45">
        <f t="shared" si="1"/>
        <v>466696</v>
      </c>
      <c r="E17" s="46" t="s">
        <v>83</v>
      </c>
      <c r="F17" s="42"/>
    </row>
    <row r="18" spans="1:7" x14ac:dyDescent="0.25">
      <c r="A18" s="12" t="s">
        <v>70</v>
      </c>
      <c r="B18" s="34">
        <v>229233</v>
      </c>
      <c r="C18" s="34">
        <v>237624</v>
      </c>
      <c r="D18" s="45">
        <f t="shared" si="1"/>
        <v>466857</v>
      </c>
      <c r="E18" s="46" t="s">
        <v>83</v>
      </c>
      <c r="F18" s="42"/>
    </row>
    <row r="19" spans="1:7" x14ac:dyDescent="0.25">
      <c r="A19" s="13" t="s">
        <v>71</v>
      </c>
      <c r="B19" s="35">
        <v>202085</v>
      </c>
      <c r="C19" s="35">
        <v>212017</v>
      </c>
      <c r="D19" s="47">
        <f t="shared" si="1"/>
        <v>414102</v>
      </c>
      <c r="E19" s="48" t="s">
        <v>84</v>
      </c>
      <c r="F19" s="47">
        <f>SUM(D19:D24)</f>
        <v>1207294</v>
      </c>
      <c r="G19" s="75">
        <f>F19/$D$4</f>
        <v>0.19172895016721775</v>
      </c>
    </row>
    <row r="20" spans="1:7" x14ac:dyDescent="0.25">
      <c r="A20" s="13" t="s">
        <v>72</v>
      </c>
      <c r="B20" s="35">
        <v>71829</v>
      </c>
      <c r="C20" s="35">
        <v>76807</v>
      </c>
      <c r="D20" s="47">
        <f t="shared" si="1"/>
        <v>148636</v>
      </c>
      <c r="E20" s="48" t="s">
        <v>84</v>
      </c>
      <c r="F20" s="42"/>
    </row>
    <row r="21" spans="1:7" x14ac:dyDescent="0.25">
      <c r="A21" s="13" t="s">
        <v>73</v>
      </c>
      <c r="B21" s="35">
        <v>95247</v>
      </c>
      <c r="C21" s="35">
        <v>103519</v>
      </c>
      <c r="D21" s="47">
        <f t="shared" si="1"/>
        <v>198766</v>
      </c>
      <c r="E21" s="48" t="s">
        <v>84</v>
      </c>
      <c r="F21" s="42"/>
    </row>
    <row r="22" spans="1:7" x14ac:dyDescent="0.25">
      <c r="A22" s="13" t="s">
        <v>74</v>
      </c>
      <c r="B22" s="35">
        <v>51588</v>
      </c>
      <c r="C22" s="35">
        <v>56971</v>
      </c>
      <c r="D22" s="47">
        <f t="shared" si="1"/>
        <v>108559</v>
      </c>
      <c r="E22" s="48" t="s">
        <v>84</v>
      </c>
      <c r="F22" s="42"/>
    </row>
    <row r="23" spans="1:7" x14ac:dyDescent="0.25">
      <c r="A23" s="13" t="s">
        <v>75</v>
      </c>
      <c r="B23" s="35">
        <v>69037</v>
      </c>
      <c r="C23" s="35">
        <v>78418</v>
      </c>
      <c r="D23" s="47">
        <f t="shared" si="1"/>
        <v>147455</v>
      </c>
      <c r="E23" s="48" t="s">
        <v>84</v>
      </c>
      <c r="F23" s="42"/>
    </row>
    <row r="24" spans="1:7" x14ac:dyDescent="0.25">
      <c r="A24" s="13" t="s">
        <v>76</v>
      </c>
      <c r="B24" s="35">
        <v>86625</v>
      </c>
      <c r="C24" s="35">
        <v>103151</v>
      </c>
      <c r="D24" s="47">
        <f t="shared" si="1"/>
        <v>189776</v>
      </c>
      <c r="E24" s="48" t="s">
        <v>84</v>
      </c>
      <c r="F24" s="42"/>
    </row>
    <row r="25" spans="1:7" x14ac:dyDescent="0.25">
      <c r="A25" s="14" t="s">
        <v>77</v>
      </c>
      <c r="B25" s="69">
        <v>63072</v>
      </c>
      <c r="C25" s="69">
        <v>83675</v>
      </c>
      <c r="D25" s="70">
        <f t="shared" si="1"/>
        <v>146747</v>
      </c>
      <c r="E25" s="71" t="s">
        <v>85</v>
      </c>
      <c r="F25" s="70">
        <f>D25+D26+D27</f>
        <v>357041</v>
      </c>
    </row>
    <row r="26" spans="1:7" x14ac:dyDescent="0.25">
      <c r="A26" s="14" t="s">
        <v>78</v>
      </c>
      <c r="B26" s="69">
        <v>45076</v>
      </c>
      <c r="C26" s="69">
        <v>68722</v>
      </c>
      <c r="D26" s="70">
        <f t="shared" si="1"/>
        <v>113798</v>
      </c>
      <c r="E26" s="71" t="s">
        <v>85</v>
      </c>
      <c r="F26" s="42"/>
    </row>
    <row r="27" spans="1:7" x14ac:dyDescent="0.25">
      <c r="A27" s="14" t="s">
        <v>79</v>
      </c>
      <c r="B27" s="69">
        <v>31865</v>
      </c>
      <c r="C27" s="69">
        <v>64631</v>
      </c>
      <c r="D27" s="70">
        <f t="shared" si="1"/>
        <v>96496</v>
      </c>
      <c r="E27" s="71" t="s">
        <v>85</v>
      </c>
      <c r="F27" s="42"/>
    </row>
    <row r="28" spans="1:7" x14ac:dyDescent="0.25">
      <c r="A28" s="15" t="s">
        <v>89</v>
      </c>
      <c r="B28" s="42"/>
      <c r="C28" s="42"/>
      <c r="D28" s="42"/>
      <c r="E28" s="42"/>
      <c r="F28" s="52">
        <f>SUM(D11:D27)</f>
        <v>4455279</v>
      </c>
    </row>
  </sheetData>
  <mergeCells count="3">
    <mergeCell ref="B2:D2"/>
    <mergeCell ref="E2:F2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State_ABV-IBU</vt:lpstr>
      <vt:lpstr>CT</vt:lpstr>
      <vt:lpstr>MD</vt:lpstr>
      <vt:lpstr>IL</vt:lpstr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kjjur</dc:creator>
  <cp:lastModifiedBy>kjjur</cp:lastModifiedBy>
  <dcterms:created xsi:type="dcterms:W3CDTF">2019-01-01T18:53:48Z</dcterms:created>
  <dcterms:modified xsi:type="dcterms:W3CDTF">2019-01-02T03:48:57Z</dcterms:modified>
</cp:coreProperties>
</file>