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ass Documents/Q5/SE638 - Project Mgmt/Assignments/2/"/>
    </mc:Choice>
  </mc:AlternateContent>
  <xr:revisionPtr revIDLastSave="0" documentId="13_ncr:1_{7C1FFEEE-107E-8E4B-8A9C-9D89FA8CEA70}" xr6:coauthVersionLast="38" xr6:coauthVersionMax="38" xr10:uidLastSave="{00000000-0000-0000-0000-000000000000}"/>
  <bookViews>
    <workbookView xWindow="3760" yWindow="580" windowWidth="26440" windowHeight="15060" xr2:uid="{EAB4BE7B-0D42-9247-9E1C-AA675C54CD17}"/>
  </bookViews>
  <sheets>
    <sheet name="Pre-Dev Final" sheetId="1" r:id="rId1"/>
    <sheet name="Phase 1 Final" sheetId="5" r:id="rId2"/>
    <sheet name="Phase 2 Final" sheetId="7" r:id="rId3"/>
    <sheet name="Phase 3 Final" sheetId="9" r:id="rId4"/>
    <sheet name="Pre-Dev 3Pt Est" sheetId="2" r:id="rId5"/>
    <sheet name="Phase 1 3Pt Est" sheetId="4" r:id="rId6"/>
    <sheet name="Phase 2 3Pt Est" sheetId="6" r:id="rId7"/>
    <sheet name="Phase 3 3Pt Es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8" l="1"/>
  <c r="H125" i="8"/>
  <c r="G125" i="8"/>
  <c r="I124" i="8"/>
  <c r="H124" i="8"/>
  <c r="G124" i="8"/>
  <c r="I123" i="8"/>
  <c r="H123" i="8"/>
  <c r="G123" i="8"/>
  <c r="I121" i="8"/>
  <c r="H121" i="8"/>
  <c r="G121" i="8"/>
  <c r="I120" i="8"/>
  <c r="H120" i="8"/>
  <c r="G120" i="8"/>
  <c r="I119" i="8"/>
  <c r="H119" i="8"/>
  <c r="G119" i="8"/>
  <c r="I117" i="8"/>
  <c r="H117" i="8"/>
  <c r="G117" i="8"/>
  <c r="I116" i="8"/>
  <c r="H116" i="8"/>
  <c r="G116" i="8"/>
  <c r="I115" i="8"/>
  <c r="H115" i="8"/>
  <c r="G115" i="8"/>
  <c r="I113" i="8"/>
  <c r="H113" i="8"/>
  <c r="G113" i="8"/>
  <c r="I112" i="8"/>
  <c r="H112" i="8"/>
  <c r="G112" i="8"/>
  <c r="I111" i="8"/>
  <c r="H111" i="8"/>
  <c r="G111" i="8"/>
  <c r="I110" i="8"/>
  <c r="H110" i="8"/>
  <c r="G110" i="8"/>
  <c r="I109" i="8"/>
  <c r="H109" i="8"/>
  <c r="G109" i="8"/>
  <c r="I107" i="8"/>
  <c r="H107" i="8"/>
  <c r="G107" i="8"/>
  <c r="I106" i="8"/>
  <c r="H106" i="8"/>
  <c r="G106" i="8"/>
  <c r="I105" i="8"/>
  <c r="H105" i="8"/>
  <c r="G105" i="8"/>
  <c r="I102" i="8"/>
  <c r="H102" i="8"/>
  <c r="G102" i="8"/>
  <c r="I101" i="8"/>
  <c r="H101" i="8"/>
  <c r="G101" i="8"/>
  <c r="I100" i="8"/>
  <c r="H100" i="8"/>
  <c r="G100" i="8"/>
  <c r="I98" i="8"/>
  <c r="H98" i="8"/>
  <c r="G98" i="8"/>
  <c r="I97" i="8"/>
  <c r="H97" i="8"/>
  <c r="G97" i="8"/>
  <c r="I96" i="8"/>
  <c r="H96" i="8"/>
  <c r="G96" i="8"/>
  <c r="I94" i="8"/>
  <c r="H94" i="8"/>
  <c r="G94" i="8"/>
  <c r="I93" i="8"/>
  <c r="H93" i="8"/>
  <c r="G93" i="8"/>
  <c r="I92" i="8"/>
  <c r="H92" i="8"/>
  <c r="G92" i="8"/>
  <c r="I90" i="8"/>
  <c r="H90" i="8"/>
  <c r="G90" i="8"/>
  <c r="I89" i="8"/>
  <c r="H89" i="8"/>
  <c r="G89" i="8"/>
  <c r="I86" i="8"/>
  <c r="H86" i="8"/>
  <c r="G86" i="8"/>
  <c r="I85" i="8"/>
  <c r="H85" i="8"/>
  <c r="G85" i="8"/>
  <c r="I84" i="8"/>
  <c r="H84" i="8"/>
  <c r="G84" i="8"/>
  <c r="I82" i="8"/>
  <c r="H82" i="8"/>
  <c r="G82" i="8"/>
  <c r="I81" i="8"/>
  <c r="H81" i="8"/>
  <c r="G81" i="8"/>
  <c r="I80" i="8"/>
  <c r="H80" i="8"/>
  <c r="G80" i="8"/>
  <c r="I78" i="8"/>
  <c r="H78" i="8"/>
  <c r="G78" i="8"/>
  <c r="I77" i="8"/>
  <c r="H77" i="8"/>
  <c r="G77" i="8"/>
  <c r="I74" i="8"/>
  <c r="H74" i="8"/>
  <c r="G74" i="8"/>
  <c r="I73" i="8"/>
  <c r="H73" i="8"/>
  <c r="G73" i="8"/>
  <c r="I72" i="8"/>
  <c r="H72" i="8"/>
  <c r="G72" i="8"/>
  <c r="I71" i="8"/>
  <c r="H71" i="8"/>
  <c r="G71" i="8"/>
  <c r="I70" i="8"/>
  <c r="H70" i="8"/>
  <c r="G70" i="8"/>
  <c r="I68" i="8"/>
  <c r="H68" i="8"/>
  <c r="G68" i="8"/>
  <c r="I67" i="8"/>
  <c r="H67" i="8"/>
  <c r="G67" i="8"/>
  <c r="I66" i="8"/>
  <c r="H66" i="8"/>
  <c r="G66" i="8"/>
  <c r="I64" i="8"/>
  <c r="H64" i="8"/>
  <c r="G64" i="8"/>
  <c r="I63" i="8"/>
  <c r="H63" i="8"/>
  <c r="G63" i="8"/>
  <c r="I62" i="8"/>
  <c r="H62" i="8"/>
  <c r="G62" i="8"/>
  <c r="I60" i="8"/>
  <c r="H60" i="8"/>
  <c r="G60" i="8"/>
  <c r="I59" i="8"/>
  <c r="H59" i="8"/>
  <c r="G59" i="8"/>
  <c r="I56" i="8"/>
  <c r="H56" i="8"/>
  <c r="G56" i="8"/>
  <c r="I55" i="8"/>
  <c r="H55" i="8"/>
  <c r="G55" i="8"/>
  <c r="I54" i="8"/>
  <c r="H54" i="8"/>
  <c r="G54" i="8"/>
  <c r="I52" i="8"/>
  <c r="H52" i="8"/>
  <c r="G52" i="8"/>
  <c r="I51" i="8"/>
  <c r="H51" i="8"/>
  <c r="G51" i="8"/>
  <c r="I50" i="8"/>
  <c r="H50" i="8"/>
  <c r="G50" i="8"/>
  <c r="I48" i="8"/>
  <c r="H48" i="8"/>
  <c r="G48" i="8"/>
  <c r="I47" i="8"/>
  <c r="H47" i="8"/>
  <c r="G47" i="8"/>
  <c r="I44" i="8"/>
  <c r="H44" i="8"/>
  <c r="G44" i="8"/>
  <c r="I43" i="8"/>
  <c r="H43" i="8"/>
  <c r="G43" i="8"/>
  <c r="I42" i="8"/>
  <c r="H42" i="8"/>
  <c r="G42" i="8"/>
  <c r="I40" i="8"/>
  <c r="H40" i="8"/>
  <c r="G40" i="8"/>
  <c r="I39" i="8"/>
  <c r="H39" i="8"/>
  <c r="G39" i="8"/>
  <c r="I38" i="8"/>
  <c r="H38" i="8"/>
  <c r="G38" i="8"/>
  <c r="I36" i="8"/>
  <c r="H36" i="8"/>
  <c r="G36" i="8"/>
  <c r="I35" i="8"/>
  <c r="H35" i="8"/>
  <c r="G35" i="8"/>
  <c r="I32" i="8"/>
  <c r="H32" i="8"/>
  <c r="G32" i="8"/>
  <c r="I31" i="8"/>
  <c r="H31" i="8"/>
  <c r="G31" i="8"/>
  <c r="I30" i="8"/>
  <c r="H30" i="8"/>
  <c r="G30" i="8"/>
  <c r="I28" i="8"/>
  <c r="H28" i="8"/>
  <c r="G28" i="8"/>
  <c r="I27" i="8"/>
  <c r="H27" i="8"/>
  <c r="G27" i="8"/>
  <c r="I26" i="8"/>
  <c r="H26" i="8"/>
  <c r="G26" i="8"/>
  <c r="I24" i="8"/>
  <c r="H24" i="8"/>
  <c r="G24" i="8"/>
  <c r="I23" i="8"/>
  <c r="H23" i="8"/>
  <c r="G23" i="8"/>
  <c r="I20" i="8"/>
  <c r="H20" i="8"/>
  <c r="G20" i="8"/>
  <c r="I19" i="8"/>
  <c r="H19" i="8"/>
  <c r="G19" i="8"/>
  <c r="I18" i="8"/>
  <c r="H18" i="8"/>
  <c r="G18" i="8"/>
  <c r="I16" i="8"/>
  <c r="H16" i="8"/>
  <c r="G16" i="8"/>
  <c r="I15" i="8"/>
  <c r="H15" i="8"/>
  <c r="G15" i="8"/>
  <c r="I14" i="8"/>
  <c r="H14" i="8"/>
  <c r="G14" i="8"/>
  <c r="I12" i="8"/>
  <c r="H12" i="8"/>
  <c r="G12" i="8"/>
  <c r="I11" i="8"/>
  <c r="H11" i="8"/>
  <c r="G11" i="8"/>
  <c r="I10" i="8"/>
  <c r="H10" i="8"/>
  <c r="G10" i="8"/>
  <c r="I7" i="8"/>
  <c r="H7" i="8"/>
  <c r="G7" i="8"/>
  <c r="I6" i="8"/>
  <c r="H6" i="8"/>
  <c r="G6" i="8"/>
  <c r="I5" i="8"/>
  <c r="H5" i="8"/>
  <c r="G5" i="8"/>
  <c r="I3" i="8"/>
  <c r="H3" i="8"/>
  <c r="G3" i="8"/>
  <c r="A47" i="7"/>
  <c r="G2" i="6"/>
  <c r="H2" i="6"/>
  <c r="I2" i="6"/>
  <c r="G4" i="6"/>
  <c r="H4" i="6"/>
  <c r="I4" i="6"/>
  <c r="G5" i="6"/>
  <c r="H5" i="6"/>
  <c r="I5" i="6"/>
  <c r="G6" i="6"/>
  <c r="H6" i="6"/>
  <c r="I6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8" i="6"/>
  <c r="H28" i="6"/>
  <c r="I28" i="6"/>
  <c r="G29" i="6"/>
  <c r="H29" i="6"/>
  <c r="I29" i="6"/>
  <c r="G30" i="6"/>
  <c r="H30" i="6"/>
  <c r="I30" i="6"/>
  <c r="G33" i="6"/>
  <c r="H33" i="6"/>
  <c r="I33" i="6"/>
  <c r="G34" i="6"/>
  <c r="H34" i="6"/>
  <c r="I34" i="6"/>
  <c r="G35" i="6"/>
  <c r="H35" i="6"/>
  <c r="I35" i="6"/>
  <c r="G36" i="6"/>
  <c r="H36" i="6"/>
  <c r="I36" i="6"/>
  <c r="G38" i="6"/>
  <c r="H38" i="6"/>
  <c r="I38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7" i="6"/>
  <c r="H47" i="6"/>
  <c r="I47" i="6"/>
  <c r="G48" i="6"/>
  <c r="H48" i="6"/>
  <c r="I48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3" i="6"/>
  <c r="H63" i="6"/>
  <c r="I63" i="6"/>
  <c r="G64" i="6"/>
  <c r="H64" i="6"/>
  <c r="I64" i="6"/>
  <c r="G66" i="6"/>
  <c r="H66" i="6"/>
  <c r="I66" i="6"/>
  <c r="G67" i="6"/>
  <c r="H67" i="6"/>
  <c r="I67" i="6"/>
  <c r="G68" i="6"/>
  <c r="H68" i="6"/>
  <c r="I68" i="6"/>
  <c r="G70" i="6"/>
  <c r="H70" i="6"/>
  <c r="I70" i="6"/>
  <c r="G71" i="6"/>
  <c r="H71" i="6"/>
  <c r="I71" i="6"/>
  <c r="G72" i="6"/>
  <c r="H72" i="6"/>
  <c r="I72" i="6"/>
  <c r="G74" i="6"/>
  <c r="H74" i="6"/>
  <c r="I74" i="6"/>
  <c r="G75" i="6"/>
  <c r="H75" i="6"/>
  <c r="I75" i="6"/>
  <c r="G76" i="6"/>
  <c r="H76" i="6"/>
  <c r="I76" i="6"/>
  <c r="G77" i="6"/>
  <c r="H77" i="6"/>
  <c r="I77" i="6"/>
  <c r="G82" i="6"/>
  <c r="H82" i="6"/>
  <c r="I82" i="6"/>
  <c r="G83" i="6"/>
  <c r="H83" i="6"/>
  <c r="I83" i="6"/>
  <c r="G84" i="6"/>
  <c r="H84" i="6"/>
  <c r="I84" i="6"/>
  <c r="G88" i="6"/>
  <c r="H88" i="6"/>
  <c r="I88" i="6"/>
  <c r="G89" i="6"/>
  <c r="H89" i="6"/>
  <c r="I89" i="6"/>
  <c r="G91" i="6"/>
  <c r="H91" i="6"/>
  <c r="I91" i="6"/>
  <c r="G92" i="6"/>
  <c r="H92" i="6"/>
  <c r="I92" i="6"/>
  <c r="G94" i="6"/>
  <c r="H94" i="6"/>
  <c r="I94" i="6"/>
  <c r="G95" i="6"/>
  <c r="H95" i="6"/>
  <c r="I95" i="6"/>
  <c r="G96" i="6"/>
  <c r="H96" i="6"/>
  <c r="I96" i="6"/>
  <c r="G98" i="6"/>
  <c r="H98" i="6"/>
  <c r="I98" i="6"/>
  <c r="G99" i="6"/>
  <c r="H99" i="6"/>
  <c r="I99" i="6"/>
  <c r="G100" i="6"/>
  <c r="H100" i="6"/>
  <c r="I100" i="6"/>
  <c r="G102" i="6"/>
  <c r="H102" i="6"/>
  <c r="I102" i="6"/>
  <c r="G103" i="6"/>
  <c r="H103" i="6"/>
  <c r="I103" i="6"/>
  <c r="G104" i="6"/>
  <c r="H104" i="6"/>
  <c r="I104" i="6"/>
  <c r="G107" i="6"/>
  <c r="H107" i="6"/>
  <c r="I107" i="6"/>
  <c r="G108" i="6"/>
  <c r="H108" i="6"/>
  <c r="I108" i="6"/>
  <c r="G110" i="6"/>
  <c r="H110" i="6"/>
  <c r="I110" i="6"/>
  <c r="G111" i="6"/>
  <c r="H111" i="6"/>
  <c r="I111" i="6"/>
  <c r="G112" i="6"/>
  <c r="H112" i="6"/>
  <c r="I112" i="6"/>
  <c r="G114" i="6"/>
  <c r="H114" i="6"/>
  <c r="I114" i="6"/>
  <c r="G115" i="6"/>
  <c r="H115" i="6"/>
  <c r="I115" i="6"/>
  <c r="G116" i="6"/>
  <c r="H116" i="6"/>
  <c r="I116" i="6"/>
  <c r="G121" i="6"/>
  <c r="H121" i="6"/>
  <c r="I121" i="6"/>
  <c r="G122" i="6"/>
  <c r="H122" i="6"/>
  <c r="I122" i="6"/>
  <c r="G123" i="6"/>
  <c r="H123" i="6"/>
  <c r="I123" i="6"/>
  <c r="G125" i="6"/>
  <c r="H125" i="6"/>
  <c r="I125" i="6"/>
  <c r="G126" i="6"/>
  <c r="H126" i="6"/>
  <c r="I126" i="6"/>
  <c r="G127" i="6"/>
  <c r="H127" i="6"/>
  <c r="I127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4" i="6"/>
  <c r="H134" i="6"/>
  <c r="I134" i="6"/>
  <c r="G135" i="6"/>
  <c r="H135" i="6"/>
  <c r="I135" i="6"/>
  <c r="G136" i="6"/>
  <c r="H136" i="6"/>
  <c r="I136" i="6"/>
  <c r="A47" i="6"/>
  <c r="I102" i="4"/>
  <c r="H102" i="4"/>
  <c r="G102" i="4"/>
  <c r="I101" i="4"/>
  <c r="H101" i="4"/>
  <c r="G101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3" i="4"/>
  <c r="H93" i="4"/>
  <c r="G93" i="4"/>
  <c r="I92" i="4"/>
  <c r="H92" i="4"/>
  <c r="G92" i="4"/>
  <c r="I91" i="4"/>
  <c r="H91" i="4"/>
  <c r="G91" i="4"/>
  <c r="I89" i="4"/>
  <c r="H89" i="4"/>
  <c r="G89" i="4"/>
  <c r="I88" i="4"/>
  <c r="H88" i="4"/>
  <c r="G88" i="4"/>
  <c r="I87" i="4"/>
  <c r="H87" i="4"/>
  <c r="G87" i="4"/>
  <c r="I84" i="4"/>
  <c r="H84" i="4"/>
  <c r="G84" i="4"/>
  <c r="I83" i="4"/>
  <c r="H83" i="4"/>
  <c r="G83" i="4"/>
  <c r="I82" i="4"/>
  <c r="H82" i="4"/>
  <c r="G82" i="4"/>
  <c r="I81" i="4"/>
  <c r="H81" i="4"/>
  <c r="G81" i="4"/>
  <c r="I79" i="4"/>
  <c r="H79" i="4"/>
  <c r="G79" i="4"/>
  <c r="I78" i="4"/>
  <c r="H78" i="4"/>
  <c r="G78" i="4"/>
  <c r="I77" i="4"/>
  <c r="H77" i="4"/>
  <c r="G77" i="4"/>
  <c r="I74" i="4"/>
  <c r="H74" i="4"/>
  <c r="G74" i="4"/>
  <c r="I71" i="4"/>
  <c r="H71" i="4"/>
  <c r="G71" i="4"/>
  <c r="I70" i="4"/>
  <c r="H70" i="4"/>
  <c r="G70" i="4"/>
  <c r="I68" i="4"/>
  <c r="I67" i="4"/>
  <c r="H67" i="4"/>
  <c r="G67" i="4"/>
  <c r="I66" i="4"/>
  <c r="H66" i="4"/>
  <c r="G66" i="4"/>
  <c r="I65" i="4"/>
  <c r="H65" i="4"/>
  <c r="G65" i="4"/>
  <c r="I63" i="4"/>
  <c r="H63" i="4"/>
  <c r="G63" i="4"/>
  <c r="I62" i="4"/>
  <c r="H62" i="4"/>
  <c r="G62" i="4"/>
  <c r="I61" i="4"/>
  <c r="H61" i="4"/>
  <c r="G61" i="4"/>
  <c r="I60" i="4"/>
  <c r="H60" i="4"/>
  <c r="G60" i="4"/>
  <c r="I58" i="4"/>
  <c r="H58" i="4"/>
  <c r="G58" i="4"/>
  <c r="I57" i="4"/>
  <c r="H57" i="4"/>
  <c r="G57" i="4"/>
  <c r="I54" i="4"/>
  <c r="H54" i="4"/>
  <c r="G54" i="4"/>
  <c r="I53" i="4"/>
  <c r="H53" i="4"/>
  <c r="G53" i="4"/>
  <c r="I52" i="4"/>
  <c r="H52" i="4"/>
  <c r="G52" i="4"/>
  <c r="I50" i="4"/>
  <c r="H50" i="4"/>
  <c r="G50" i="4"/>
  <c r="I49" i="4"/>
  <c r="H49" i="4"/>
  <c r="G49" i="4"/>
  <c r="I48" i="4"/>
  <c r="H48" i="4"/>
  <c r="G48" i="4"/>
  <c r="I47" i="4"/>
  <c r="H47" i="4"/>
  <c r="G47" i="4"/>
  <c r="I45" i="4"/>
  <c r="H45" i="4"/>
  <c r="G45" i="4"/>
  <c r="I44" i="4"/>
  <c r="H44" i="4"/>
  <c r="G44" i="4"/>
  <c r="I41" i="4"/>
  <c r="H41" i="4"/>
  <c r="G41" i="4"/>
  <c r="I40" i="4"/>
  <c r="H40" i="4"/>
  <c r="G40" i="4"/>
  <c r="I39" i="4"/>
  <c r="H39" i="4"/>
  <c r="G39" i="4"/>
  <c r="I38" i="4"/>
  <c r="H38" i="4"/>
  <c r="G38" i="4"/>
  <c r="I36" i="4"/>
  <c r="H36" i="4"/>
  <c r="G36" i="4"/>
  <c r="I35" i="4"/>
  <c r="H35" i="4"/>
  <c r="G35" i="4"/>
  <c r="I34" i="4"/>
  <c r="H34" i="4"/>
  <c r="G34" i="4"/>
  <c r="I32" i="4"/>
  <c r="H32" i="4"/>
  <c r="G32" i="4"/>
  <c r="I31" i="4"/>
  <c r="H31" i="4"/>
  <c r="G31" i="4"/>
  <c r="I28" i="4"/>
  <c r="H28" i="4"/>
  <c r="G28" i="4"/>
  <c r="I27" i="4"/>
  <c r="H27" i="4"/>
  <c r="G27" i="4"/>
  <c r="I26" i="4"/>
  <c r="H26" i="4"/>
  <c r="G26" i="4"/>
  <c r="I25" i="4"/>
  <c r="H25" i="4"/>
  <c r="G25" i="4"/>
  <c r="I23" i="4"/>
  <c r="H23" i="4"/>
  <c r="G23" i="4"/>
  <c r="I22" i="4"/>
  <c r="H22" i="4"/>
  <c r="G22" i="4"/>
  <c r="I21" i="4"/>
  <c r="H21" i="4"/>
  <c r="G21" i="4"/>
  <c r="I19" i="4"/>
  <c r="H19" i="4"/>
  <c r="G19" i="4"/>
  <c r="I17" i="4"/>
  <c r="H17" i="4"/>
  <c r="G17" i="4"/>
  <c r="I16" i="4"/>
  <c r="H16" i="4"/>
  <c r="G16" i="4"/>
  <c r="I14" i="4"/>
  <c r="H14" i="4"/>
  <c r="G14" i="4"/>
  <c r="I13" i="4"/>
  <c r="H13" i="4"/>
  <c r="G13" i="4"/>
  <c r="I12" i="4"/>
  <c r="H12" i="4"/>
  <c r="G12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3" i="4"/>
  <c r="H3" i="4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<sst xmlns="http://schemas.openxmlformats.org/spreadsheetml/2006/main" count="1091" uniqueCount="273">
  <si>
    <t>Pre-Development Activities</t>
  </si>
  <si>
    <t>Optimistic</t>
  </si>
  <si>
    <t xml:space="preserve">Most Likely </t>
  </si>
  <si>
    <t xml:space="preserve">Pessimistic </t>
  </si>
  <si>
    <t>Risk</t>
  </si>
  <si>
    <t>Risk Estimate</t>
  </si>
  <si>
    <r>
      <t>3-point Estimate</t>
    </r>
    <r>
      <rPr>
        <sz val="11"/>
        <color rgb="FFC00000"/>
        <rFont val="Calibri"/>
        <family val="2"/>
        <scheme val="minor"/>
      </rPr>
      <t>*</t>
    </r>
  </si>
  <si>
    <t>3-point Estimate (Average)</t>
  </si>
  <si>
    <t>Assumptions</t>
  </si>
  <si>
    <t xml:space="preserve">Perform Business Analysis </t>
  </si>
  <si>
    <t>This will take longer because of the complexity of the business and because of the fact that the different business areas are located in different countries</t>
  </si>
  <si>
    <t>•   Business Analysis Group 1 Observation and Meetings</t>
  </si>
  <si>
    <t>High</t>
  </si>
  <si>
    <t>•   Business Analysis Group 2 Observation and Meetings</t>
  </si>
  <si>
    <t>•   Business Analysis Group 3 Observation and Meetings</t>
  </si>
  <si>
    <t>Mid</t>
  </si>
  <si>
    <t>•   Business Analysis Group 4 Observation and Meetings</t>
  </si>
  <si>
    <t>•   Business Analysis Group 5 Observation and Meetings</t>
  </si>
  <si>
    <t>Low</t>
  </si>
  <si>
    <t>•   Business Analysis Checkin Meeting</t>
  </si>
  <si>
    <t>•   Business Analysis Wrapup Meeting</t>
  </si>
  <si>
    <t>Investigate Stakeholder Requirements</t>
  </si>
  <si>
    <r>
      <t>o</t>
    </r>
    <r>
      <rPr>
        <sz val="7"/>
        <color theme="1"/>
        <rFont val="Times New Roman"/>
        <family val="1"/>
      </rPr>
      <t>  </t>
    </r>
    <r>
      <rPr>
        <sz val="12"/>
        <color theme="1"/>
        <rFont val="Calibri"/>
        <family val="2"/>
        <scheme val="minor"/>
      </rPr>
      <t>Management and Reporting - Conduct application design workshop #1</t>
    </r>
  </si>
  <si>
    <r>
      <t>o</t>
    </r>
    <r>
      <rPr>
        <sz val="7"/>
        <color theme="1"/>
        <rFont val="Times New Roman"/>
        <family val="1"/>
      </rPr>
      <t>  </t>
    </r>
    <r>
      <rPr>
        <sz val="12"/>
        <color theme="1"/>
        <rFont val="Calibri"/>
        <family val="2"/>
        <scheme val="minor"/>
      </rPr>
      <t>Sales - Conduct application design workshop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</si>
  <si>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Marketing and Development - Conduct application design workshop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</si>
  <si>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Manufacturing - Conduct application design workshop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</si>
  <si>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Customer and Vendor Relations - Conduct application design workshop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</si>
  <si>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Purchasing and Inventory Management - Conduct application design workshop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</si>
  <si>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Accounting - Conduct application design workshop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</si>
  <si>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Management and Reporting - Conduct application design workshop #2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</si>
  <si>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System Administration - Conduct application design workshop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</si>
  <si>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Analyze system user requirements gathered from application design workshops</t>
    </r>
  </si>
  <si>
    <t xml:space="preserve">Perform feasibility study: 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</si>
  <si>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Analyze the system configuration requirements for scale and interoperability/portability.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</si>
  <si>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Perform a technology trawl to identify hardware and software required to deliver the system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</si>
  <si>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Research and identify services that we might contract with to perform currency tracking</t>
    </r>
  </si>
  <si>
    <t>-    Research and identify services that we might contract with to perform fax-to-email</t>
  </si>
  <si>
    <t>-   Research and identify RFID and barcode labeling requirements and suppliers</t>
  </si>
  <si>
    <t xml:space="preserve">Project planning: 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</si>
  <si>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Revisit system requirements, integrating input from the stakeholder analysis and the feasibility study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</si>
  <si>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Discuss and agree upon plan scope with key stakeholders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</si>
  <si>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Rearrange interim deliverables, to reflect what we've learned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</si>
  <si>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Revise the project plan, resource plan, effort, time and budget estimates and project schedule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</si>
  <si>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Review and agree estimate and timescale changes with upper management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</si>
  <si>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Revise project plans to accommodate any revisions to scope</t>
    </r>
  </si>
  <si>
    <t>Duration (Days)</t>
  </si>
  <si>
    <r>
      <t>3-point Estimate</t>
    </r>
    <r>
      <rPr>
        <sz val="11"/>
        <color rgb="FFC00000"/>
        <rFont val="Times New Roman"/>
        <family val="1"/>
      </rPr>
      <t>*</t>
    </r>
  </si>
  <si>
    <t>The three columns on the right just show alternative</t>
  </si>
  <si>
    <t>Phase 1: Develop Basic Integrated Business Management System </t>
  </si>
  <si>
    <t xml:space="preserve">methods for obtaining a final estimate from the </t>
  </si>
  <si>
    <t>Phase 1 Kickoff Meeting </t>
  </si>
  <si>
    <t>best-case, average-case, worst-case estimates</t>
  </si>
  <si>
    <t>Develop Initial System Management Subsystem </t>
  </si>
  <si>
    <t xml:space="preserve">to the left. </t>
  </si>
  <si>
    <t>DBMS: Install &amp; Configure DBMS Engine &amp; SQL Interface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</si>
  <si>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Install &amp; Configure DBMS engine </t>
    </r>
  </si>
  <si>
    <t>I prefer the risk-based method, as this allows you to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</si>
  <si>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Install and test SQL interface software </t>
    </r>
  </si>
  <si>
    <t>consider how difficult or risky each task is likely to be.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</si>
  <si>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Installing hardware s</t>
    </r>
    <r>
      <rPr>
        <sz val="12"/>
        <color theme="1"/>
        <rFont val="Times New Roman"/>
        <family val="1"/>
      </rPr>
      <t>erver</t>
    </r>
    <r>
      <rPr>
        <sz val="11"/>
        <color theme="1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</si>
  <si>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Test </t>
    </r>
    <r>
      <rPr>
        <sz val="12"/>
        <color theme="1"/>
        <rFont val="Times New Roman"/>
        <family val="1"/>
      </rPr>
      <t>Network connections</t>
    </r>
    <r>
      <rPr>
        <sz val="11"/>
        <color theme="1"/>
        <rFont val="Times New Roman"/>
        <family val="1"/>
      </rPr>
      <t> </t>
    </r>
  </si>
  <si>
    <t>* 3-point estimate is rounded up to the nearest 0.5 day.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</si>
  <si>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Evaluate the system </t>
    </r>
  </si>
  <si>
    <t>DBMS: User Accounts and Permissions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</si>
  <si>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Design database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</si>
  <si>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Implement and test database structure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</si>
  <si>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Test </t>
    </r>
    <r>
      <rPr>
        <sz val="12"/>
        <color theme="1"/>
        <rFont val="Times New Roman"/>
        <family val="1"/>
      </rPr>
      <t>accounts </t>
    </r>
    <r>
      <rPr>
        <sz val="11"/>
        <color theme="1"/>
        <rFont val="Times New Roman"/>
        <family val="1"/>
      </rPr>
      <t> </t>
    </r>
  </si>
  <si>
    <t>Server App: System management and security application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</si>
  <si>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Software requirements analysis </t>
    </r>
  </si>
  <si>
    <t>·       Software design  </t>
  </si>
  <si>
    <t xml:space="preserve">·       Development &amp; coding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</si>
  <si>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Module documentation and acceptance test </t>
    </r>
  </si>
  <si>
    <t>Client App: System management application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</si>
  <si>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Software design &amp; code  </t>
    </r>
  </si>
  <si>
    <t>Integrated User Interface: Provide integrated GUI to implement basic access stubs for all client apps. In Phase 1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</si>
  <si>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User navigation requirements analysis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</si>
  <si>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UI design &amp; scripting 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</si>
  <si>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UI documentation and acceptance test </t>
    </r>
  </si>
  <si>
    <t xml:space="preserve">          Subsystem/component integration test &amp; documentation</t>
  </si>
  <si>
    <t>Develop Order Processing &amp; Invoicing subsystem </t>
  </si>
  <si>
    <t>DBMS: Orders &amp; Invoicing Database – Full implementation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</si>
  <si>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Design database 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</si>
  <si>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Implement and test database structures </t>
    </r>
  </si>
  <si>
    <t>Server App: Billing/Invoicing </t>
  </si>
  <si>
    <t>Client App: Sales </t>
  </si>
  <si>
    <t xml:space="preserve">  Subsystem/component integration test &amp; documentation</t>
  </si>
  <si>
    <t>Develop Billing/Accounting subsystem </t>
  </si>
  <si>
    <t>DBMS: Budgeting and Accounting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</si>
  <si>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Unit test </t>
    </r>
  </si>
  <si>
    <t>Client App: Accounting </t>
  </si>
  <si>
    <t>Develop Inventory management subsystem </t>
  </si>
  <si>
    <t>DBMS: Resources &amp; Inventory Database </t>
  </si>
  <si>
    <t>Server App: Purchasing &amp; Inventory Management </t>
  </si>
  <si>
    <t>Subsystem/component integration test &amp; documentation</t>
  </si>
  <si>
    <t>Client App: Inventory Management </t>
  </si>
  <si>
    <t>Develop System Management Subsystem (advanced functions) </t>
  </si>
  <si>
    <t>DBMS: Logging &amp; Audit Trail for Phase I functions.  </t>
  </si>
  <si>
    <r>
      <t>GUI &amp; front-end menu implementation</t>
    </r>
    <r>
      <rPr>
        <sz val="11"/>
        <color theme="1"/>
        <rFont val="Times New Roman"/>
        <family val="1"/>
      </rPr>
      <t> </t>
    </r>
  </si>
  <si>
    <t>Client App: Integrated user-navigation/access </t>
  </si>
  <si>
    <t>·       Software requirements analysis </t>
  </si>
  <si>
    <t>·      Requirment gathering</t>
  </si>
  <si>
    <t>·      Requirment analysis phase</t>
  </si>
  <si>
    <t>Client App: Provide advanced GUI to implement user menus and login form for UI client app. </t>
  </si>
  <si>
    <t xml:space="preserve">          GUI unit tests</t>
  </si>
  <si>
    <t>Phase I Delivery Activities </t>
  </si>
  <si>
    <t>Phase I Integration Test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</si>
  <si>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Integration test of Phase I software components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</si>
  <si>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Redesign and rework following integration tests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</si>
  <si>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Phase I software documentation and acceptance test </t>
    </r>
  </si>
  <si>
    <t>Phase I Change management 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</si>
  <si>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Training on new work procedures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</si>
  <si>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Business process changes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</si>
  <si>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User system training </t>
    </r>
  </si>
  <si>
    <t>New process &amp; systems evaluation </t>
  </si>
  <si>
    <r>
      <t>·</t>
    </r>
    <r>
      <rPr>
        <sz val="7"/>
        <color theme="1"/>
        <rFont val="Times New Roman"/>
        <family val="1"/>
      </rPr>
      <t>        </t>
    </r>
    <r>
      <rPr>
        <sz val="11"/>
        <color theme="1"/>
        <rFont val="Times New Roman"/>
        <family val="1"/>
      </rPr>
      <t>Phase I systems installation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</si>
  <si>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 Phase I Testing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</si>
  <si>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 Phase I </t>
    </r>
    <r>
      <rPr>
        <sz val="12"/>
        <color theme="1"/>
        <rFont val="Times New Roman"/>
        <family val="1"/>
      </rPr>
      <t>System Documentation </t>
    </r>
    <r>
      <rPr>
        <sz val="11"/>
        <color theme="1"/>
        <rFont val="Times New Roman"/>
        <family val="1"/>
      </rPr>
      <t>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</si>
  <si>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 Phase I User evaluation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</si>
  <si>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 Evaluate </t>
    </r>
    <r>
      <rPr>
        <sz val="12"/>
        <color theme="1"/>
        <rFont val="Times New Roman"/>
        <family val="1"/>
      </rPr>
      <t>the feedback</t>
    </r>
    <r>
      <rPr>
        <sz val="11"/>
        <color theme="1"/>
        <rFont val="Times New Roman"/>
        <family val="1"/>
      </rPr>
      <t> </t>
    </r>
  </si>
  <si>
    <t>Project Review  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</si>
  <si>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Project plan review for Phase I 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</si>
  <si>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Management approval and signoff for Phase I</t>
    </r>
  </si>
  <si>
    <t>Phase 2 Kickoff Meeting</t>
  </si>
  <si>
    <t xml:space="preserve">Phase 1 follow up </t>
  </si>
  <si>
    <t>Review Phase I software components</t>
  </si>
  <si>
    <t>Review Phase I hardware components</t>
  </si>
  <si>
    <t xml:space="preserve">Upgrade the software requirements </t>
  </si>
  <si>
    <t xml:space="preserve">High </t>
  </si>
  <si>
    <t>Upgrade System Management Subsystem (Basic)</t>
  </si>
  <si>
    <t>Server App: Upgraded system management and security management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</si>
  <si>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Software requirements analysis</t>
    </r>
  </si>
  <si>
    <t xml:space="preserve">                   -Requirements Scope</t>
  </si>
  <si>
    <t>                          -Stakeholder Identification</t>
  </si>
  <si>
    <t>                          -Requirements Elicitation and Analysis</t>
  </si>
  <si>
    <t>                          -Software requirement specification and Management</t>
  </si>
  <si>
    <t>-      Software design</t>
  </si>
  <si>
    <t>-     Software code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</si>
  <si>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Module documentation and acceptance test</t>
    </r>
  </si>
  <si>
    <t>Client App:  System management and security integration</t>
  </si>
  <si>
    <t>Develop Operations Management &amp; Reporting subsystem</t>
  </si>
  <si>
    <t>DBMS: Sales and Market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</si>
  <si>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 xml:space="preserve">Design database </t>
    </r>
    <r>
      <rPr>
        <sz val="12"/>
        <color rgb="FF1F497D"/>
        <rFont val="Times New Roman"/>
        <family val="1"/>
      </rPr>
      <t>by creating tables, developing packages and integrating with the server application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</si>
  <si>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Implement and test database structures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</si>
  <si>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Gather information regarding previous sales and market demands.</t>
    </r>
  </si>
  <si>
    <t>Server App: Sales Analysis and Reporting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</si>
  <si>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Software design &amp; code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</si>
  <si>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1"/>
        <color rgb="FF1F497D"/>
        <rFont val="Calibri"/>
        <family val="2"/>
        <scheme val="minor"/>
      </rPr>
      <t>Write a program to display the analysis using charts and graphs for easy understanding.</t>
    </r>
  </si>
  <si>
    <t>Client App: Management and Reporting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</si>
  <si>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 xml:space="preserve">Develop a user friendly UI that shows the graph and charts of sales against time duration and scale. 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</si>
  <si>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Application used to report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</si>
  <si>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 xml:space="preserve">Develop the GUI 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</si>
  <si>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Unit testing of GUI</t>
    </r>
  </si>
  <si>
    <t>Develop Forecasting and Analysis subsystem</t>
  </si>
  <si>
    <t>DBMS: Update Sales and Market Database – add forecasting &amp; analysis table</t>
  </si>
  <si>
    <t>Server App: Demand Forecasting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</si>
  <si>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Develop UI to view the forecasted demand value</t>
    </r>
  </si>
  <si>
    <t>Develop Product code database and Lookup subsystem</t>
  </si>
  <si>
    <t>DBMS: Product Management (only product code-related tables)</t>
  </si>
  <si>
    <t>Server App: Marketing and Development (functions related to product code)</t>
  </si>
  <si>
    <t>Client App: Marketing and Development Application (functions related to product code)</t>
  </si>
  <si>
    <t>Service: Product code lookup service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</si>
  <si>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Integration testing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</si>
  <si>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Documentation and acceptance test</t>
    </r>
  </si>
  <si>
    <t>Develop Currency prediction and Conversion subsystem</t>
  </si>
  <si>
    <t>Server App:  API to Vendor currency database</t>
  </si>
  <si>
    <t>Upgrade System Management Subsystem (advanced functions)</t>
  </si>
  <si>
    <t>DBMS: Logging &amp; Audit Trail for Phase II functions.</t>
  </si>
  <si>
    <t>DBMS: Permissions for Phase II functions.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</si>
  <si>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Update database</t>
    </r>
  </si>
  <si>
    <t>Server App: Upgraded system management and security application for Phase II functions</t>
  </si>
  <si>
    <t>Client App: user-navigation/access and reporting for Phase II Enhancements</t>
  </si>
  <si>
    <t>Client app: Provide advanced GUI to implement user menus and login form for UI client app. (Phase II)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</si>
  <si>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User navigation requirements analysis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</si>
  <si>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UI design &amp; scripting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</si>
  <si>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UI documentation and acceptance test</t>
    </r>
  </si>
  <si>
    <t>Develop Inventory management subsystem</t>
  </si>
  <si>
    <t>DBMS: Resources &amp; Inventory Database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</si>
  <si>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 xml:space="preserve">Design database </t>
    </r>
    <r>
      <rPr>
        <sz val="12"/>
        <color rgb="FF1F497D"/>
        <rFont val="Times New Roman"/>
        <family val="1"/>
      </rPr>
      <t>by creating tables and integrating with the server application</t>
    </r>
  </si>
  <si>
    <t>Server App: Purchasing &amp; Inventory Management</t>
  </si>
  <si>
    <t>Client App: Inventory Management</t>
  </si>
  <si>
    <t>Phase II Delivery Activities</t>
  </si>
  <si>
    <t>Integrate all the software components developed.</t>
  </si>
  <si>
    <t>Phase II Integration Test</t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</si>
  <si>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Integration test of Phase II software components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</si>
  <si>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Redesign and rework following integration tests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</si>
  <si>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Phase I software documentation and acceptance test</t>
    </r>
  </si>
  <si>
    <t>Phase II change management</t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</si>
  <si>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Business process changes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</si>
  <si>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Training in new work procedures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</si>
  <si>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User  system training</t>
    </r>
  </si>
  <si>
    <t>New process &amp; systems evaluation</t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</si>
  <si>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Phase II systems installation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</si>
  <si>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Phase II pilot study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</si>
  <si>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Phase II user evaluation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</si>
  <si>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Evaluation feedback and client review</t>
    </r>
  </si>
  <si>
    <t>Project Review (Stagegate)</t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</si>
  <si>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Stagegate (project plan) review for Phase II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</si>
  <si>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Agreement of client issues to be remedied in Phase II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</si>
  <si>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2"/>
        <color rgb="FF1F497D"/>
        <rFont val="Times New Roman"/>
        <family val="1"/>
      </rPr>
      <t>Client approval and signoff for Phase II</t>
    </r>
  </si>
  <si>
    <t>Phase 2 Activities</t>
  </si>
  <si>
    <t>Effort Estimates For Each Task</t>
  </si>
  <si>
    <t>Phase 3 Activities</t>
  </si>
  <si>
    <t xml:space="preserve">Phase III Kickoff Meeting </t>
  </si>
  <si>
    <t>Follow up on Phase II activities</t>
  </si>
  <si>
    <r>
      <t>·</t>
    </r>
    <r>
      <rPr>
        <sz val="7"/>
        <color rgb="FF0070C0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Review lessons learned from Phase 2 prototype and user evaluation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</si>
  <si>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Review software and hardware requirements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</si>
  <si>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Agree on changes to be made and assign tasks</t>
    </r>
  </si>
  <si>
    <r>
      <t>Upgrade System Management Subsystem (Basic)</t>
    </r>
    <r>
      <rPr>
        <sz val="11"/>
        <color rgb="FF2F5496"/>
        <rFont val="Calibri Light"/>
        <family val="2"/>
      </rPr>
      <t> </t>
    </r>
  </si>
  <si>
    <t>Server App: Upgraded system management and security management 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</si>
  <si>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Software requirements analysis 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</si>
  <si>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Software design &amp; code  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</si>
  <si>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Module documentation and acceptance test </t>
    </r>
  </si>
  <si>
    <t>Client App:  System management and security integration </t>
  </si>
  <si>
    <t>Client app: Provide integrated GUI to implement basic access stubs for all client apps. In Phase II 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</si>
  <si>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User navigation requirements analysis 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</si>
  <si>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UI design &amp; scripting  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</si>
  <si>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UI documentation and acceptance test </t>
    </r>
  </si>
  <si>
    <r>
      <t>Develop Product management subsystem</t>
    </r>
    <r>
      <rPr>
        <i/>
        <sz val="11"/>
        <color rgb="FF2F5496"/>
        <rFont val="Calibri Light"/>
        <family val="2"/>
      </rPr>
      <t> </t>
    </r>
  </si>
  <si>
    <t>DBMS: Product management - continue development 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</si>
  <si>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Design additional tables 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</si>
  <si>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Implement and test database structures </t>
    </r>
  </si>
  <si>
    <t>Server App: Update Marketing and Development Application </t>
  </si>
  <si>
    <t>Client App: Update Marketing and Development Application </t>
  </si>
  <si>
    <r>
      <t>Develop Customer and Vendor Relations subsystem</t>
    </r>
    <r>
      <rPr>
        <i/>
        <sz val="11"/>
        <color rgb="FF2F5496"/>
        <rFont val="Calibri Light"/>
        <family val="2"/>
      </rPr>
      <t> </t>
    </r>
  </si>
  <si>
    <t>DBMS: Customer Relationship Management 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</si>
  <si>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Design database  </t>
    </r>
  </si>
  <si>
    <t>Server App: CRM &amp; Vendor Relations </t>
  </si>
  <si>
    <t>Client App: Customer and Vendor Relations </t>
  </si>
  <si>
    <r>
      <t>Develop Interface and Security for Supplier Web UI</t>
    </r>
    <r>
      <rPr>
        <i/>
        <sz val="11"/>
        <color rgb="FF2F5496"/>
        <rFont val="Calibri Light"/>
        <family val="2"/>
      </rPr>
      <t> </t>
    </r>
  </si>
  <si>
    <t>DBMS: Update Orders and Invoicing Database – add quotations table  </t>
  </si>
  <si>
    <t>Server App: Purchasing/Inventory </t>
  </si>
  <si>
    <t>Client App: Supplier Web UI </t>
  </si>
  <si>
    <r>
      <t>Develop Knowledge Management and Training subsystem</t>
    </r>
    <r>
      <rPr>
        <i/>
        <sz val="11"/>
        <color rgb="FF2F5496"/>
        <rFont val="Calibri Light"/>
        <family val="2"/>
      </rPr>
      <t> </t>
    </r>
  </si>
  <si>
    <t>DBMS: Knowledgebase database  </t>
  </si>
  <si>
    <t>Server App: Knowledgebase and Training Manual </t>
  </si>
  <si>
    <t>Client App: Training Manual and Knowledgebase application </t>
  </si>
  <si>
    <t>Review Currency Prediction and Conversion subsystem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</si>
  <si>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  <scheme val="minor"/>
      </rPr>
      <t>Code and test software changes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</si>
  <si>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  <scheme val="minor"/>
      </rPr>
      <t>Integration and regression testing for each component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</si>
  <si>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  <scheme val="minor"/>
      </rPr>
      <t>Validate and test results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</si>
  <si>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  <scheme val="minor"/>
      </rPr>
      <t>UAT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</si>
  <si>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  <scheme val="minor"/>
      </rPr>
      <t>Sign-off</t>
    </r>
  </si>
  <si>
    <r>
      <t>Upgrade Operations Management &amp; Reporting subsystem</t>
    </r>
    <r>
      <rPr>
        <i/>
        <sz val="11"/>
        <color rgb="FF2F5496"/>
        <rFont val="Calibri Light"/>
        <family val="2"/>
      </rPr>
      <t> </t>
    </r>
  </si>
  <si>
    <t>DBMS: Sales and Market Phase III functions </t>
  </si>
  <si>
    <t>Server App: Upgraded Sales Analysis and Reporting for Phase III functions </t>
  </si>
  <si>
    <t>Client App: Management and Reporting for Phase II and III enhancements </t>
  </si>
  <si>
    <r>
      <t>Upgrade System Management Subsystem (advanced functions)</t>
    </r>
    <r>
      <rPr>
        <i/>
        <sz val="11"/>
        <color rgb="FF2F5496"/>
        <rFont val="Calibri Light"/>
        <family val="2"/>
      </rPr>
      <t> </t>
    </r>
  </si>
  <si>
    <t>DBMS: Logging &amp; Audit Trail for Phase III functions.  </t>
  </si>
  <si>
    <t>Server App: Upgraded system management and security application for Phase III functions </t>
  </si>
  <si>
    <t>Client App: user-navigation/access and reporting for Phase II Enhancements </t>
  </si>
  <si>
    <t>Web client: Provide advanced GUI to implement user menus &amp; login form for UI client app. Phase III </t>
  </si>
  <si>
    <r>
      <t>Phase III Delivery Activities</t>
    </r>
    <r>
      <rPr>
        <i/>
        <sz val="11"/>
        <color rgb="FF2F5496"/>
        <rFont val="Calibri Light"/>
        <family val="2"/>
      </rPr>
      <t> </t>
    </r>
  </si>
  <si>
    <t>Phase III Integration Test 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</si>
  <si>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Integration test of Phase III software components 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</si>
  <si>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Redesign and rework following integration tests 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</si>
  <si>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Phase I &amp; II software documentation and acceptance test</t>
    </r>
  </si>
  <si>
    <t>Phase III Change Management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</si>
  <si>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Business process change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</si>
  <si>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Training on new work procedures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</si>
  <si>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Update standard operating procedures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</si>
  <si>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User training/train the trainer sessions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</si>
  <si>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Set up and train support team (first-level and second-level)</t>
    </r>
  </si>
  <si>
    <t>Process and System Evaluation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</si>
  <si>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Systems installation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</si>
  <si>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Pilot test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</si>
  <si>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User evaluation/feedback</t>
    </r>
  </si>
  <si>
    <t>Stagegate review for the final system</t>
  </si>
  <si>
    <t>Remediation of client issues</t>
  </si>
  <si>
    <t>Client approval and signoff for final system</t>
  </si>
  <si>
    <t>Project Closure</t>
  </si>
  <si>
    <t>Procurement close</t>
  </si>
  <si>
    <t>Obtain formal acceptance</t>
  </si>
  <si>
    <t>Release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</si>
</sst>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u/>
      <sz val="12"/>
      <color theme="1"/>
      <name val="Times New Roman"/>
      <family val="1"/>
    </font>
    <font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Calibri"/>
      <family val="2"/>
    </font>
    <font>
      <sz val="10"/>
      <color theme="1"/>
      <name val="Symbol"/>
      <charset val="2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2"/>
      <color rgb="FF1F497D"/>
      <name val="Times New Roman"/>
      <family val="1"/>
    </font>
    <font>
      <sz val="11"/>
      <name val="Cambria"/>
      <family val="1"/>
    </font>
    <font>
      <sz val="11"/>
      <color rgb="FF1F497D"/>
      <name val="Times New Roman"/>
      <family val="1"/>
    </font>
    <font>
      <sz val="7"/>
      <color rgb="FF1F497D"/>
      <name val="Times New Roman"/>
      <family val="1"/>
    </font>
    <font>
      <sz val="11"/>
      <color rgb="FF1F497D"/>
      <name val="Calibri"/>
      <family val="2"/>
      <scheme val="minor"/>
    </font>
    <font>
      <sz val="11"/>
      <color rgb="FF365F91"/>
      <name val="Cambria"/>
      <family val="1"/>
    </font>
    <font>
      <i/>
      <sz val="11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rgb="FF0070C0"/>
      <name val="Times New Roman"/>
      <family val="1"/>
    </font>
    <font>
      <sz val="11"/>
      <color rgb="FF2F5496"/>
      <name val="Calibri Light"/>
      <family val="2"/>
    </font>
    <font>
      <b/>
      <u/>
      <sz val="11"/>
      <color theme="1"/>
      <name val="Calibri"/>
      <family val="2"/>
    </font>
    <font>
      <i/>
      <sz val="11"/>
      <color theme="1"/>
      <name val="Calibri Light"/>
      <family val="2"/>
    </font>
    <font>
      <i/>
      <sz val="11"/>
      <color rgb="FF2F5496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2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center" indent="1"/>
    </xf>
    <xf numFmtId="0" fontId="6" fillId="0" borderId="0" xfId="0" applyFont="1"/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0" borderId="0" xfId="0" quotePrefix="1" applyAlignment="1">
      <alignment horizontal="left" indent="1"/>
    </xf>
    <xf numFmtId="0" fontId="9" fillId="0" borderId="0" xfId="0" quotePrefix="1" applyFont="1" applyAlignment="1">
      <alignment horizontal="left" vertical="center" indent="1"/>
    </xf>
    <xf numFmtId="0" fontId="1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 indent="2"/>
    </xf>
    <xf numFmtId="0" fontId="16" fillId="0" borderId="0" xfId="0" applyFont="1" applyAlignment="1">
      <alignment horizontal="left" vertical="center" indent="1"/>
    </xf>
    <xf numFmtId="0" fontId="3" fillId="0" borderId="0" xfId="0" applyFont="1"/>
    <xf numFmtId="0" fontId="17" fillId="0" borderId="0" xfId="0" applyFont="1" applyAlignment="1">
      <alignment horizontal="left" vertical="center" indent="2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indent="2"/>
    </xf>
    <xf numFmtId="0" fontId="9" fillId="0" borderId="0" xfId="0" quotePrefix="1" applyFont="1" applyAlignment="1">
      <alignment horizontal="left" vertical="center" indent="2"/>
    </xf>
    <xf numFmtId="0" fontId="16" fillId="0" borderId="0" xfId="0" applyFont="1" applyAlignment="1">
      <alignment horizontal="left" vertical="center" indent="2"/>
    </xf>
    <xf numFmtId="0" fontId="9" fillId="0" borderId="0" xfId="0" quotePrefix="1" applyFont="1" applyAlignment="1">
      <alignment horizontal="left" vertical="center" indent="5"/>
    </xf>
    <xf numFmtId="0" fontId="9" fillId="0" borderId="0" xfId="0" applyFont="1" applyAlignment="1">
      <alignment horizontal="left" vertical="center" indent="5"/>
    </xf>
    <xf numFmtId="0" fontId="18" fillId="0" borderId="0" xfId="0" applyFont="1" applyAlignment="1">
      <alignment horizontal="left" vertical="center" indent="2"/>
    </xf>
    <xf numFmtId="0" fontId="19" fillId="0" borderId="0" xfId="0" applyFont="1" applyAlignment="1">
      <alignment horizontal="left" vertical="center" indent="2"/>
    </xf>
    <xf numFmtId="0" fontId="20" fillId="0" borderId="0" xfId="0" applyFont="1" applyAlignment="1">
      <alignment horizontal="left" vertical="center" indent="2"/>
    </xf>
    <xf numFmtId="0" fontId="21" fillId="0" borderId="0" xfId="0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2" fillId="0" borderId="0" xfId="1"/>
    <xf numFmtId="0" fontId="22" fillId="0" borderId="0" xfId="1" applyAlignment="1">
      <alignment horizontal="center"/>
    </xf>
    <xf numFmtId="164" fontId="22" fillId="0" borderId="0" xfId="1" applyNumberFormat="1" applyAlignment="1">
      <alignment horizontal="center"/>
    </xf>
    <xf numFmtId="0" fontId="9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9" fillId="0" borderId="0" xfId="1" applyFont="1" applyAlignment="1">
      <alignment horizontal="left" vertical="center" indent="2"/>
    </xf>
    <xf numFmtId="0" fontId="9" fillId="0" borderId="0" xfId="1" applyFont="1" applyAlignment="1">
      <alignment horizontal="left" vertical="center" indent="5"/>
    </xf>
    <xf numFmtId="0" fontId="9" fillId="0" borderId="0" xfId="1" applyFont="1" applyAlignment="1">
      <alignment horizontal="left" vertical="center" indent="8"/>
    </xf>
    <xf numFmtId="0" fontId="9" fillId="0" borderId="0" xfId="1" applyFont="1" applyAlignment="1">
      <alignment horizontal="left" vertical="center" indent="6"/>
    </xf>
    <xf numFmtId="0" fontId="25" fillId="0" borderId="0" xfId="1" applyFont="1" applyAlignment="1">
      <alignment horizontal="left" vertical="center" indent="6"/>
    </xf>
    <xf numFmtId="0" fontId="23" fillId="0" borderId="0" xfId="1" applyFont="1" applyAlignment="1">
      <alignment horizontal="left" vertical="center" indent="5"/>
    </xf>
    <xf numFmtId="0" fontId="28" fillId="0" borderId="0" xfId="1" applyFont="1" applyAlignment="1">
      <alignment vertical="center"/>
    </xf>
    <xf numFmtId="0" fontId="23" fillId="0" borderId="0" xfId="1" applyFont="1" applyAlignment="1">
      <alignment horizontal="left" vertical="center" indent="2"/>
    </xf>
    <xf numFmtId="0" fontId="3" fillId="0" borderId="0" xfId="1" applyFont="1"/>
    <xf numFmtId="0" fontId="29" fillId="0" borderId="0" xfId="1" applyFont="1"/>
    <xf numFmtId="0" fontId="30" fillId="0" borderId="0" xfId="1" applyFont="1" applyAlignment="1">
      <alignment horizontal="left" vertical="center" indent="2"/>
    </xf>
    <xf numFmtId="0" fontId="33" fillId="0" borderId="0" xfId="1" applyFont="1" applyAlignment="1">
      <alignment horizontal="left" vertical="center"/>
    </xf>
    <xf numFmtId="0" fontId="34" fillId="0" borderId="0" xfId="1" applyFont="1" applyAlignment="1">
      <alignment vertical="center"/>
    </xf>
    <xf numFmtId="0" fontId="22" fillId="0" borderId="0" xfId="1" applyAlignment="1">
      <alignment horizontal="left" vertical="center" indent="1"/>
    </xf>
  </cellXfs>
  <cellStyles count="2">
    <cellStyle name="Normal" xfId="0" builtinId="0"/>
    <cellStyle name="Normal 2" xfId="1" xr:uid="{53B91628-9D41-B04D-B97D-081251CA4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1014-1929-4946-B23B-84310FC75217}">
  <dimension ref="A1:B33"/>
  <sheetViews>
    <sheetView tabSelected="1" workbookViewId="0">
      <selection activeCell="B2" sqref="B2"/>
    </sheetView>
  </sheetViews>
  <sheetFormatPr baseColWidth="10" defaultRowHeight="16"/>
  <cols>
    <col min="1" max="1" width="83.83203125" bestFit="1" customWidth="1"/>
  </cols>
  <sheetData>
    <row r="1" spans="1:2">
      <c r="A1" s="1" t="s">
        <v>0</v>
      </c>
      <c r="B1" s="15" t="s">
        <v>45</v>
      </c>
    </row>
    <row r="2" spans="1:2">
      <c r="A2" s="5" t="s">
        <v>9</v>
      </c>
    </row>
    <row r="3" spans="1:2">
      <c r="A3" s="8" t="s">
        <v>11</v>
      </c>
      <c r="B3">
        <v>3</v>
      </c>
    </row>
    <row r="4" spans="1:2">
      <c r="A4" s="8" t="s">
        <v>13</v>
      </c>
      <c r="B4">
        <v>3</v>
      </c>
    </row>
    <row r="5" spans="1:2">
      <c r="A5" s="8" t="s">
        <v>14</v>
      </c>
      <c r="B5">
        <v>2</v>
      </c>
    </row>
    <row r="6" spans="1:2">
      <c r="A6" s="8" t="s">
        <v>16</v>
      </c>
      <c r="B6">
        <v>2</v>
      </c>
    </row>
    <row r="7" spans="1:2">
      <c r="A7" s="8" t="s">
        <v>17</v>
      </c>
      <c r="B7">
        <v>1.5</v>
      </c>
    </row>
    <row r="8" spans="1:2">
      <c r="A8" s="8" t="s">
        <v>19</v>
      </c>
      <c r="B8">
        <v>1</v>
      </c>
    </row>
    <row r="9" spans="1:2">
      <c r="A9" s="8" t="s">
        <v>20</v>
      </c>
      <c r="B9">
        <v>2</v>
      </c>
    </row>
    <row r="10" spans="1:2">
      <c r="A10" s="9" t="s">
        <v>21</v>
      </c>
    </row>
    <row r="11" spans="1:2" ht="17">
      <c r="A11" s="10" t="s">
        <v>22</v>
      </c>
      <c r="B11">
        <v>2</v>
      </c>
    </row>
    <row r="12" spans="1:2" ht="17">
      <c r="A12" s="10" t="s">
        <v>23</v>
      </c>
      <c r="B12">
        <v>1</v>
      </c>
    </row>
    <row r="13" spans="1:2" ht="17">
      <c r="A13" s="10" t="s">
        <v>24</v>
      </c>
      <c r="B13">
        <v>1</v>
      </c>
    </row>
    <row r="14" spans="1:2" ht="17">
      <c r="A14" s="10" t="s">
        <v>25</v>
      </c>
      <c r="B14">
        <v>0.5</v>
      </c>
    </row>
    <row r="15" spans="1:2" ht="17">
      <c r="A15" s="10" t="s">
        <v>26</v>
      </c>
      <c r="B15">
        <v>1</v>
      </c>
    </row>
    <row r="16" spans="1:2" ht="17">
      <c r="A16" s="10" t="s">
        <v>27</v>
      </c>
      <c r="B16">
        <v>1.5</v>
      </c>
    </row>
    <row r="17" spans="1:2" ht="17">
      <c r="A17" s="10" t="s">
        <v>28</v>
      </c>
      <c r="B17">
        <v>1.5</v>
      </c>
    </row>
    <row r="18" spans="1:2" ht="17">
      <c r="A18" s="10" t="s">
        <v>29</v>
      </c>
      <c r="B18">
        <v>2</v>
      </c>
    </row>
    <row r="19" spans="1:2" ht="17">
      <c r="A19" s="10" t="s">
        <v>30</v>
      </c>
      <c r="B19">
        <v>1</v>
      </c>
    </row>
    <row r="20" spans="1:2" ht="17">
      <c r="A20" s="10" t="s">
        <v>31</v>
      </c>
      <c r="B20">
        <v>3</v>
      </c>
    </row>
    <row r="21" spans="1:2">
      <c r="A21" s="11" t="s">
        <v>32</v>
      </c>
    </row>
    <row r="22" spans="1:2">
      <c r="A22" s="12" t="s">
        <v>33</v>
      </c>
      <c r="B22">
        <v>3</v>
      </c>
    </row>
    <row r="23" spans="1:2">
      <c r="A23" s="12" t="s">
        <v>34</v>
      </c>
      <c r="B23">
        <v>3</v>
      </c>
    </row>
    <row r="24" spans="1:2">
      <c r="A24" s="12" t="s">
        <v>35</v>
      </c>
      <c r="B24">
        <v>3</v>
      </c>
    </row>
    <row r="25" spans="1:2">
      <c r="A25" s="13" t="s">
        <v>36</v>
      </c>
      <c r="B25">
        <v>2</v>
      </c>
    </row>
    <row r="26" spans="1:2">
      <c r="A26" s="13" t="s">
        <v>37</v>
      </c>
      <c r="B26">
        <v>3</v>
      </c>
    </row>
    <row r="27" spans="1:2">
      <c r="A27" s="11" t="s">
        <v>38</v>
      </c>
    </row>
    <row r="28" spans="1:2">
      <c r="A28" s="14" t="s">
        <v>39</v>
      </c>
      <c r="B28">
        <v>4</v>
      </c>
    </row>
    <row r="29" spans="1:2">
      <c r="A29" s="14" t="s">
        <v>40</v>
      </c>
      <c r="B29">
        <v>3</v>
      </c>
    </row>
    <row r="30" spans="1:2">
      <c r="A30" s="14" t="s">
        <v>41</v>
      </c>
      <c r="B30">
        <v>1</v>
      </c>
    </row>
    <row r="31" spans="1:2">
      <c r="A31" s="14" t="s">
        <v>42</v>
      </c>
      <c r="B31">
        <v>5</v>
      </c>
    </row>
    <row r="32" spans="1:2">
      <c r="A32" s="14" t="s">
        <v>43</v>
      </c>
      <c r="B32">
        <v>5</v>
      </c>
    </row>
    <row r="33" spans="1:2">
      <c r="A33" s="12" t="s">
        <v>44</v>
      </c>
      <c r="B3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3B96-91AB-8C4F-BE68-6D050940C3F7}">
  <dimension ref="A1:B191"/>
  <sheetViews>
    <sheetView workbookViewId="0">
      <selection activeCell="A10" sqref="A10"/>
    </sheetView>
  </sheetViews>
  <sheetFormatPr baseColWidth="10" defaultRowHeight="16"/>
  <cols>
    <col min="1" max="1" width="65" customWidth="1"/>
  </cols>
  <sheetData>
    <row r="1" spans="1:2">
      <c r="A1" s="16" t="s">
        <v>0</v>
      </c>
      <c r="B1" s="15" t="s">
        <v>45</v>
      </c>
    </row>
    <row r="2" spans="1:2">
      <c r="A2" s="19" t="s">
        <v>48</v>
      </c>
    </row>
    <row r="3" spans="1:2">
      <c r="A3" s="22" t="s">
        <v>50</v>
      </c>
      <c r="B3">
        <v>2</v>
      </c>
    </row>
    <row r="4" spans="1:2">
      <c r="A4" s="22" t="s">
        <v>52</v>
      </c>
    </row>
    <row r="5" spans="1:2">
      <c r="A5" s="24" t="s">
        <v>54</v>
      </c>
    </row>
    <row r="6" spans="1:2">
      <c r="A6" s="27" t="s">
        <v>55</v>
      </c>
      <c r="B6">
        <v>8</v>
      </c>
    </row>
    <row r="7" spans="1:2">
      <c r="A7" s="27" t="s">
        <v>57</v>
      </c>
      <c r="B7">
        <v>2</v>
      </c>
    </row>
    <row r="8" spans="1:2">
      <c r="A8" s="27" t="s">
        <v>59</v>
      </c>
      <c r="B8">
        <v>4</v>
      </c>
    </row>
    <row r="9" spans="1:2">
      <c r="A9" s="27" t="s">
        <v>60</v>
      </c>
      <c r="B9">
        <v>8</v>
      </c>
    </row>
    <row r="10" spans="1:2">
      <c r="A10" s="27" t="s">
        <v>62</v>
      </c>
      <c r="B10">
        <v>2</v>
      </c>
    </row>
    <row r="11" spans="1:2">
      <c r="A11" s="24" t="s">
        <v>63</v>
      </c>
    </row>
    <row r="12" spans="1:2">
      <c r="A12" s="27" t="s">
        <v>64</v>
      </c>
      <c r="B12">
        <v>8</v>
      </c>
    </row>
    <row r="13" spans="1:2">
      <c r="A13" s="27" t="s">
        <v>65</v>
      </c>
      <c r="B13">
        <v>2</v>
      </c>
    </row>
    <row r="14" spans="1:2">
      <c r="A14" s="27" t="s">
        <v>66</v>
      </c>
      <c r="B14">
        <v>3</v>
      </c>
    </row>
    <row r="15" spans="1:2">
      <c r="A15" s="24" t="s">
        <v>67</v>
      </c>
    </row>
    <row r="16" spans="1:2">
      <c r="A16" s="27" t="s">
        <v>68</v>
      </c>
      <c r="B16">
        <v>6</v>
      </c>
    </row>
    <row r="17" spans="1:2">
      <c r="A17" s="27" t="s">
        <v>69</v>
      </c>
      <c r="B17">
        <v>8</v>
      </c>
    </row>
    <row r="18" spans="1:2">
      <c r="A18" s="27" t="s">
        <v>70</v>
      </c>
    </row>
    <row r="19" spans="1:2">
      <c r="A19" s="27" t="s">
        <v>71</v>
      </c>
      <c r="B19">
        <v>4</v>
      </c>
    </row>
    <row r="20" spans="1:2">
      <c r="A20" s="24" t="s">
        <v>72</v>
      </c>
    </row>
    <row r="21" spans="1:2">
      <c r="A21" s="27" t="s">
        <v>68</v>
      </c>
      <c r="B21">
        <v>6</v>
      </c>
    </row>
    <row r="22" spans="1:2">
      <c r="A22" s="27" t="s">
        <v>73</v>
      </c>
      <c r="B22">
        <v>8</v>
      </c>
    </row>
    <row r="23" spans="1:2">
      <c r="A23" s="27" t="s">
        <v>71</v>
      </c>
      <c r="B23">
        <v>9</v>
      </c>
    </row>
    <row r="24" spans="1:2">
      <c r="A24" s="24" t="s">
        <v>74</v>
      </c>
    </row>
    <row r="25" spans="1:2">
      <c r="A25" s="27" t="s">
        <v>75</v>
      </c>
      <c r="B25">
        <v>10</v>
      </c>
    </row>
    <row r="26" spans="1:2">
      <c r="A26" s="27" t="s">
        <v>76</v>
      </c>
      <c r="B26">
        <v>12</v>
      </c>
    </row>
    <row r="27" spans="1:2">
      <c r="A27" s="27" t="s">
        <v>77</v>
      </c>
      <c r="B27">
        <v>12</v>
      </c>
    </row>
    <row r="28" spans="1:2">
      <c r="A28" s="30" t="s">
        <v>78</v>
      </c>
      <c r="B28">
        <v>12</v>
      </c>
    </row>
    <row r="29" spans="1:2">
      <c r="A29" s="22" t="s">
        <v>79</v>
      </c>
    </row>
    <row r="30" spans="1:2">
      <c r="A30" s="24" t="s">
        <v>80</v>
      </c>
    </row>
    <row r="31" spans="1:2">
      <c r="A31" s="27" t="s">
        <v>81</v>
      </c>
      <c r="B31">
        <v>2</v>
      </c>
    </row>
    <row r="32" spans="1:2">
      <c r="A32" s="27" t="s">
        <v>82</v>
      </c>
      <c r="B32">
        <v>2</v>
      </c>
    </row>
    <row r="33" spans="1:2">
      <c r="A33" s="24" t="s">
        <v>83</v>
      </c>
    </row>
    <row r="34" spans="1:2">
      <c r="A34" s="27" t="s">
        <v>68</v>
      </c>
      <c r="B34">
        <v>10</v>
      </c>
    </row>
    <row r="35" spans="1:2">
      <c r="A35" s="27" t="s">
        <v>73</v>
      </c>
      <c r="B35">
        <v>4</v>
      </c>
    </row>
    <row r="36" spans="1:2">
      <c r="A36" s="27" t="s">
        <v>71</v>
      </c>
      <c r="B36">
        <v>4</v>
      </c>
    </row>
    <row r="37" spans="1:2">
      <c r="A37" s="24" t="s">
        <v>84</v>
      </c>
    </row>
    <row r="38" spans="1:2">
      <c r="A38" s="27" t="s">
        <v>68</v>
      </c>
      <c r="B38">
        <v>4</v>
      </c>
    </row>
    <row r="39" spans="1:2">
      <c r="A39" s="27" t="s">
        <v>73</v>
      </c>
      <c r="B39">
        <v>8</v>
      </c>
    </row>
    <row r="40" spans="1:2">
      <c r="A40" s="27" t="s">
        <v>71</v>
      </c>
      <c r="B40">
        <v>3</v>
      </c>
    </row>
    <row r="41" spans="1:2">
      <c r="A41" s="30" t="s">
        <v>85</v>
      </c>
      <c r="B41">
        <v>12</v>
      </c>
    </row>
    <row r="42" spans="1:2">
      <c r="A42" s="22" t="s">
        <v>86</v>
      </c>
    </row>
    <row r="43" spans="1:2">
      <c r="A43" s="24" t="s">
        <v>87</v>
      </c>
    </row>
    <row r="44" spans="1:2">
      <c r="A44" s="27" t="s">
        <v>81</v>
      </c>
      <c r="B44">
        <v>12</v>
      </c>
    </row>
    <row r="45" spans="1:2">
      <c r="A45" s="27" t="s">
        <v>82</v>
      </c>
      <c r="B45">
        <v>3</v>
      </c>
    </row>
    <row r="46" spans="1:2">
      <c r="A46" s="24" t="s">
        <v>83</v>
      </c>
    </row>
    <row r="47" spans="1:2">
      <c r="A47" s="27" t="s">
        <v>68</v>
      </c>
      <c r="B47">
        <v>3</v>
      </c>
    </row>
    <row r="48" spans="1:2">
      <c r="A48" s="27" t="s">
        <v>73</v>
      </c>
      <c r="B48">
        <v>8</v>
      </c>
    </row>
    <row r="49" spans="1:2">
      <c r="A49" s="27" t="s">
        <v>88</v>
      </c>
      <c r="B49">
        <v>3</v>
      </c>
    </row>
    <row r="50" spans="1:2">
      <c r="A50" s="27" t="s">
        <v>71</v>
      </c>
      <c r="B50">
        <v>5</v>
      </c>
    </row>
    <row r="51" spans="1:2">
      <c r="A51" s="24" t="s">
        <v>89</v>
      </c>
    </row>
    <row r="52" spans="1:2">
      <c r="A52" s="27" t="s">
        <v>68</v>
      </c>
      <c r="B52">
        <v>10</v>
      </c>
    </row>
    <row r="53" spans="1:2">
      <c r="A53" s="27" t="s">
        <v>73</v>
      </c>
      <c r="B53">
        <v>8</v>
      </c>
    </row>
    <row r="54" spans="1:2">
      <c r="A54" s="27" t="s">
        <v>71</v>
      </c>
      <c r="B54">
        <v>8</v>
      </c>
    </row>
    <row r="55" spans="1:2">
      <c r="A55" s="22" t="s">
        <v>90</v>
      </c>
    </row>
    <row r="56" spans="1:2">
      <c r="A56" s="24" t="s">
        <v>91</v>
      </c>
    </row>
    <row r="57" spans="1:2">
      <c r="A57" s="27" t="s">
        <v>81</v>
      </c>
      <c r="B57">
        <v>12</v>
      </c>
    </row>
    <row r="58" spans="1:2">
      <c r="A58" s="27" t="s">
        <v>82</v>
      </c>
      <c r="B58">
        <v>3</v>
      </c>
    </row>
    <row r="59" spans="1:2">
      <c r="A59" s="24" t="s">
        <v>92</v>
      </c>
    </row>
    <row r="60" spans="1:2">
      <c r="A60" s="27" t="s">
        <v>68</v>
      </c>
      <c r="B60">
        <v>3</v>
      </c>
    </row>
    <row r="61" spans="1:2">
      <c r="A61" s="27" t="s">
        <v>73</v>
      </c>
      <c r="B61">
        <v>8</v>
      </c>
    </row>
    <row r="62" spans="1:2">
      <c r="A62" s="27" t="s">
        <v>71</v>
      </c>
      <c r="B62">
        <v>3</v>
      </c>
    </row>
    <row r="63" spans="1:2">
      <c r="A63" s="30" t="s">
        <v>93</v>
      </c>
      <c r="B63">
        <v>12</v>
      </c>
    </row>
    <row r="64" spans="1:2">
      <c r="A64" s="24" t="s">
        <v>94</v>
      </c>
    </row>
    <row r="65" spans="1:2">
      <c r="A65" s="27" t="s">
        <v>68</v>
      </c>
      <c r="B65">
        <v>8</v>
      </c>
    </row>
    <row r="66" spans="1:2">
      <c r="A66" s="27" t="s">
        <v>73</v>
      </c>
      <c r="B66">
        <v>10</v>
      </c>
    </row>
    <row r="67" spans="1:2">
      <c r="A67" s="27" t="s">
        <v>71</v>
      </c>
      <c r="B67">
        <v>8</v>
      </c>
    </row>
    <row r="68" spans="1:2">
      <c r="A68" s="22" t="s">
        <v>95</v>
      </c>
    </row>
    <row r="69" spans="1:2">
      <c r="A69" s="24" t="s">
        <v>96</v>
      </c>
    </row>
    <row r="70" spans="1:2">
      <c r="A70" s="27" t="s">
        <v>81</v>
      </c>
      <c r="B70">
        <v>14</v>
      </c>
    </row>
    <row r="71" spans="1:2">
      <c r="A71" s="27" t="s">
        <v>82</v>
      </c>
      <c r="B71">
        <v>12</v>
      </c>
    </row>
    <row r="72" spans="1:2">
      <c r="A72" s="23" t="s">
        <v>97</v>
      </c>
    </row>
    <row r="73" spans="1:2">
      <c r="A73" s="24" t="s">
        <v>98</v>
      </c>
    </row>
    <row r="74" spans="1:2">
      <c r="A74" s="27" t="s">
        <v>99</v>
      </c>
      <c r="B74">
        <v>14</v>
      </c>
    </row>
    <row r="75" spans="1:2">
      <c r="A75" s="27" t="s">
        <v>100</v>
      </c>
    </row>
    <row r="76" spans="1:2">
      <c r="A76" s="27" t="s">
        <v>101</v>
      </c>
    </row>
    <row r="77" spans="1:2">
      <c r="A77" s="27" t="s">
        <v>73</v>
      </c>
      <c r="B77">
        <v>10</v>
      </c>
    </row>
    <row r="78" spans="1:2">
      <c r="A78" s="27" t="s">
        <v>71</v>
      </c>
      <c r="B78">
        <v>12</v>
      </c>
    </row>
    <row r="79" spans="1:2">
      <c r="A79" s="30" t="s">
        <v>93</v>
      </c>
      <c r="B79">
        <v>12</v>
      </c>
    </row>
    <row r="80" spans="1:2">
      <c r="A80" s="24" t="s">
        <v>102</v>
      </c>
    </row>
    <row r="81" spans="1:2">
      <c r="A81" s="27" t="s">
        <v>75</v>
      </c>
      <c r="B81">
        <v>10</v>
      </c>
    </row>
    <row r="82" spans="1:2">
      <c r="A82" s="27" t="s">
        <v>76</v>
      </c>
      <c r="B82">
        <v>8</v>
      </c>
    </row>
    <row r="83" spans="1:2">
      <c r="A83" s="32" t="s">
        <v>103</v>
      </c>
      <c r="B83">
        <v>9</v>
      </c>
    </row>
    <row r="84" spans="1:2">
      <c r="A84" s="27" t="s">
        <v>77</v>
      </c>
      <c r="B84">
        <v>7</v>
      </c>
    </row>
    <row r="85" spans="1:2">
      <c r="A85" s="22" t="s">
        <v>104</v>
      </c>
    </row>
    <row r="86" spans="1:2">
      <c r="A86" s="24" t="s">
        <v>105</v>
      </c>
    </row>
    <row r="87" spans="1:2">
      <c r="A87" s="27" t="s">
        <v>106</v>
      </c>
      <c r="B87">
        <v>10</v>
      </c>
    </row>
    <row r="88" spans="1:2">
      <c r="A88" s="27" t="s">
        <v>107</v>
      </c>
      <c r="B88">
        <v>9</v>
      </c>
    </row>
    <row r="89" spans="1:2">
      <c r="A89" s="27" t="s">
        <v>108</v>
      </c>
      <c r="B89">
        <v>6</v>
      </c>
    </row>
    <row r="90" spans="1:2">
      <c r="A90" s="24" t="s">
        <v>109</v>
      </c>
    </row>
    <row r="91" spans="1:2">
      <c r="A91" s="27" t="s">
        <v>110</v>
      </c>
      <c r="B91">
        <v>1</v>
      </c>
    </row>
    <row r="92" spans="1:2">
      <c r="A92" s="27" t="s">
        <v>111</v>
      </c>
      <c r="B92">
        <v>4</v>
      </c>
    </row>
    <row r="93" spans="1:2">
      <c r="A93" s="27" t="s">
        <v>112</v>
      </c>
      <c r="B93">
        <v>2</v>
      </c>
    </row>
    <row r="94" spans="1:2">
      <c r="A94" s="24" t="s">
        <v>113</v>
      </c>
    </row>
    <row r="95" spans="1:2">
      <c r="A95" s="27" t="s">
        <v>114</v>
      </c>
      <c r="B95">
        <v>8</v>
      </c>
    </row>
    <row r="96" spans="1:2">
      <c r="A96" s="27" t="s">
        <v>115</v>
      </c>
      <c r="B96">
        <v>7</v>
      </c>
    </row>
    <row r="97" spans="1:2">
      <c r="A97" s="27" t="s">
        <v>116</v>
      </c>
      <c r="B97">
        <v>6</v>
      </c>
    </row>
    <row r="98" spans="1:2">
      <c r="A98" s="27" t="s">
        <v>117</v>
      </c>
      <c r="B98">
        <v>2</v>
      </c>
    </row>
    <row r="99" spans="1:2">
      <c r="A99" s="27" t="s">
        <v>118</v>
      </c>
      <c r="B99">
        <v>1</v>
      </c>
    </row>
    <row r="100" spans="1:2">
      <c r="A100" s="34" t="s">
        <v>119</v>
      </c>
    </row>
    <row r="101" spans="1:2">
      <c r="A101" s="27" t="s">
        <v>120</v>
      </c>
      <c r="B101">
        <v>1</v>
      </c>
    </row>
    <row r="102" spans="1:2">
      <c r="A102" s="27" t="s">
        <v>121</v>
      </c>
      <c r="B102">
        <v>4</v>
      </c>
    </row>
    <row r="103" spans="1:2">
      <c r="A103" s="29"/>
    </row>
    <row r="104" spans="1:2">
      <c r="A104" s="29"/>
    </row>
    <row r="105" spans="1:2">
      <c r="A105" s="29"/>
    </row>
    <row r="175" spans="1:1">
      <c r="A175" s="35"/>
    </row>
    <row r="176" spans="1:1">
      <c r="A176" s="36"/>
    </row>
    <row r="177" spans="1:1">
      <c r="A177" s="36"/>
    </row>
    <row r="178" spans="1:1">
      <c r="A178" s="36"/>
    </row>
    <row r="179" spans="1:1">
      <c r="A179" s="35"/>
    </row>
    <row r="180" spans="1:1">
      <c r="A180" s="36"/>
    </row>
    <row r="181" spans="1:1">
      <c r="A181" s="36"/>
    </row>
    <row r="182" spans="1:1">
      <c r="A182" s="36"/>
    </row>
    <row r="183" spans="1:1">
      <c r="A183" s="37"/>
    </row>
    <row r="184" spans="1:1">
      <c r="A184" s="35"/>
    </row>
    <row r="185" spans="1:1">
      <c r="A185" s="36"/>
    </row>
    <row r="186" spans="1:1">
      <c r="A186" s="36"/>
    </row>
    <row r="187" spans="1:1">
      <c r="A187" s="35"/>
    </row>
    <row r="188" spans="1:1">
      <c r="A188" s="36"/>
    </row>
    <row r="189" spans="1:1">
      <c r="A189" s="36"/>
    </row>
    <row r="190" spans="1:1">
      <c r="A190" s="36"/>
    </row>
    <row r="191" spans="1:1">
      <c r="A19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EF62-EDC5-2042-98A4-F1787FBF5572}">
  <dimension ref="A1:B136"/>
  <sheetViews>
    <sheetView workbookViewId="0">
      <selection activeCell="B1" sqref="B1"/>
    </sheetView>
  </sheetViews>
  <sheetFormatPr baseColWidth="10" defaultRowHeight="16"/>
  <cols>
    <col min="1" max="1" width="98.1640625" style="41" customWidth="1"/>
    <col min="2" max="2" width="13.6640625" style="41" customWidth="1"/>
  </cols>
  <sheetData>
    <row r="1" spans="1:2">
      <c r="A1" s="38" t="s">
        <v>199</v>
      </c>
      <c r="B1" s="39" t="s">
        <v>45</v>
      </c>
    </row>
    <row r="2" spans="1:2">
      <c r="A2" s="44" t="s">
        <v>122</v>
      </c>
      <c r="B2" s="6">
        <v>2</v>
      </c>
    </row>
    <row r="3" spans="1:2">
      <c r="A3" s="45" t="s">
        <v>123</v>
      </c>
      <c r="B3" s="6"/>
    </row>
    <row r="4" spans="1:2">
      <c r="A4" s="45" t="s">
        <v>124</v>
      </c>
      <c r="B4" s="6">
        <v>5</v>
      </c>
    </row>
    <row r="5" spans="1:2">
      <c r="A5" s="45" t="s">
        <v>125</v>
      </c>
      <c r="B5" s="6">
        <v>5</v>
      </c>
    </row>
    <row r="6" spans="1:2">
      <c r="A6" s="45" t="s">
        <v>126</v>
      </c>
      <c r="B6" s="6">
        <v>10</v>
      </c>
    </row>
    <row r="7" spans="1:2">
      <c r="A7" s="46"/>
      <c r="B7" s="6"/>
    </row>
    <row r="8" spans="1:2">
      <c r="A8" s="46" t="s">
        <v>128</v>
      </c>
      <c r="B8" s="6"/>
    </row>
    <row r="9" spans="1:2">
      <c r="A9" s="47" t="s">
        <v>129</v>
      </c>
      <c r="B9" s="6"/>
    </row>
    <row r="10" spans="1:2">
      <c r="A10" s="48" t="s">
        <v>130</v>
      </c>
      <c r="B10" s="6"/>
    </row>
    <row r="11" spans="1:2">
      <c r="A11" s="49" t="s">
        <v>131</v>
      </c>
      <c r="B11" s="6">
        <v>2</v>
      </c>
    </row>
    <row r="12" spans="1:2">
      <c r="A12" s="48" t="s">
        <v>132</v>
      </c>
      <c r="B12" s="6">
        <v>2</v>
      </c>
    </row>
    <row r="13" spans="1:2">
      <c r="A13" s="48" t="s">
        <v>133</v>
      </c>
      <c r="B13" s="6">
        <v>5</v>
      </c>
    </row>
    <row r="14" spans="1:2">
      <c r="A14" s="48" t="s">
        <v>134</v>
      </c>
      <c r="B14" s="6">
        <v>5</v>
      </c>
    </row>
    <row r="15" spans="1:2">
      <c r="A15" s="48" t="s">
        <v>135</v>
      </c>
      <c r="B15" s="6">
        <v>5</v>
      </c>
    </row>
    <row r="16" spans="1:2">
      <c r="A16" s="48" t="s">
        <v>136</v>
      </c>
      <c r="B16" s="6">
        <v>5</v>
      </c>
    </row>
    <row r="17" spans="1:2">
      <c r="A17" s="48" t="s">
        <v>137</v>
      </c>
      <c r="B17" s="6">
        <v>12</v>
      </c>
    </row>
    <row r="18" spans="1:2">
      <c r="A18" s="47" t="s">
        <v>138</v>
      </c>
      <c r="B18" s="6"/>
    </row>
    <row r="19" spans="1:2">
      <c r="A19" s="48" t="s">
        <v>130</v>
      </c>
      <c r="B19" s="6"/>
    </row>
    <row r="20" spans="1:2">
      <c r="A20" s="49" t="s">
        <v>131</v>
      </c>
      <c r="B20" s="6">
        <v>2</v>
      </c>
    </row>
    <row r="21" spans="1:2">
      <c r="A21" s="48" t="s">
        <v>132</v>
      </c>
      <c r="B21" s="6">
        <v>2</v>
      </c>
    </row>
    <row r="22" spans="1:2">
      <c r="A22" s="48" t="s">
        <v>133</v>
      </c>
      <c r="B22" s="6">
        <v>5</v>
      </c>
    </row>
    <row r="23" spans="1:2">
      <c r="A23" s="48" t="s">
        <v>134</v>
      </c>
      <c r="B23" s="6">
        <v>5</v>
      </c>
    </row>
    <row r="24" spans="1:2">
      <c r="A24" s="48" t="s">
        <v>135</v>
      </c>
      <c r="B24" s="6">
        <v>5</v>
      </c>
    </row>
    <row r="25" spans="1:2">
      <c r="A25" s="48" t="s">
        <v>136</v>
      </c>
      <c r="B25" s="6">
        <v>5</v>
      </c>
    </row>
    <row r="26" spans="1:2">
      <c r="A26" s="46" t="s">
        <v>139</v>
      </c>
      <c r="B26" s="6"/>
    </row>
    <row r="27" spans="1:2">
      <c r="A27" s="47" t="s">
        <v>140</v>
      </c>
      <c r="B27" s="6"/>
    </row>
    <row r="28" spans="1:2">
      <c r="A28" s="48" t="s">
        <v>141</v>
      </c>
      <c r="B28" s="6">
        <v>10</v>
      </c>
    </row>
    <row r="29" spans="1:2">
      <c r="A29" s="48" t="s">
        <v>142</v>
      </c>
      <c r="B29" s="6">
        <v>11</v>
      </c>
    </row>
    <row r="30" spans="1:2">
      <c r="A30" s="50" t="s">
        <v>143</v>
      </c>
      <c r="B30" s="6">
        <v>5</v>
      </c>
    </row>
    <row r="31" spans="1:2">
      <c r="A31" s="47" t="s">
        <v>144</v>
      </c>
      <c r="B31" s="6"/>
    </row>
    <row r="32" spans="1:2">
      <c r="B32" s="6"/>
    </row>
    <row r="33" spans="1:2">
      <c r="A33" s="48" t="s">
        <v>130</v>
      </c>
      <c r="B33" s="6">
        <v>5</v>
      </c>
    </row>
    <row r="34" spans="1:2">
      <c r="A34" s="48" t="s">
        <v>145</v>
      </c>
      <c r="B34" s="6">
        <v>4</v>
      </c>
    </row>
    <row r="35" spans="1:2">
      <c r="A35" s="51" t="s">
        <v>146</v>
      </c>
      <c r="B35" s="6">
        <v>1</v>
      </c>
    </row>
    <row r="36" spans="1:2">
      <c r="A36" s="48" t="s">
        <v>137</v>
      </c>
      <c r="B36" s="6">
        <v>2</v>
      </c>
    </row>
    <row r="37" spans="1:2">
      <c r="A37" s="47" t="s">
        <v>147</v>
      </c>
      <c r="B37" s="6"/>
    </row>
    <row r="38" spans="1:2">
      <c r="A38" s="48" t="s">
        <v>130</v>
      </c>
      <c r="B38" s="6">
        <v>5</v>
      </c>
    </row>
    <row r="39" spans="1:2">
      <c r="A39" s="48" t="s">
        <v>145</v>
      </c>
      <c r="B39" s="6"/>
    </row>
    <row r="40" spans="1:2">
      <c r="A40" s="50" t="s">
        <v>148</v>
      </c>
      <c r="B40" s="6">
        <v>1</v>
      </c>
    </row>
    <row r="41" spans="1:2">
      <c r="A41" s="50" t="s">
        <v>149</v>
      </c>
      <c r="B41" s="6">
        <v>2</v>
      </c>
    </row>
    <row r="42" spans="1:2">
      <c r="A42" s="50" t="s">
        <v>150</v>
      </c>
      <c r="B42" s="6">
        <v>1</v>
      </c>
    </row>
    <row r="43" spans="1:2">
      <c r="A43" s="50" t="s">
        <v>151</v>
      </c>
      <c r="B43" s="6">
        <v>1</v>
      </c>
    </row>
    <row r="44" spans="1:2">
      <c r="A44" s="48" t="s">
        <v>137</v>
      </c>
      <c r="B44" s="6">
        <v>2</v>
      </c>
    </row>
    <row r="45" spans="1:2">
      <c r="A45" s="46" t="s">
        <v>152</v>
      </c>
      <c r="B45" s="6"/>
    </row>
    <row r="46" spans="1:2">
      <c r="A46" s="47" t="s">
        <v>153</v>
      </c>
      <c r="B46" s="6"/>
    </row>
    <row r="47" spans="1:2">
      <c r="A47" s="48" t="e">
        <f>47:47 update the database</f>
        <v>#NAME?</v>
      </c>
      <c r="B47" s="6">
        <v>2</v>
      </c>
    </row>
    <row r="48" spans="1:2">
      <c r="A48" s="48" t="s">
        <v>142</v>
      </c>
      <c r="B48" s="6">
        <v>2</v>
      </c>
    </row>
    <row r="49" spans="1:2">
      <c r="A49" s="48"/>
      <c r="B49" s="6"/>
    </row>
    <row r="50" spans="1:2">
      <c r="A50" s="47" t="s">
        <v>154</v>
      </c>
      <c r="B50" s="6"/>
    </row>
    <row r="51" spans="1:2">
      <c r="A51" s="48" t="s">
        <v>130</v>
      </c>
      <c r="B51" s="6"/>
    </row>
    <row r="52" spans="1:2">
      <c r="A52" s="49" t="s">
        <v>131</v>
      </c>
      <c r="B52" s="6">
        <v>2</v>
      </c>
    </row>
    <row r="53" spans="1:2">
      <c r="A53" s="48" t="s">
        <v>132</v>
      </c>
      <c r="B53" s="6">
        <v>2</v>
      </c>
    </row>
    <row r="54" spans="1:2">
      <c r="A54" s="48" t="s">
        <v>133</v>
      </c>
      <c r="B54" s="6">
        <v>5</v>
      </c>
    </row>
    <row r="55" spans="1:2">
      <c r="A55" s="48" t="s">
        <v>134</v>
      </c>
      <c r="B55" s="6">
        <v>5</v>
      </c>
    </row>
    <row r="56" spans="1:2">
      <c r="A56" s="48" t="s">
        <v>135</v>
      </c>
      <c r="B56" s="6">
        <v>5</v>
      </c>
    </row>
    <row r="57" spans="1:2">
      <c r="A57" s="48" t="s">
        <v>136</v>
      </c>
      <c r="B57" s="6">
        <v>5</v>
      </c>
    </row>
    <row r="58" spans="1:2">
      <c r="A58" s="48" t="s">
        <v>145</v>
      </c>
      <c r="B58" s="6">
        <v>2</v>
      </c>
    </row>
    <row r="59" spans="1:2">
      <c r="A59" s="50" t="s">
        <v>155</v>
      </c>
      <c r="B59" s="6">
        <v>1</v>
      </c>
    </row>
    <row r="60" spans="1:2">
      <c r="A60" s="48" t="s">
        <v>137</v>
      </c>
      <c r="B60" s="6">
        <v>2</v>
      </c>
    </row>
    <row r="61" spans="1:2">
      <c r="A61" s="46" t="s">
        <v>156</v>
      </c>
      <c r="B61" s="6"/>
    </row>
    <row r="62" spans="1:2">
      <c r="A62" s="47" t="s">
        <v>157</v>
      </c>
      <c r="B62" s="6"/>
    </row>
    <row r="63" spans="1:2">
      <c r="A63" s="48" t="s">
        <v>141</v>
      </c>
      <c r="B63" s="6">
        <v>8</v>
      </c>
    </row>
    <row r="64" spans="1:2">
      <c r="A64" s="48" t="s">
        <v>142</v>
      </c>
      <c r="B64" s="6">
        <v>4</v>
      </c>
    </row>
    <row r="65" spans="1:2">
      <c r="A65" s="47" t="s">
        <v>158</v>
      </c>
      <c r="B65" s="6"/>
    </row>
    <row r="66" spans="1:2">
      <c r="A66" s="48" t="s">
        <v>130</v>
      </c>
      <c r="B66" s="6">
        <v>3</v>
      </c>
    </row>
    <row r="67" spans="1:2">
      <c r="A67" s="48" t="s">
        <v>145</v>
      </c>
      <c r="B67" s="6">
        <v>2</v>
      </c>
    </row>
    <row r="68" spans="1:2">
      <c r="A68" s="48" t="s">
        <v>137</v>
      </c>
      <c r="B68" s="6">
        <v>2</v>
      </c>
    </row>
    <row r="69" spans="1:2">
      <c r="A69" s="47" t="s">
        <v>159</v>
      </c>
      <c r="B69" s="6"/>
    </row>
    <row r="70" spans="1:2">
      <c r="A70" s="48" t="s">
        <v>130</v>
      </c>
      <c r="B70" s="6">
        <v>3</v>
      </c>
    </row>
    <row r="71" spans="1:2">
      <c r="A71" s="48" t="s">
        <v>145</v>
      </c>
      <c r="B71" s="6">
        <v>4</v>
      </c>
    </row>
    <row r="72" spans="1:2">
      <c r="A72" s="48" t="s">
        <v>137</v>
      </c>
      <c r="B72" s="6">
        <v>2</v>
      </c>
    </row>
    <row r="73" spans="1:2">
      <c r="A73" s="47" t="s">
        <v>160</v>
      </c>
      <c r="B73" s="6"/>
    </row>
    <row r="74" spans="1:2">
      <c r="A74" s="48" t="s">
        <v>130</v>
      </c>
      <c r="B74" s="6">
        <v>3</v>
      </c>
    </row>
    <row r="75" spans="1:2">
      <c r="A75" s="48" t="s">
        <v>145</v>
      </c>
      <c r="B75" s="6">
        <v>2</v>
      </c>
    </row>
    <row r="76" spans="1:2">
      <c r="A76" s="48" t="s">
        <v>161</v>
      </c>
      <c r="B76" s="6">
        <v>2</v>
      </c>
    </row>
    <row r="77" spans="1:2">
      <c r="A77" s="48" t="s">
        <v>162</v>
      </c>
      <c r="B77" s="6">
        <v>3</v>
      </c>
    </row>
    <row r="78" spans="1:2">
      <c r="A78" s="48"/>
      <c r="B78" s="6"/>
    </row>
    <row r="79" spans="1:2">
      <c r="A79" s="48"/>
      <c r="B79" s="6"/>
    </row>
    <row r="80" spans="1:2">
      <c r="A80" s="46" t="s">
        <v>163</v>
      </c>
      <c r="B80" s="6"/>
    </row>
    <row r="81" spans="1:2">
      <c r="A81" s="47" t="s">
        <v>164</v>
      </c>
      <c r="B81" s="6"/>
    </row>
    <row r="82" spans="1:2">
      <c r="A82" s="48" t="s">
        <v>130</v>
      </c>
      <c r="B82" s="6">
        <v>3</v>
      </c>
    </row>
    <row r="83" spans="1:2">
      <c r="A83" s="48" t="s">
        <v>145</v>
      </c>
      <c r="B83" s="6">
        <v>2</v>
      </c>
    </row>
    <row r="84" spans="1:2">
      <c r="A84" s="48" t="s">
        <v>137</v>
      </c>
      <c r="B84" s="6">
        <v>2</v>
      </c>
    </row>
    <row r="85" spans="1:2">
      <c r="A85" s="48"/>
      <c r="B85" s="6"/>
    </row>
    <row r="86" spans="1:2">
      <c r="A86" s="46" t="s">
        <v>165</v>
      </c>
      <c r="B86" s="6"/>
    </row>
    <row r="87" spans="1:2">
      <c r="A87" s="47" t="s">
        <v>166</v>
      </c>
      <c r="B87" s="6"/>
    </row>
    <row r="88" spans="1:2">
      <c r="A88" s="48" t="s">
        <v>141</v>
      </c>
      <c r="B88" s="6">
        <v>4</v>
      </c>
    </row>
    <row r="89" spans="1:2">
      <c r="A89" s="48" t="s">
        <v>142</v>
      </c>
      <c r="B89" s="6">
        <v>2</v>
      </c>
    </row>
    <row r="90" spans="1:2">
      <c r="A90" s="47" t="s">
        <v>167</v>
      </c>
      <c r="B90" s="6"/>
    </row>
    <row r="91" spans="1:2">
      <c r="A91" s="48" t="s">
        <v>168</v>
      </c>
      <c r="B91" s="6">
        <v>1</v>
      </c>
    </row>
    <row r="92" spans="1:2">
      <c r="A92" s="48" t="s">
        <v>142</v>
      </c>
      <c r="B92" s="6">
        <v>1</v>
      </c>
    </row>
    <row r="93" spans="1:2">
      <c r="A93" s="47" t="s">
        <v>169</v>
      </c>
      <c r="B93" s="6"/>
    </row>
    <row r="94" spans="1:2">
      <c r="A94" s="48" t="s">
        <v>130</v>
      </c>
      <c r="B94" s="6">
        <v>2</v>
      </c>
    </row>
    <row r="95" spans="1:2">
      <c r="A95" s="48" t="s">
        <v>145</v>
      </c>
      <c r="B95" s="6">
        <v>1</v>
      </c>
    </row>
    <row r="96" spans="1:2">
      <c r="A96" s="48" t="s">
        <v>137</v>
      </c>
      <c r="B96" s="6">
        <v>1</v>
      </c>
    </row>
    <row r="97" spans="1:2">
      <c r="A97" s="47" t="s">
        <v>170</v>
      </c>
      <c r="B97" s="6"/>
    </row>
    <row r="98" spans="1:2">
      <c r="A98" s="48" t="s">
        <v>130</v>
      </c>
      <c r="B98" s="6">
        <v>1</v>
      </c>
    </row>
    <row r="99" spans="1:2">
      <c r="A99" s="48" t="s">
        <v>145</v>
      </c>
      <c r="B99" s="6">
        <v>1</v>
      </c>
    </row>
    <row r="100" spans="1:2">
      <c r="A100" s="48" t="s">
        <v>137</v>
      </c>
      <c r="B100" s="6">
        <v>1</v>
      </c>
    </row>
    <row r="101" spans="1:2">
      <c r="A101" s="47" t="s">
        <v>171</v>
      </c>
      <c r="B101" s="6"/>
    </row>
    <row r="102" spans="1:2">
      <c r="A102" s="48" t="s">
        <v>172</v>
      </c>
      <c r="B102" s="6">
        <v>1</v>
      </c>
    </row>
    <row r="103" spans="1:2">
      <c r="A103" s="48" t="s">
        <v>173</v>
      </c>
      <c r="B103" s="6">
        <v>1</v>
      </c>
    </row>
    <row r="104" spans="1:2">
      <c r="A104" s="48" t="s">
        <v>174</v>
      </c>
      <c r="B104" s="6">
        <v>1</v>
      </c>
    </row>
    <row r="105" spans="1:2">
      <c r="A105" s="46" t="s">
        <v>175</v>
      </c>
      <c r="B105" s="6"/>
    </row>
    <row r="106" spans="1:2">
      <c r="A106" s="47" t="s">
        <v>176</v>
      </c>
      <c r="B106" s="6"/>
    </row>
    <row r="107" spans="1:2">
      <c r="A107" s="48" t="s">
        <v>177</v>
      </c>
      <c r="B107" s="6">
        <v>10</v>
      </c>
    </row>
    <row r="108" spans="1:2">
      <c r="A108" s="48" t="s">
        <v>142</v>
      </c>
      <c r="B108" s="6">
        <v>4</v>
      </c>
    </row>
    <row r="109" spans="1:2">
      <c r="A109" s="47" t="s">
        <v>178</v>
      </c>
      <c r="B109" s="6"/>
    </row>
    <row r="110" spans="1:2">
      <c r="A110" s="48" t="s">
        <v>130</v>
      </c>
      <c r="B110" s="6">
        <v>2</v>
      </c>
    </row>
    <row r="111" spans="1:2">
      <c r="A111" s="48" t="s">
        <v>145</v>
      </c>
      <c r="B111" s="6">
        <v>3</v>
      </c>
    </row>
    <row r="112" spans="1:2">
      <c r="A112" s="48" t="s">
        <v>137</v>
      </c>
      <c r="B112" s="6">
        <v>2</v>
      </c>
    </row>
    <row r="113" spans="1:2">
      <c r="A113" s="47" t="s">
        <v>179</v>
      </c>
      <c r="B113" s="6"/>
    </row>
    <row r="114" spans="1:2">
      <c r="A114" s="48" t="s">
        <v>130</v>
      </c>
      <c r="B114" s="6">
        <v>2</v>
      </c>
    </row>
    <row r="115" spans="1:2">
      <c r="A115" s="48" t="s">
        <v>145</v>
      </c>
      <c r="B115" s="6">
        <v>2</v>
      </c>
    </row>
    <row r="116" spans="1:2">
      <c r="A116" s="48" t="s">
        <v>137</v>
      </c>
      <c r="B116" s="6">
        <v>1</v>
      </c>
    </row>
    <row r="117" spans="1:2">
      <c r="A117" s="52"/>
      <c r="B117" s="6"/>
    </row>
    <row r="118" spans="1:2">
      <c r="A118" s="53" t="s">
        <v>180</v>
      </c>
      <c r="B118" s="6"/>
    </row>
    <row r="119" spans="1:2">
      <c r="A119" s="45" t="s">
        <v>181</v>
      </c>
      <c r="B119" s="6"/>
    </row>
    <row r="120" spans="1:2">
      <c r="A120" s="45" t="s">
        <v>182</v>
      </c>
      <c r="B120" s="6"/>
    </row>
    <row r="121" spans="1:2">
      <c r="A121" s="52" t="s">
        <v>183</v>
      </c>
      <c r="B121" s="6">
        <v>8</v>
      </c>
    </row>
    <row r="122" spans="1:2">
      <c r="A122" s="52" t="s">
        <v>184</v>
      </c>
      <c r="B122" s="6">
        <v>10</v>
      </c>
    </row>
    <row r="123" spans="1:2">
      <c r="A123" s="52" t="s">
        <v>185</v>
      </c>
      <c r="B123" s="6">
        <v>8</v>
      </c>
    </row>
    <row r="124" spans="1:2">
      <c r="A124" s="54" t="s">
        <v>186</v>
      </c>
      <c r="B124" s="6"/>
    </row>
    <row r="125" spans="1:2">
      <c r="A125" s="52" t="s">
        <v>187</v>
      </c>
      <c r="B125" s="6">
        <v>1</v>
      </c>
    </row>
    <row r="126" spans="1:2">
      <c r="A126" s="52" t="s">
        <v>188</v>
      </c>
      <c r="B126" s="6">
        <v>1</v>
      </c>
    </row>
    <row r="127" spans="1:2">
      <c r="A127" s="52" t="s">
        <v>189</v>
      </c>
      <c r="B127" s="6">
        <v>1</v>
      </c>
    </row>
    <row r="128" spans="1:2">
      <c r="A128" s="54" t="s">
        <v>190</v>
      </c>
      <c r="B128" s="6"/>
    </row>
    <row r="129" spans="1:2">
      <c r="A129" s="52" t="s">
        <v>191</v>
      </c>
      <c r="B129" s="6">
        <v>8</v>
      </c>
    </row>
    <row r="130" spans="1:2">
      <c r="A130" s="52" t="s">
        <v>192</v>
      </c>
      <c r="B130" s="6">
        <v>8</v>
      </c>
    </row>
    <row r="131" spans="1:2">
      <c r="A131" s="52" t="s">
        <v>193</v>
      </c>
      <c r="B131" s="6">
        <v>2</v>
      </c>
    </row>
    <row r="132" spans="1:2">
      <c r="A132" s="52" t="s">
        <v>194</v>
      </c>
      <c r="B132" s="6">
        <v>2</v>
      </c>
    </row>
    <row r="133" spans="1:2">
      <c r="A133" s="54" t="s">
        <v>195</v>
      </c>
      <c r="B133" s="6"/>
    </row>
    <row r="134" spans="1:2">
      <c r="A134" s="52" t="s">
        <v>196</v>
      </c>
      <c r="B134" s="6">
        <v>2</v>
      </c>
    </row>
    <row r="135" spans="1:2">
      <c r="A135" s="52" t="s">
        <v>197</v>
      </c>
      <c r="B135" s="6">
        <v>4</v>
      </c>
    </row>
    <row r="136" spans="1:2">
      <c r="A136" s="52" t="s">
        <v>198</v>
      </c>
      <c r="B136" s="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62E0-4B76-B349-ADFF-5DDCC52E53AF}">
  <dimension ref="A1:B124"/>
  <sheetViews>
    <sheetView workbookViewId="0">
      <selection activeCell="B3" sqref="B3"/>
    </sheetView>
  </sheetViews>
  <sheetFormatPr baseColWidth="10" defaultRowHeight="16"/>
  <cols>
    <col min="1" max="1" width="88.6640625" style="41" bestFit="1" customWidth="1"/>
    <col min="2" max="2" width="12.83203125" bestFit="1" customWidth="1"/>
  </cols>
  <sheetData>
    <row r="1" spans="1:2">
      <c r="A1" s="38" t="s">
        <v>201</v>
      </c>
      <c r="B1" s="39" t="s">
        <v>45</v>
      </c>
    </row>
    <row r="2" spans="1:2">
      <c r="A2" s="41" t="s">
        <v>202</v>
      </c>
      <c r="B2" s="42">
        <v>2</v>
      </c>
    </row>
    <row r="3" spans="1:2">
      <c r="A3" s="56" t="s">
        <v>203</v>
      </c>
      <c r="B3" s="41"/>
    </row>
    <row r="4" spans="1:2">
      <c r="A4" s="57" t="s">
        <v>204</v>
      </c>
      <c r="B4" s="42">
        <v>8</v>
      </c>
    </row>
    <row r="5" spans="1:2">
      <c r="A5" s="57" t="s">
        <v>205</v>
      </c>
      <c r="B5" s="42">
        <v>10</v>
      </c>
    </row>
    <row r="6" spans="1:2">
      <c r="A6" s="57" t="s">
        <v>206</v>
      </c>
      <c r="B6" s="42">
        <v>8</v>
      </c>
    </row>
    <row r="7" spans="1:2">
      <c r="A7" s="56" t="s">
        <v>207</v>
      </c>
      <c r="B7" s="41"/>
    </row>
    <row r="8" spans="1:2">
      <c r="A8" s="58" t="s">
        <v>208</v>
      </c>
      <c r="B8" s="41"/>
    </row>
    <row r="9" spans="1:2">
      <c r="A9" s="57" t="s">
        <v>209</v>
      </c>
      <c r="B9" s="42">
        <v>12</v>
      </c>
    </row>
    <row r="10" spans="1:2">
      <c r="A10" s="57" t="s">
        <v>210</v>
      </c>
      <c r="B10" s="42">
        <v>12</v>
      </c>
    </row>
    <row r="11" spans="1:2">
      <c r="A11" s="57" t="s">
        <v>211</v>
      </c>
      <c r="B11" s="42">
        <v>12</v>
      </c>
    </row>
    <row r="12" spans="1:2">
      <c r="A12" s="58" t="s">
        <v>212</v>
      </c>
      <c r="B12" s="41"/>
    </row>
    <row r="13" spans="1:2">
      <c r="A13" s="57" t="s">
        <v>209</v>
      </c>
      <c r="B13" s="42">
        <v>10</v>
      </c>
    </row>
    <row r="14" spans="1:2">
      <c r="A14" s="57" t="s">
        <v>210</v>
      </c>
      <c r="B14" s="42">
        <v>12</v>
      </c>
    </row>
    <row r="15" spans="1:2">
      <c r="A15" s="57" t="s">
        <v>211</v>
      </c>
      <c r="B15" s="42">
        <v>12</v>
      </c>
    </row>
    <row r="16" spans="1:2">
      <c r="A16" s="58" t="s">
        <v>213</v>
      </c>
      <c r="B16" s="41"/>
    </row>
    <row r="17" spans="1:2">
      <c r="A17" s="57" t="s">
        <v>214</v>
      </c>
      <c r="B17" s="42">
        <v>10</v>
      </c>
    </row>
    <row r="18" spans="1:2">
      <c r="A18" s="57" t="s">
        <v>215</v>
      </c>
      <c r="B18" s="42">
        <v>12</v>
      </c>
    </row>
    <row r="19" spans="1:2">
      <c r="A19" s="57" t="s">
        <v>216</v>
      </c>
      <c r="B19" s="42">
        <v>10</v>
      </c>
    </row>
    <row r="20" spans="1:2">
      <c r="A20" s="59" t="s">
        <v>217</v>
      </c>
      <c r="B20" s="41"/>
    </row>
    <row r="21" spans="1:2">
      <c r="A21" s="58" t="s">
        <v>218</v>
      </c>
      <c r="B21" s="41"/>
    </row>
    <row r="22" spans="1:2">
      <c r="A22" s="57" t="s">
        <v>219</v>
      </c>
      <c r="B22" s="42">
        <v>10</v>
      </c>
    </row>
    <row r="23" spans="1:2">
      <c r="A23" s="57" t="s">
        <v>220</v>
      </c>
      <c r="B23" s="42">
        <v>12</v>
      </c>
    </row>
    <row r="24" spans="1:2">
      <c r="A24" s="58" t="s">
        <v>221</v>
      </c>
      <c r="B24" s="41"/>
    </row>
    <row r="25" spans="1:2">
      <c r="A25" s="57" t="s">
        <v>209</v>
      </c>
      <c r="B25" s="42">
        <v>10</v>
      </c>
    </row>
    <row r="26" spans="1:2">
      <c r="A26" s="57" t="s">
        <v>210</v>
      </c>
      <c r="B26" s="42">
        <v>12</v>
      </c>
    </row>
    <row r="27" spans="1:2">
      <c r="A27" s="57" t="s">
        <v>211</v>
      </c>
      <c r="B27" s="42">
        <v>12</v>
      </c>
    </row>
    <row r="28" spans="1:2">
      <c r="A28" s="58" t="s">
        <v>222</v>
      </c>
      <c r="B28" s="41"/>
    </row>
    <row r="29" spans="1:2">
      <c r="A29" s="57" t="s">
        <v>209</v>
      </c>
      <c r="B29" s="42">
        <v>10</v>
      </c>
    </row>
    <row r="30" spans="1:2">
      <c r="A30" s="57" t="s">
        <v>210</v>
      </c>
      <c r="B30" s="42">
        <v>12</v>
      </c>
    </row>
    <row r="31" spans="1:2">
      <c r="A31" s="57" t="s">
        <v>211</v>
      </c>
      <c r="B31" s="42">
        <v>12</v>
      </c>
    </row>
    <row r="32" spans="1:2">
      <c r="A32" s="59" t="s">
        <v>223</v>
      </c>
      <c r="B32" s="41"/>
    </row>
    <row r="33" spans="1:2">
      <c r="A33" s="58" t="s">
        <v>224</v>
      </c>
      <c r="B33" s="41"/>
    </row>
    <row r="34" spans="1:2">
      <c r="A34" s="57" t="s">
        <v>225</v>
      </c>
      <c r="B34" s="42">
        <v>12</v>
      </c>
    </row>
    <row r="35" spans="1:2">
      <c r="A35" s="57" t="s">
        <v>220</v>
      </c>
      <c r="B35" s="42">
        <v>12</v>
      </c>
    </row>
    <row r="36" spans="1:2">
      <c r="A36" s="58" t="s">
        <v>226</v>
      </c>
      <c r="B36" s="41"/>
    </row>
    <row r="37" spans="1:2">
      <c r="A37" s="57" t="s">
        <v>209</v>
      </c>
      <c r="B37" s="42">
        <v>12</v>
      </c>
    </row>
    <row r="38" spans="1:2">
      <c r="A38" s="57" t="s">
        <v>210</v>
      </c>
      <c r="B38" s="42">
        <v>12</v>
      </c>
    </row>
    <row r="39" spans="1:2">
      <c r="A39" s="57" t="s">
        <v>211</v>
      </c>
      <c r="B39" s="42">
        <v>12</v>
      </c>
    </row>
    <row r="40" spans="1:2">
      <c r="A40" s="58" t="s">
        <v>227</v>
      </c>
      <c r="B40" s="41"/>
    </row>
    <row r="41" spans="1:2">
      <c r="A41" s="57" t="s">
        <v>209</v>
      </c>
      <c r="B41" s="42">
        <v>12</v>
      </c>
    </row>
    <row r="42" spans="1:2">
      <c r="A42" s="57" t="s">
        <v>210</v>
      </c>
      <c r="B42" s="42">
        <v>12</v>
      </c>
    </row>
    <row r="43" spans="1:2">
      <c r="A43" s="57" t="s">
        <v>211</v>
      </c>
      <c r="B43" s="42">
        <v>12</v>
      </c>
    </row>
    <row r="44" spans="1:2">
      <c r="A44" s="59" t="s">
        <v>228</v>
      </c>
      <c r="B44" s="41"/>
    </row>
    <row r="45" spans="1:2">
      <c r="A45" s="58" t="s">
        <v>229</v>
      </c>
      <c r="B45" s="41"/>
    </row>
    <row r="46" spans="1:2">
      <c r="A46" s="57" t="s">
        <v>225</v>
      </c>
      <c r="B46" s="42">
        <v>8</v>
      </c>
    </row>
    <row r="47" spans="1:2">
      <c r="A47" s="57" t="s">
        <v>220</v>
      </c>
      <c r="B47" s="42">
        <v>10</v>
      </c>
    </row>
    <row r="48" spans="1:2">
      <c r="A48" s="58" t="s">
        <v>230</v>
      </c>
      <c r="B48" s="41"/>
    </row>
    <row r="49" spans="1:2">
      <c r="A49" s="57" t="s">
        <v>209</v>
      </c>
      <c r="B49" s="42">
        <v>12</v>
      </c>
    </row>
    <row r="50" spans="1:2">
      <c r="A50" s="57" t="s">
        <v>210</v>
      </c>
      <c r="B50" s="42">
        <v>12</v>
      </c>
    </row>
    <row r="51" spans="1:2">
      <c r="A51" s="57" t="s">
        <v>211</v>
      </c>
      <c r="B51" s="42">
        <v>12</v>
      </c>
    </row>
    <row r="52" spans="1:2">
      <c r="A52" s="58" t="s">
        <v>231</v>
      </c>
      <c r="B52" s="41"/>
    </row>
    <row r="53" spans="1:2">
      <c r="A53" s="57" t="s">
        <v>209</v>
      </c>
      <c r="B53" s="42">
        <v>12</v>
      </c>
    </row>
    <row r="54" spans="1:2">
      <c r="A54" s="57" t="s">
        <v>210</v>
      </c>
      <c r="B54" s="42">
        <v>12</v>
      </c>
    </row>
    <row r="55" spans="1:2">
      <c r="A55" s="57" t="s">
        <v>211</v>
      </c>
      <c r="B55" s="42">
        <v>12</v>
      </c>
    </row>
    <row r="56" spans="1:2">
      <c r="A56" s="59" t="s">
        <v>232</v>
      </c>
      <c r="B56" s="41"/>
    </row>
    <row r="57" spans="1:2">
      <c r="A57" s="58" t="s">
        <v>233</v>
      </c>
      <c r="B57" s="41"/>
    </row>
    <row r="58" spans="1:2">
      <c r="A58" s="57" t="s">
        <v>225</v>
      </c>
      <c r="B58" s="42">
        <v>8</v>
      </c>
    </row>
    <row r="59" spans="1:2">
      <c r="A59" s="57" t="s">
        <v>220</v>
      </c>
      <c r="B59" s="42">
        <v>10</v>
      </c>
    </row>
    <row r="60" spans="1:2">
      <c r="A60" s="58" t="s">
        <v>234</v>
      </c>
      <c r="B60" s="41"/>
    </row>
    <row r="61" spans="1:2">
      <c r="A61" s="57" t="s">
        <v>209</v>
      </c>
      <c r="B61" s="42">
        <v>9</v>
      </c>
    </row>
    <row r="62" spans="1:2">
      <c r="A62" s="57" t="s">
        <v>210</v>
      </c>
      <c r="B62" s="42">
        <v>9</v>
      </c>
    </row>
    <row r="63" spans="1:2">
      <c r="A63" s="57" t="s">
        <v>211</v>
      </c>
      <c r="B63" s="42">
        <v>9</v>
      </c>
    </row>
    <row r="64" spans="1:2">
      <c r="A64" s="58" t="s">
        <v>235</v>
      </c>
      <c r="B64" s="41"/>
    </row>
    <row r="65" spans="1:2">
      <c r="A65" s="57" t="s">
        <v>209</v>
      </c>
      <c r="B65" s="42">
        <v>9</v>
      </c>
    </row>
    <row r="66" spans="1:2">
      <c r="A66" s="57" t="s">
        <v>210</v>
      </c>
      <c r="B66" s="42">
        <v>9</v>
      </c>
    </row>
    <row r="67" spans="1:2">
      <c r="A67" s="57" t="s">
        <v>211</v>
      </c>
      <c r="B67" s="42">
        <v>9</v>
      </c>
    </row>
    <row r="68" spans="1:2">
      <c r="A68" s="59" t="s">
        <v>236</v>
      </c>
      <c r="B68" s="41"/>
    </row>
    <row r="69" spans="1:2">
      <c r="A69" s="57" t="s">
        <v>237</v>
      </c>
      <c r="B69" s="42">
        <v>10</v>
      </c>
    </row>
    <row r="70" spans="1:2">
      <c r="A70" s="57" t="s">
        <v>238</v>
      </c>
      <c r="B70" s="42">
        <v>10</v>
      </c>
    </row>
    <row r="71" spans="1:2">
      <c r="A71" s="57" t="s">
        <v>239</v>
      </c>
      <c r="B71" s="42">
        <v>10</v>
      </c>
    </row>
    <row r="72" spans="1:2">
      <c r="A72" s="57" t="s">
        <v>240</v>
      </c>
      <c r="B72" s="42">
        <v>9</v>
      </c>
    </row>
    <row r="73" spans="1:2">
      <c r="A73" s="57" t="s">
        <v>241</v>
      </c>
      <c r="B73" s="42">
        <v>2</v>
      </c>
    </row>
    <row r="74" spans="1:2">
      <c r="A74" s="59" t="s">
        <v>242</v>
      </c>
      <c r="B74" s="41"/>
    </row>
    <row r="75" spans="1:2">
      <c r="A75" s="58" t="s">
        <v>243</v>
      </c>
      <c r="B75" s="41"/>
    </row>
    <row r="76" spans="1:2">
      <c r="A76" s="57" t="s">
        <v>225</v>
      </c>
      <c r="B76" s="42">
        <v>12</v>
      </c>
    </row>
    <row r="77" spans="1:2">
      <c r="A77" s="57" t="s">
        <v>220</v>
      </c>
      <c r="B77" s="42">
        <v>12</v>
      </c>
    </row>
    <row r="78" spans="1:2">
      <c r="A78" s="58" t="s">
        <v>244</v>
      </c>
      <c r="B78" s="41"/>
    </row>
    <row r="79" spans="1:2">
      <c r="A79" s="57" t="s">
        <v>209</v>
      </c>
      <c r="B79" s="42">
        <v>12</v>
      </c>
    </row>
    <row r="80" spans="1:2">
      <c r="A80" s="57" t="s">
        <v>210</v>
      </c>
      <c r="B80" s="42">
        <v>12</v>
      </c>
    </row>
    <row r="81" spans="1:2">
      <c r="A81" s="57" t="s">
        <v>211</v>
      </c>
      <c r="B81" s="42">
        <v>12</v>
      </c>
    </row>
    <row r="82" spans="1:2">
      <c r="A82" s="58" t="s">
        <v>245</v>
      </c>
      <c r="B82" s="41"/>
    </row>
    <row r="83" spans="1:2">
      <c r="A83" s="57" t="s">
        <v>209</v>
      </c>
      <c r="B83" s="42">
        <v>12</v>
      </c>
    </row>
    <row r="84" spans="1:2">
      <c r="A84" s="57" t="s">
        <v>210</v>
      </c>
      <c r="B84" s="42">
        <v>12</v>
      </c>
    </row>
    <row r="85" spans="1:2">
      <c r="A85" s="57" t="s">
        <v>211</v>
      </c>
      <c r="B85" s="42">
        <v>12</v>
      </c>
    </row>
    <row r="86" spans="1:2">
      <c r="A86" s="59" t="s">
        <v>246</v>
      </c>
      <c r="B86" s="41"/>
    </row>
    <row r="87" spans="1:2">
      <c r="A87" s="58" t="s">
        <v>247</v>
      </c>
      <c r="B87" s="41"/>
    </row>
    <row r="88" spans="1:2">
      <c r="A88" s="57" t="s">
        <v>225</v>
      </c>
      <c r="B88" s="42">
        <v>12</v>
      </c>
    </row>
    <row r="89" spans="1:2">
      <c r="A89" s="57" t="s">
        <v>220</v>
      </c>
      <c r="B89" s="42">
        <v>12</v>
      </c>
    </row>
    <row r="90" spans="1:2">
      <c r="A90" s="58" t="s">
        <v>248</v>
      </c>
      <c r="B90" s="41"/>
    </row>
    <row r="91" spans="1:2">
      <c r="A91" s="57" t="s">
        <v>209</v>
      </c>
      <c r="B91" s="42">
        <v>12</v>
      </c>
    </row>
    <row r="92" spans="1:2">
      <c r="A92" s="57" t="s">
        <v>210</v>
      </c>
      <c r="B92" s="42">
        <v>12</v>
      </c>
    </row>
    <row r="93" spans="1:2">
      <c r="A93" s="57" t="s">
        <v>211</v>
      </c>
      <c r="B93" s="42">
        <v>12</v>
      </c>
    </row>
    <row r="94" spans="1:2">
      <c r="A94" s="58" t="s">
        <v>249</v>
      </c>
      <c r="B94" s="41"/>
    </row>
    <row r="95" spans="1:2">
      <c r="A95" s="57" t="s">
        <v>209</v>
      </c>
      <c r="B95" s="42">
        <v>12</v>
      </c>
    </row>
    <row r="96" spans="1:2">
      <c r="A96" s="57" t="s">
        <v>210</v>
      </c>
      <c r="B96" s="42">
        <v>12</v>
      </c>
    </row>
    <row r="97" spans="1:2">
      <c r="A97" s="57" t="s">
        <v>211</v>
      </c>
      <c r="B97" s="42">
        <v>12</v>
      </c>
    </row>
    <row r="98" spans="1:2">
      <c r="A98" s="58" t="s">
        <v>250</v>
      </c>
      <c r="B98" s="41"/>
    </row>
    <row r="99" spans="1:2">
      <c r="A99" s="57" t="s">
        <v>214</v>
      </c>
      <c r="B99" s="42">
        <v>12</v>
      </c>
    </row>
    <row r="100" spans="1:2">
      <c r="A100" s="57" t="s">
        <v>215</v>
      </c>
      <c r="B100" s="42">
        <v>12</v>
      </c>
    </row>
    <row r="101" spans="1:2">
      <c r="A101" s="57" t="s">
        <v>216</v>
      </c>
      <c r="B101" s="42">
        <v>12</v>
      </c>
    </row>
    <row r="102" spans="1:2">
      <c r="A102" s="59" t="s">
        <v>251</v>
      </c>
      <c r="B102" s="41"/>
    </row>
    <row r="103" spans="1:2">
      <c r="A103" s="58" t="s">
        <v>252</v>
      </c>
      <c r="B103" s="41"/>
    </row>
    <row r="104" spans="1:2">
      <c r="A104" s="57" t="s">
        <v>253</v>
      </c>
      <c r="B104" s="42">
        <v>12</v>
      </c>
    </row>
    <row r="105" spans="1:2">
      <c r="A105" s="57" t="s">
        <v>254</v>
      </c>
      <c r="B105" s="42">
        <v>12</v>
      </c>
    </row>
    <row r="106" spans="1:2">
      <c r="A106" s="57" t="s">
        <v>255</v>
      </c>
      <c r="B106" s="42">
        <v>6</v>
      </c>
    </row>
    <row r="107" spans="1:2">
      <c r="A107" s="58" t="s">
        <v>256</v>
      </c>
      <c r="B107" s="41"/>
    </row>
    <row r="108" spans="1:2">
      <c r="A108" s="57" t="s">
        <v>257</v>
      </c>
      <c r="B108" s="42">
        <v>2</v>
      </c>
    </row>
    <row r="109" spans="1:2">
      <c r="A109" s="57" t="s">
        <v>258</v>
      </c>
      <c r="B109" s="42">
        <v>8</v>
      </c>
    </row>
    <row r="110" spans="1:2">
      <c r="A110" s="57" t="s">
        <v>259</v>
      </c>
      <c r="B110" s="42">
        <v>2</v>
      </c>
    </row>
    <row r="111" spans="1:2">
      <c r="A111" s="57" t="s">
        <v>260</v>
      </c>
      <c r="B111" s="42">
        <v>8</v>
      </c>
    </row>
    <row r="112" spans="1:2">
      <c r="A112" s="57" t="s">
        <v>261</v>
      </c>
      <c r="B112" s="42">
        <v>8</v>
      </c>
    </row>
    <row r="113" spans="1:2">
      <c r="A113" s="58" t="s">
        <v>262</v>
      </c>
      <c r="B113" s="41"/>
    </row>
    <row r="114" spans="1:2">
      <c r="A114" s="57" t="s">
        <v>263</v>
      </c>
      <c r="B114" s="42">
        <v>12</v>
      </c>
    </row>
    <row r="115" spans="1:2">
      <c r="A115" s="57" t="s">
        <v>264</v>
      </c>
      <c r="B115" s="42">
        <v>12</v>
      </c>
    </row>
    <row r="116" spans="1:2">
      <c r="A116" s="57" t="s">
        <v>265</v>
      </c>
      <c r="B116" s="42">
        <v>6</v>
      </c>
    </row>
    <row r="117" spans="1:2">
      <c r="A117" s="58" t="s">
        <v>195</v>
      </c>
      <c r="B117" s="41"/>
    </row>
    <row r="118" spans="1:2">
      <c r="A118" s="60" t="s">
        <v>266</v>
      </c>
      <c r="B118" s="42">
        <v>12</v>
      </c>
    </row>
    <row r="119" spans="1:2">
      <c r="A119" s="60" t="s">
        <v>267</v>
      </c>
      <c r="B119" s="42">
        <v>12</v>
      </c>
    </row>
    <row r="120" spans="1:2">
      <c r="A120" s="60" t="s">
        <v>268</v>
      </c>
      <c r="B120" s="42">
        <v>12</v>
      </c>
    </row>
    <row r="121" spans="1:2">
      <c r="A121" s="58" t="s">
        <v>269</v>
      </c>
      <c r="B121" s="41"/>
    </row>
    <row r="122" spans="1:2">
      <c r="A122" s="60" t="s">
        <v>270</v>
      </c>
      <c r="B122" s="42">
        <v>8</v>
      </c>
    </row>
    <row r="123" spans="1:2">
      <c r="A123" s="60" t="s">
        <v>271</v>
      </c>
      <c r="B123" s="42">
        <v>12</v>
      </c>
    </row>
    <row r="124" spans="1:2">
      <c r="A124" s="60" t="s">
        <v>272</v>
      </c>
      <c r="B124" s="4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2911-B789-CB45-9036-2E10D65E0941}">
  <dimension ref="A1:L33"/>
  <sheetViews>
    <sheetView zoomScale="97" workbookViewId="0">
      <selection activeCell="A3" sqref="A3:I3"/>
    </sheetView>
  </sheetViews>
  <sheetFormatPr baseColWidth="10" defaultRowHeight="16"/>
  <cols>
    <col min="1" max="1" width="83.83203125" bestFit="1" customWidth="1"/>
    <col min="12" max="12" width="62.832031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3" t="s">
        <v>7</v>
      </c>
      <c r="K1" s="4"/>
      <c r="L1" t="s">
        <v>8</v>
      </c>
    </row>
    <row r="2" spans="1:12">
      <c r="A2" s="5" t="s">
        <v>9</v>
      </c>
      <c r="E2" s="6"/>
      <c r="G2" s="6"/>
      <c r="H2" s="7"/>
      <c r="I2" s="7"/>
      <c r="K2" s="4"/>
      <c r="L2" t="s">
        <v>10</v>
      </c>
    </row>
    <row r="3" spans="1:12">
      <c r="A3" s="8" t="s">
        <v>11</v>
      </c>
      <c r="B3">
        <v>1.5</v>
      </c>
      <c r="C3">
        <v>2</v>
      </c>
      <c r="D3">
        <v>3</v>
      </c>
      <c r="E3" s="6" t="s">
        <v>12</v>
      </c>
      <c r="G3" s="6">
        <f t="shared" ref="G3:G9" si="0">IF(E3="Low",B3,IF(E3="Mid",C3,D3))</f>
        <v>3</v>
      </c>
      <c r="H3" s="7">
        <f t="shared" ref="H3:H9" si="1">CEILING(((B3+(4*C3)+D3)/6),0.5)</f>
        <v>2.5</v>
      </c>
      <c r="I3" s="7">
        <f t="shared" ref="I3:I9" si="2">AVERAGE(B3:D3)</f>
        <v>2.1666666666666665</v>
      </c>
      <c r="K3" s="4"/>
    </row>
    <row r="4" spans="1:12">
      <c r="A4" s="8" t="s">
        <v>13</v>
      </c>
      <c r="B4">
        <v>1.5</v>
      </c>
      <c r="C4">
        <v>2</v>
      </c>
      <c r="D4">
        <v>3</v>
      </c>
      <c r="E4" s="6" t="s">
        <v>12</v>
      </c>
      <c r="G4" s="6">
        <f t="shared" si="0"/>
        <v>3</v>
      </c>
      <c r="H4" s="7">
        <f t="shared" si="1"/>
        <v>2.5</v>
      </c>
      <c r="I4" s="7">
        <f t="shared" si="2"/>
        <v>2.1666666666666665</v>
      </c>
      <c r="K4" s="4"/>
    </row>
    <row r="5" spans="1:12">
      <c r="A5" s="8" t="s">
        <v>14</v>
      </c>
      <c r="B5">
        <v>1.5</v>
      </c>
      <c r="C5">
        <v>2</v>
      </c>
      <c r="D5">
        <v>3</v>
      </c>
      <c r="E5" s="6" t="s">
        <v>15</v>
      </c>
      <c r="G5" s="6">
        <f t="shared" si="0"/>
        <v>2</v>
      </c>
      <c r="H5" s="7">
        <f t="shared" si="1"/>
        <v>2.5</v>
      </c>
      <c r="I5" s="7">
        <f t="shared" si="2"/>
        <v>2.1666666666666665</v>
      </c>
      <c r="K5" s="4"/>
    </row>
    <row r="6" spans="1:12">
      <c r="A6" s="8" t="s">
        <v>16</v>
      </c>
      <c r="B6">
        <v>1.5</v>
      </c>
      <c r="C6">
        <v>2</v>
      </c>
      <c r="D6">
        <v>3</v>
      </c>
      <c r="E6" s="6" t="s">
        <v>15</v>
      </c>
      <c r="G6" s="6">
        <f t="shared" si="0"/>
        <v>2</v>
      </c>
      <c r="H6" s="7">
        <f t="shared" si="1"/>
        <v>2.5</v>
      </c>
      <c r="I6" s="7">
        <f t="shared" si="2"/>
        <v>2.1666666666666665</v>
      </c>
      <c r="K6" s="4"/>
    </row>
    <row r="7" spans="1:12">
      <c r="A7" s="8" t="s">
        <v>17</v>
      </c>
      <c r="B7">
        <v>1.5</v>
      </c>
      <c r="C7">
        <v>2</v>
      </c>
      <c r="D7">
        <v>3</v>
      </c>
      <c r="E7" s="6" t="s">
        <v>18</v>
      </c>
      <c r="G7" s="6">
        <f t="shared" si="0"/>
        <v>1.5</v>
      </c>
      <c r="H7" s="7">
        <f t="shared" si="1"/>
        <v>2.5</v>
      </c>
      <c r="I7" s="7">
        <f t="shared" si="2"/>
        <v>2.1666666666666665</v>
      </c>
      <c r="K7" s="4"/>
    </row>
    <row r="8" spans="1:12">
      <c r="A8" s="8" t="s">
        <v>19</v>
      </c>
      <c r="B8">
        <v>1</v>
      </c>
      <c r="C8">
        <v>1</v>
      </c>
      <c r="D8">
        <v>1</v>
      </c>
      <c r="E8" s="6" t="s">
        <v>15</v>
      </c>
      <c r="G8" s="6">
        <f t="shared" si="0"/>
        <v>1</v>
      </c>
      <c r="H8" s="7">
        <f t="shared" si="1"/>
        <v>1</v>
      </c>
      <c r="I8" s="7">
        <f t="shared" si="2"/>
        <v>1</v>
      </c>
      <c r="K8" s="4"/>
    </row>
    <row r="9" spans="1:12">
      <c r="A9" s="8" t="s">
        <v>20</v>
      </c>
      <c r="B9">
        <v>1</v>
      </c>
      <c r="C9">
        <v>1.5</v>
      </c>
      <c r="D9">
        <v>2</v>
      </c>
      <c r="E9" s="6" t="s">
        <v>12</v>
      </c>
      <c r="G9" s="6">
        <f t="shared" si="0"/>
        <v>2</v>
      </c>
      <c r="H9" s="7">
        <f t="shared" si="1"/>
        <v>1.5</v>
      </c>
      <c r="I9" s="7">
        <f t="shared" si="2"/>
        <v>1.5</v>
      </c>
      <c r="K9" s="4"/>
    </row>
    <row r="10" spans="1:12">
      <c r="A10" s="9" t="s">
        <v>21</v>
      </c>
      <c r="G10" s="6"/>
      <c r="H10" s="7"/>
      <c r="I10" s="7"/>
    </row>
    <row r="11" spans="1:12" ht="17">
      <c r="A11" s="10" t="s">
        <v>22</v>
      </c>
      <c r="B11">
        <v>1</v>
      </c>
      <c r="C11">
        <v>1.5</v>
      </c>
      <c r="D11">
        <v>2</v>
      </c>
      <c r="E11" s="6" t="s">
        <v>12</v>
      </c>
      <c r="G11" s="6">
        <f t="shared" ref="G11:G20" si="3">IF(E11="Low",B11,IF(E11="Mid",C11,D11))</f>
        <v>2</v>
      </c>
      <c r="H11" s="7">
        <f t="shared" ref="H11:H20" si="4">CEILING(((B11+(4*C11)+D11)/6),0.5)</f>
        <v>1.5</v>
      </c>
      <c r="I11" s="7">
        <f t="shared" ref="I11:I20" si="5">AVERAGE(B11:D11)</f>
        <v>1.5</v>
      </c>
    </row>
    <row r="12" spans="1:12" ht="17">
      <c r="A12" s="10" t="s">
        <v>23</v>
      </c>
      <c r="B12">
        <v>0.5</v>
      </c>
      <c r="C12">
        <v>1</v>
      </c>
      <c r="D12">
        <v>1.5</v>
      </c>
      <c r="E12" s="6" t="s">
        <v>15</v>
      </c>
      <c r="G12" s="6">
        <f t="shared" si="3"/>
        <v>1</v>
      </c>
      <c r="H12" s="7">
        <f t="shared" si="4"/>
        <v>1</v>
      </c>
      <c r="I12" s="7">
        <f t="shared" si="5"/>
        <v>1</v>
      </c>
    </row>
    <row r="13" spans="1:12" ht="17">
      <c r="A13" s="10" t="s">
        <v>24</v>
      </c>
      <c r="B13">
        <v>1</v>
      </c>
      <c r="C13">
        <v>1</v>
      </c>
      <c r="D13">
        <v>1.5</v>
      </c>
      <c r="E13" s="6" t="s">
        <v>15</v>
      </c>
      <c r="G13" s="6">
        <f t="shared" si="3"/>
        <v>1</v>
      </c>
      <c r="H13" s="7">
        <f t="shared" si="4"/>
        <v>1.5</v>
      </c>
      <c r="I13" s="7">
        <f t="shared" si="5"/>
        <v>1.1666666666666667</v>
      </c>
    </row>
    <row r="14" spans="1:12" ht="17">
      <c r="A14" s="10" t="s">
        <v>25</v>
      </c>
      <c r="B14">
        <v>0.5</v>
      </c>
      <c r="C14">
        <v>0.5</v>
      </c>
      <c r="D14">
        <v>1</v>
      </c>
      <c r="E14" s="6" t="s">
        <v>15</v>
      </c>
      <c r="G14" s="6">
        <f t="shared" si="3"/>
        <v>0.5</v>
      </c>
      <c r="H14" s="7">
        <f t="shared" si="4"/>
        <v>1</v>
      </c>
      <c r="I14" s="7">
        <f t="shared" si="5"/>
        <v>0.66666666666666663</v>
      </c>
    </row>
    <row r="15" spans="1:12" ht="17">
      <c r="A15" s="10" t="s">
        <v>26</v>
      </c>
      <c r="B15">
        <v>0.5</v>
      </c>
      <c r="C15">
        <v>1</v>
      </c>
      <c r="D15">
        <v>1.5</v>
      </c>
      <c r="E15" s="6" t="s">
        <v>15</v>
      </c>
      <c r="G15" s="6">
        <f t="shared" si="3"/>
        <v>1</v>
      </c>
      <c r="H15" s="7">
        <f t="shared" si="4"/>
        <v>1</v>
      </c>
      <c r="I15" s="7">
        <f t="shared" si="5"/>
        <v>1</v>
      </c>
    </row>
    <row r="16" spans="1:12" ht="17">
      <c r="A16" s="10" t="s">
        <v>27</v>
      </c>
      <c r="B16">
        <v>1</v>
      </c>
      <c r="C16">
        <v>1.5</v>
      </c>
      <c r="D16">
        <v>2</v>
      </c>
      <c r="E16" s="6" t="s">
        <v>15</v>
      </c>
      <c r="G16" s="6">
        <f t="shared" si="3"/>
        <v>1.5</v>
      </c>
      <c r="H16" s="7">
        <f t="shared" si="4"/>
        <v>1.5</v>
      </c>
      <c r="I16" s="7">
        <f t="shared" si="5"/>
        <v>1.5</v>
      </c>
    </row>
    <row r="17" spans="1:9" ht="17">
      <c r="A17" s="10" t="s">
        <v>28</v>
      </c>
      <c r="B17">
        <v>1</v>
      </c>
      <c r="C17">
        <v>1.5</v>
      </c>
      <c r="D17">
        <v>2.5</v>
      </c>
      <c r="E17" s="6" t="s">
        <v>15</v>
      </c>
      <c r="G17" s="6">
        <f t="shared" si="3"/>
        <v>1.5</v>
      </c>
      <c r="H17" s="7">
        <f t="shared" si="4"/>
        <v>2</v>
      </c>
      <c r="I17" s="7">
        <f t="shared" si="5"/>
        <v>1.6666666666666667</v>
      </c>
    </row>
    <row r="18" spans="1:9" ht="17">
      <c r="A18" s="10" t="s">
        <v>29</v>
      </c>
      <c r="B18">
        <v>1</v>
      </c>
      <c r="C18">
        <v>1.5</v>
      </c>
      <c r="D18">
        <v>2</v>
      </c>
      <c r="E18" s="6" t="s">
        <v>12</v>
      </c>
      <c r="G18" s="6">
        <f t="shared" si="3"/>
        <v>2</v>
      </c>
      <c r="H18" s="7">
        <f t="shared" si="4"/>
        <v>1.5</v>
      </c>
      <c r="I18" s="7">
        <f t="shared" si="5"/>
        <v>1.5</v>
      </c>
    </row>
    <row r="19" spans="1:9" ht="17">
      <c r="A19" s="10" t="s">
        <v>30</v>
      </c>
      <c r="B19">
        <v>0.5</v>
      </c>
      <c r="C19">
        <v>1</v>
      </c>
      <c r="D19">
        <v>1.5</v>
      </c>
      <c r="E19" s="6" t="s">
        <v>15</v>
      </c>
      <c r="G19" s="6">
        <f t="shared" si="3"/>
        <v>1</v>
      </c>
      <c r="H19" s="7">
        <f t="shared" si="4"/>
        <v>1</v>
      </c>
      <c r="I19" s="7">
        <f t="shared" si="5"/>
        <v>1</v>
      </c>
    </row>
    <row r="20" spans="1:9" ht="17">
      <c r="A20" s="10" t="s">
        <v>31</v>
      </c>
      <c r="B20">
        <v>2</v>
      </c>
      <c r="C20">
        <v>3</v>
      </c>
      <c r="D20">
        <v>4</v>
      </c>
      <c r="E20" s="6" t="s">
        <v>15</v>
      </c>
      <c r="G20" s="6">
        <f t="shared" si="3"/>
        <v>3</v>
      </c>
      <c r="H20" s="7">
        <f t="shared" si="4"/>
        <v>3</v>
      </c>
      <c r="I20" s="7">
        <f t="shared" si="5"/>
        <v>3</v>
      </c>
    </row>
    <row r="21" spans="1:9">
      <c r="A21" s="11" t="s">
        <v>32</v>
      </c>
      <c r="G21" s="6"/>
      <c r="H21" s="7"/>
      <c r="I21" s="7"/>
    </row>
    <row r="22" spans="1:9">
      <c r="A22" s="12" t="s">
        <v>33</v>
      </c>
      <c r="B22">
        <v>2</v>
      </c>
      <c r="C22">
        <v>3</v>
      </c>
      <c r="D22">
        <v>4</v>
      </c>
      <c r="E22" s="6" t="s">
        <v>15</v>
      </c>
      <c r="G22" s="6">
        <f t="shared" ref="G22:G26" si="6">IF(E22="Low",B22,IF(E22="Mid",C22,D22))</f>
        <v>3</v>
      </c>
      <c r="H22" s="7">
        <f t="shared" ref="H22:H26" si="7">CEILING(((B22+(4*C22)+D22)/6),0.5)</f>
        <v>3</v>
      </c>
      <c r="I22" s="7">
        <f t="shared" ref="I22:I26" si="8">AVERAGE(B22:D22)</f>
        <v>3</v>
      </c>
    </row>
    <row r="23" spans="1:9">
      <c r="A23" s="12" t="s">
        <v>34</v>
      </c>
      <c r="B23">
        <v>2</v>
      </c>
      <c r="C23">
        <v>3</v>
      </c>
      <c r="D23">
        <v>5</v>
      </c>
      <c r="E23" s="6" t="s">
        <v>15</v>
      </c>
      <c r="G23" s="6">
        <f t="shared" si="6"/>
        <v>3</v>
      </c>
      <c r="H23" s="7">
        <f t="shared" si="7"/>
        <v>3.5</v>
      </c>
      <c r="I23" s="7">
        <f t="shared" si="8"/>
        <v>3.3333333333333335</v>
      </c>
    </row>
    <row r="24" spans="1:9">
      <c r="A24" s="12" t="s">
        <v>35</v>
      </c>
      <c r="B24">
        <v>2</v>
      </c>
      <c r="C24">
        <v>3</v>
      </c>
      <c r="D24">
        <v>4</v>
      </c>
      <c r="E24" s="6" t="s">
        <v>15</v>
      </c>
      <c r="G24" s="6">
        <f t="shared" si="6"/>
        <v>3</v>
      </c>
      <c r="H24" s="7">
        <f t="shared" si="7"/>
        <v>3</v>
      </c>
      <c r="I24" s="7">
        <f t="shared" si="8"/>
        <v>3</v>
      </c>
    </row>
    <row r="25" spans="1:9">
      <c r="A25" s="13" t="s">
        <v>36</v>
      </c>
      <c r="B25">
        <v>2</v>
      </c>
      <c r="C25">
        <v>3</v>
      </c>
      <c r="D25">
        <v>4</v>
      </c>
      <c r="E25" s="6" t="s">
        <v>18</v>
      </c>
      <c r="G25" s="6">
        <f t="shared" si="6"/>
        <v>2</v>
      </c>
      <c r="H25" s="7">
        <f t="shared" si="7"/>
        <v>3</v>
      </c>
      <c r="I25" s="7">
        <f t="shared" si="8"/>
        <v>3</v>
      </c>
    </row>
    <row r="26" spans="1:9">
      <c r="A26" s="13" t="s">
        <v>37</v>
      </c>
      <c r="B26">
        <v>2</v>
      </c>
      <c r="C26">
        <v>3</v>
      </c>
      <c r="D26">
        <v>4</v>
      </c>
      <c r="E26" s="6" t="s">
        <v>15</v>
      </c>
      <c r="G26" s="6">
        <f t="shared" si="6"/>
        <v>3</v>
      </c>
      <c r="H26" s="7">
        <f t="shared" si="7"/>
        <v>3</v>
      </c>
      <c r="I26" s="7">
        <f t="shared" si="8"/>
        <v>3</v>
      </c>
    </row>
    <row r="27" spans="1:9">
      <c r="A27" s="11" t="s">
        <v>38</v>
      </c>
      <c r="G27" s="6"/>
      <c r="H27" s="7"/>
      <c r="I27" s="7"/>
    </row>
    <row r="28" spans="1:9">
      <c r="A28" s="14" t="s">
        <v>39</v>
      </c>
      <c r="B28">
        <v>3</v>
      </c>
      <c r="C28">
        <v>4</v>
      </c>
      <c r="D28">
        <v>5</v>
      </c>
      <c r="E28" s="6" t="s">
        <v>15</v>
      </c>
      <c r="G28" s="6">
        <f t="shared" ref="G28:G33" si="9">IF(E28="Low",B28,IF(E28="Mid",C28,D28))</f>
        <v>4</v>
      </c>
      <c r="H28" s="7">
        <f t="shared" ref="H28:H33" si="10">CEILING(((B28+(4*C28)+D28)/6),0.5)</f>
        <v>4</v>
      </c>
      <c r="I28" s="7">
        <f t="shared" ref="I28:I33" si="11">AVERAGE(B28:D28)</f>
        <v>4</v>
      </c>
    </row>
    <row r="29" spans="1:9">
      <c r="A29" s="14" t="s">
        <v>40</v>
      </c>
      <c r="B29">
        <v>1</v>
      </c>
      <c r="C29">
        <v>2</v>
      </c>
      <c r="D29">
        <v>3</v>
      </c>
      <c r="E29" s="6" t="s">
        <v>12</v>
      </c>
      <c r="G29" s="6">
        <f t="shared" si="9"/>
        <v>3</v>
      </c>
      <c r="H29" s="7">
        <f t="shared" si="10"/>
        <v>2</v>
      </c>
      <c r="I29" s="7">
        <f t="shared" si="11"/>
        <v>2</v>
      </c>
    </row>
    <row r="30" spans="1:9">
      <c r="A30" s="14" t="s">
        <v>41</v>
      </c>
      <c r="B30">
        <v>1</v>
      </c>
      <c r="C30">
        <v>1</v>
      </c>
      <c r="D30">
        <v>1</v>
      </c>
      <c r="E30" s="6" t="s">
        <v>18</v>
      </c>
      <c r="G30" s="6">
        <f t="shared" si="9"/>
        <v>1</v>
      </c>
      <c r="H30" s="7">
        <f t="shared" si="10"/>
        <v>1</v>
      </c>
      <c r="I30" s="7">
        <f t="shared" si="11"/>
        <v>1</v>
      </c>
    </row>
    <row r="31" spans="1:9">
      <c r="A31" s="14" t="s">
        <v>42</v>
      </c>
      <c r="B31">
        <v>3</v>
      </c>
      <c r="C31">
        <v>4</v>
      </c>
      <c r="D31">
        <v>5</v>
      </c>
      <c r="E31" s="6" t="s">
        <v>12</v>
      </c>
      <c r="G31" s="6">
        <f t="shared" si="9"/>
        <v>5</v>
      </c>
      <c r="H31" s="7">
        <f t="shared" si="10"/>
        <v>4</v>
      </c>
      <c r="I31" s="7">
        <f t="shared" si="11"/>
        <v>4</v>
      </c>
    </row>
    <row r="32" spans="1:9">
      <c r="A32" s="14" t="s">
        <v>43</v>
      </c>
      <c r="B32">
        <v>2</v>
      </c>
      <c r="C32">
        <v>3</v>
      </c>
      <c r="D32">
        <v>5</v>
      </c>
      <c r="E32" s="6" t="s">
        <v>12</v>
      </c>
      <c r="G32" s="6">
        <f t="shared" si="9"/>
        <v>5</v>
      </c>
      <c r="H32" s="7">
        <f t="shared" si="10"/>
        <v>3.5</v>
      </c>
      <c r="I32" s="7">
        <f t="shared" si="11"/>
        <v>3.3333333333333335</v>
      </c>
    </row>
    <row r="33" spans="1:9">
      <c r="A33" s="12" t="s">
        <v>44</v>
      </c>
      <c r="B33">
        <v>0.5</v>
      </c>
      <c r="C33">
        <v>1</v>
      </c>
      <c r="D33">
        <v>1.5</v>
      </c>
      <c r="E33" s="6" t="s">
        <v>18</v>
      </c>
      <c r="G33" s="6">
        <f t="shared" si="9"/>
        <v>0.5</v>
      </c>
      <c r="H33" s="7">
        <f t="shared" si="10"/>
        <v>1</v>
      </c>
      <c r="I33" s="7">
        <f t="shared" si="1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38D5-1E8B-DB40-B375-FD33E2DFBED0}">
  <dimension ref="A1:K191"/>
  <sheetViews>
    <sheetView zoomScale="120" zoomScaleNormal="120" workbookViewId="0"/>
  </sheetViews>
  <sheetFormatPr baseColWidth="10" defaultColWidth="11" defaultRowHeight="16"/>
  <cols>
    <col min="1" max="1" width="65" customWidth="1"/>
    <col min="2" max="2" width="17.1640625" customWidth="1"/>
    <col min="3" max="3" width="20.6640625" customWidth="1"/>
    <col min="4" max="4" width="17.6640625" customWidth="1"/>
    <col min="5" max="5" width="14.33203125" customWidth="1"/>
    <col min="6" max="6" width="10.33203125" customWidth="1"/>
    <col min="7" max="7" width="14.1640625" customWidth="1"/>
    <col min="8" max="8" width="33" customWidth="1"/>
    <col min="9" max="9" width="16.33203125" customWidth="1"/>
  </cols>
  <sheetData>
    <row r="1" spans="1:11">
      <c r="A1" s="16"/>
      <c r="B1" s="17" t="s">
        <v>1</v>
      </c>
      <c r="C1" s="17" t="s">
        <v>2</v>
      </c>
      <c r="D1" s="17" t="s">
        <v>3</v>
      </c>
      <c r="E1" s="17" t="s">
        <v>4</v>
      </c>
      <c r="F1" s="17"/>
      <c r="G1" s="17" t="s">
        <v>5</v>
      </c>
      <c r="H1" s="17" t="s">
        <v>46</v>
      </c>
      <c r="I1" s="18" t="s">
        <v>7</v>
      </c>
      <c r="K1" s="4" t="s">
        <v>47</v>
      </c>
    </row>
    <row r="2" spans="1:11">
      <c r="A2" s="19" t="s">
        <v>48</v>
      </c>
      <c r="B2" s="20"/>
      <c r="C2" s="20"/>
      <c r="D2" s="20"/>
      <c r="E2" s="21"/>
      <c r="F2" s="16"/>
      <c r="G2" s="16"/>
      <c r="H2" s="20"/>
      <c r="I2" s="20"/>
      <c r="K2" s="4" t="s">
        <v>49</v>
      </c>
    </row>
    <row r="3" spans="1:11">
      <c r="A3" s="22" t="s">
        <v>50</v>
      </c>
      <c r="B3">
        <v>2</v>
      </c>
      <c r="C3">
        <v>2</v>
      </c>
      <c r="D3">
        <v>2</v>
      </c>
      <c r="E3" s="6" t="s">
        <v>15</v>
      </c>
      <c r="G3" s="6">
        <v>2</v>
      </c>
      <c r="H3" s="7">
        <f t="shared" ref="H3" si="0">CEILING(((B3+(4*C3)+D3)/6),0.5)</f>
        <v>2</v>
      </c>
      <c r="I3" s="7">
        <f>AVERAGE(B3:D3)</f>
        <v>2</v>
      </c>
      <c r="K3" s="4" t="s">
        <v>51</v>
      </c>
    </row>
    <row r="4" spans="1:11">
      <c r="A4" s="22" t="s">
        <v>52</v>
      </c>
      <c r="B4" s="20"/>
      <c r="C4" s="20"/>
      <c r="D4" s="20"/>
      <c r="E4" s="21"/>
      <c r="F4" s="23"/>
      <c r="G4" s="23"/>
      <c r="H4" s="20"/>
      <c r="I4" s="20"/>
      <c r="K4" s="4" t="s">
        <v>53</v>
      </c>
    </row>
    <row r="5" spans="1:11">
      <c r="A5" s="24" t="s">
        <v>54</v>
      </c>
      <c r="B5" s="20"/>
      <c r="C5" s="20"/>
      <c r="D5" s="20"/>
      <c r="E5" s="21"/>
      <c r="F5" s="25"/>
      <c r="G5" s="25"/>
      <c r="H5" s="20"/>
      <c r="I5" s="20"/>
      <c r="K5" s="26"/>
    </row>
    <row r="6" spans="1:11">
      <c r="A6" s="27" t="s">
        <v>55</v>
      </c>
      <c r="B6">
        <v>5</v>
      </c>
      <c r="C6">
        <v>8</v>
      </c>
      <c r="D6">
        <v>12</v>
      </c>
      <c r="E6" s="6" t="s">
        <v>15</v>
      </c>
      <c r="G6" s="6">
        <f>IF(E6="Low",B6,IF(E6="Mid",C6,D6))</f>
        <v>8</v>
      </c>
      <c r="H6" s="7">
        <f t="shared" ref="H6:H10" si="1">CEILING(((B6+(4*C6)+D6)/6),0.5)</f>
        <v>8.5</v>
      </c>
      <c r="I6" s="7">
        <f>AVERAGE(B6:D6)</f>
        <v>8.3333333333333339</v>
      </c>
      <c r="K6" s="4" t="s">
        <v>56</v>
      </c>
    </row>
    <row r="7" spans="1:11">
      <c r="A7" s="27" t="s">
        <v>57</v>
      </c>
      <c r="B7">
        <v>2</v>
      </c>
      <c r="C7">
        <v>2</v>
      </c>
      <c r="D7">
        <v>4</v>
      </c>
      <c r="E7" s="6" t="s">
        <v>15</v>
      </c>
      <c r="G7" s="6">
        <f>IF(E7="Low",B7,IF(E7="Mid",C7,D7))</f>
        <v>2</v>
      </c>
      <c r="H7" s="7">
        <f t="shared" si="1"/>
        <v>2.5</v>
      </c>
      <c r="I7" s="7">
        <f>AVERAGE(B7:D7)</f>
        <v>2.6666666666666665</v>
      </c>
      <c r="K7" s="4" t="s">
        <v>58</v>
      </c>
    </row>
    <row r="8" spans="1:11">
      <c r="A8" s="27" t="s">
        <v>59</v>
      </c>
      <c r="B8">
        <v>2</v>
      </c>
      <c r="C8">
        <v>4</v>
      </c>
      <c r="D8">
        <v>6</v>
      </c>
      <c r="E8" s="6" t="s">
        <v>15</v>
      </c>
      <c r="G8" s="6">
        <f>IF(E8="Low",B8,IF(E8="Mid",C8,D8))</f>
        <v>4</v>
      </c>
      <c r="H8" s="7">
        <f t="shared" si="1"/>
        <v>4</v>
      </c>
      <c r="I8" s="7">
        <f>AVERAGE(B8:D8)</f>
        <v>4</v>
      </c>
    </row>
    <row r="9" spans="1:11">
      <c r="A9" s="27" t="s">
        <v>60</v>
      </c>
      <c r="B9">
        <v>5</v>
      </c>
      <c r="C9">
        <v>8</v>
      </c>
      <c r="D9">
        <v>10</v>
      </c>
      <c r="E9" s="6" t="s">
        <v>15</v>
      </c>
      <c r="G9" s="6">
        <f>IF(E9="Low",B9,IF(E9="Mid",C9,D9))</f>
        <v>8</v>
      </c>
      <c r="H9" s="7">
        <f t="shared" si="1"/>
        <v>8</v>
      </c>
      <c r="I9" s="7">
        <f>AVERAGE(B9:D9)</f>
        <v>7.666666666666667</v>
      </c>
      <c r="K9" s="28" t="s">
        <v>61</v>
      </c>
    </row>
    <row r="10" spans="1:11">
      <c r="A10" s="27" t="s">
        <v>62</v>
      </c>
      <c r="B10">
        <v>2</v>
      </c>
      <c r="C10">
        <v>2</v>
      </c>
      <c r="D10">
        <v>3</v>
      </c>
      <c r="E10" s="6" t="s">
        <v>15</v>
      </c>
      <c r="G10" s="6">
        <f>IF(E10="Low",B10,IF(E10="Mid",C10,D10))</f>
        <v>2</v>
      </c>
      <c r="H10" s="7">
        <f t="shared" si="1"/>
        <v>2.5</v>
      </c>
      <c r="I10" s="7">
        <f>AVERAGE(B10:D10)</f>
        <v>2.3333333333333335</v>
      </c>
    </row>
    <row r="11" spans="1:11">
      <c r="A11" s="24" t="s">
        <v>63</v>
      </c>
      <c r="B11" s="20"/>
      <c r="C11" s="20"/>
      <c r="D11" s="20"/>
      <c r="E11" s="21"/>
      <c r="F11" s="29"/>
      <c r="G11" s="29"/>
      <c r="H11" s="20"/>
      <c r="I11" s="20"/>
    </row>
    <row r="12" spans="1:11">
      <c r="A12" s="27" t="s">
        <v>64</v>
      </c>
      <c r="B12">
        <v>4</v>
      </c>
      <c r="C12">
        <v>6</v>
      </c>
      <c r="D12">
        <v>8</v>
      </c>
      <c r="E12" s="6" t="s">
        <v>12</v>
      </c>
      <c r="G12" s="6">
        <f>IF(E12="Low",B12,IF(E12="Mid",C12,D12))</f>
        <v>8</v>
      </c>
      <c r="H12" s="7">
        <f t="shared" ref="H12:H14" si="2">CEILING(((B12+(4*C12)+D12)/6),0.5)</f>
        <v>6</v>
      </c>
      <c r="I12" s="7">
        <f>AVERAGE(B12:D12)</f>
        <v>6</v>
      </c>
    </row>
    <row r="13" spans="1:11">
      <c r="A13" s="27" t="s">
        <v>65</v>
      </c>
      <c r="B13">
        <v>2</v>
      </c>
      <c r="C13">
        <v>2</v>
      </c>
      <c r="D13">
        <v>4</v>
      </c>
      <c r="E13" s="6" t="s">
        <v>15</v>
      </c>
      <c r="G13" s="6">
        <f>IF(E13="Low",B13,IF(E13="Mid",C13,D13))</f>
        <v>2</v>
      </c>
      <c r="H13" s="7">
        <f t="shared" si="2"/>
        <v>2.5</v>
      </c>
      <c r="I13" s="7">
        <f>AVERAGE(B13:D13)</f>
        <v>2.6666666666666665</v>
      </c>
    </row>
    <row r="14" spans="1:11">
      <c r="A14" s="27" t="s">
        <v>66</v>
      </c>
      <c r="B14">
        <v>2</v>
      </c>
      <c r="C14">
        <v>3</v>
      </c>
      <c r="D14">
        <v>4</v>
      </c>
      <c r="E14" s="6" t="s">
        <v>15</v>
      </c>
      <c r="G14" s="6">
        <f>IF(E14="Low",B14,IF(E14="Mid",C14,D14))</f>
        <v>3</v>
      </c>
      <c r="H14" s="7">
        <f t="shared" si="2"/>
        <v>3</v>
      </c>
      <c r="I14" s="7">
        <f>AVERAGE(B14:D14)</f>
        <v>3</v>
      </c>
    </row>
    <row r="15" spans="1:11">
      <c r="A15" s="24" t="s">
        <v>67</v>
      </c>
      <c r="B15" s="20"/>
      <c r="C15" s="20"/>
      <c r="D15" s="20"/>
      <c r="E15" s="21"/>
      <c r="F15" s="25"/>
      <c r="G15" s="25"/>
      <c r="H15" s="20"/>
      <c r="I15" s="20"/>
    </row>
    <row r="16" spans="1:11">
      <c r="A16" s="27" t="s">
        <v>68</v>
      </c>
      <c r="B16">
        <v>8</v>
      </c>
      <c r="C16">
        <v>4</v>
      </c>
      <c r="D16">
        <v>6</v>
      </c>
      <c r="E16" s="6" t="s">
        <v>12</v>
      </c>
      <c r="G16" s="6">
        <f>IF(E16="Low",B16,IF(E16="Mid",C16,D16))</f>
        <v>6</v>
      </c>
      <c r="H16" s="7">
        <f t="shared" ref="H16:H19" si="3">CEILING(((B16+(4*C16)+D16)/6),0.5)</f>
        <v>5</v>
      </c>
      <c r="I16" s="7">
        <f>AVERAGE(B16:D16)</f>
        <v>6</v>
      </c>
    </row>
    <row r="17" spans="1:9">
      <c r="A17" s="27" t="s">
        <v>69</v>
      </c>
      <c r="B17">
        <v>6</v>
      </c>
      <c r="C17">
        <v>8</v>
      </c>
      <c r="D17">
        <v>9</v>
      </c>
      <c r="E17" s="6" t="s">
        <v>15</v>
      </c>
      <c r="G17" s="6">
        <f>IF(E17="Low",B17,IF(E17="Mid",C17,D17))</f>
        <v>8</v>
      </c>
      <c r="H17" s="7">
        <f t="shared" si="3"/>
        <v>8</v>
      </c>
      <c r="I17" s="7">
        <f>AVERAGE(B17:D17)</f>
        <v>7.666666666666667</v>
      </c>
    </row>
    <row r="18" spans="1:9">
      <c r="A18" s="27" t="s">
        <v>70</v>
      </c>
      <c r="B18">
        <v>2</v>
      </c>
      <c r="C18">
        <v>4</v>
      </c>
      <c r="D18">
        <v>6</v>
      </c>
      <c r="E18" s="6" t="s">
        <v>15</v>
      </c>
      <c r="G18" s="6"/>
      <c r="H18" s="7"/>
      <c r="I18" s="7"/>
    </row>
    <row r="19" spans="1:9">
      <c r="A19" s="27" t="s">
        <v>71</v>
      </c>
      <c r="B19">
        <v>2</v>
      </c>
      <c r="C19">
        <v>4</v>
      </c>
      <c r="D19">
        <v>6</v>
      </c>
      <c r="E19" s="6" t="s">
        <v>15</v>
      </c>
      <c r="G19" s="6">
        <f>IF(E19="Low",B19,IF(E19="Mid",C19,D19))</f>
        <v>4</v>
      </c>
      <c r="H19" s="7">
        <f t="shared" si="3"/>
        <v>4</v>
      </c>
      <c r="I19" s="7">
        <f>AVERAGE(B19:D19)</f>
        <v>4</v>
      </c>
    </row>
    <row r="20" spans="1:9">
      <c r="A20" s="24" t="s">
        <v>72</v>
      </c>
      <c r="B20" s="20"/>
      <c r="C20" s="20"/>
      <c r="D20" s="20"/>
      <c r="E20" s="21"/>
      <c r="F20" s="25"/>
      <c r="G20" s="25"/>
      <c r="H20" s="20"/>
      <c r="I20" s="20"/>
    </row>
    <row r="21" spans="1:9">
      <c r="A21" s="27" t="s">
        <v>68</v>
      </c>
      <c r="B21">
        <v>8</v>
      </c>
      <c r="C21">
        <v>7</v>
      </c>
      <c r="D21">
        <v>6</v>
      </c>
      <c r="E21" s="6" t="s">
        <v>12</v>
      </c>
      <c r="G21" s="6">
        <f>IF(E21="Low",B21,IF(E21="Mid",C21,D21))</f>
        <v>6</v>
      </c>
      <c r="H21" s="7">
        <f t="shared" ref="H21:H23" si="4">CEILING(((B21+(4*C21)+D21)/6),0.5)</f>
        <v>7</v>
      </c>
      <c r="I21" s="7">
        <f>AVERAGE(B21:D21)</f>
        <v>7</v>
      </c>
    </row>
    <row r="22" spans="1:9">
      <c r="A22" s="27" t="s">
        <v>73</v>
      </c>
      <c r="B22">
        <v>7</v>
      </c>
      <c r="C22">
        <v>8</v>
      </c>
      <c r="D22">
        <v>6</v>
      </c>
      <c r="E22" s="6" t="s">
        <v>15</v>
      </c>
      <c r="G22" s="6">
        <f>IF(E22="Low",B22,IF(E22="Mid",C22,D22))</f>
        <v>8</v>
      </c>
      <c r="H22" s="7">
        <f t="shared" si="4"/>
        <v>7.5</v>
      </c>
      <c r="I22" s="7">
        <f>AVERAGE(B22:D22)</f>
        <v>7</v>
      </c>
    </row>
    <row r="23" spans="1:9">
      <c r="A23" s="27" t="s">
        <v>71</v>
      </c>
      <c r="B23">
        <v>8</v>
      </c>
      <c r="C23">
        <v>9</v>
      </c>
      <c r="D23">
        <v>8</v>
      </c>
      <c r="E23" s="6" t="s">
        <v>15</v>
      </c>
      <c r="G23" s="6">
        <f>IF(E23="Low",B23,IF(E23="Mid",C23,D23))</f>
        <v>9</v>
      </c>
      <c r="H23" s="7">
        <f t="shared" si="4"/>
        <v>9</v>
      </c>
      <c r="I23" s="7">
        <f>AVERAGE(B23:D23)</f>
        <v>8.3333333333333339</v>
      </c>
    </row>
    <row r="24" spans="1:9">
      <c r="A24" s="24" t="s">
        <v>74</v>
      </c>
      <c r="B24" s="20"/>
      <c r="C24" s="20"/>
      <c r="D24" s="20"/>
      <c r="E24" s="21"/>
      <c r="F24" s="25"/>
      <c r="G24" s="25"/>
      <c r="H24" s="20"/>
      <c r="I24" s="20"/>
    </row>
    <row r="25" spans="1:9">
      <c r="A25" s="27" t="s">
        <v>75</v>
      </c>
      <c r="B25">
        <v>7</v>
      </c>
      <c r="C25">
        <v>8</v>
      </c>
      <c r="D25">
        <v>10</v>
      </c>
      <c r="E25" s="6" t="s">
        <v>12</v>
      </c>
      <c r="G25" s="6">
        <f>IF(E25="Low",B25,IF(E25="Mid",C25,D25))</f>
        <v>10</v>
      </c>
      <c r="H25" s="7">
        <f t="shared" ref="H25:H28" si="5">CEILING(((B25+(4*C25)+D25)/6),0.5)</f>
        <v>8.5</v>
      </c>
      <c r="I25" s="7">
        <f>AVERAGE(B25:D25)</f>
        <v>8.3333333333333339</v>
      </c>
    </row>
    <row r="26" spans="1:9">
      <c r="A26" s="27" t="s">
        <v>76</v>
      </c>
      <c r="B26">
        <v>8</v>
      </c>
      <c r="C26">
        <v>10</v>
      </c>
      <c r="D26">
        <v>12</v>
      </c>
      <c r="E26" s="6" t="s">
        <v>12</v>
      </c>
      <c r="G26" s="6">
        <f>IF(E26="Low",B26,IF(E26="Mid",C26,D26))</f>
        <v>12</v>
      </c>
      <c r="H26" s="7">
        <f t="shared" si="5"/>
        <v>10</v>
      </c>
      <c r="I26" s="7">
        <f>AVERAGE(B26:D26)</f>
        <v>10</v>
      </c>
    </row>
    <row r="27" spans="1:9">
      <c r="A27" s="27" t="s">
        <v>77</v>
      </c>
      <c r="B27">
        <v>10</v>
      </c>
      <c r="C27">
        <v>11</v>
      </c>
      <c r="D27">
        <v>12</v>
      </c>
      <c r="E27" s="6" t="s">
        <v>12</v>
      </c>
      <c r="G27" s="6">
        <f>IF(E27="Low",B27,IF(E27="Mid",C27,D27))</f>
        <v>12</v>
      </c>
      <c r="H27" s="7">
        <f t="shared" si="5"/>
        <v>11</v>
      </c>
      <c r="I27" s="7">
        <f>AVERAGE(B27:D27)</f>
        <v>11</v>
      </c>
    </row>
    <row r="28" spans="1:9">
      <c r="A28" s="30" t="s">
        <v>78</v>
      </c>
      <c r="B28">
        <v>6</v>
      </c>
      <c r="C28">
        <v>10</v>
      </c>
      <c r="D28">
        <v>12</v>
      </c>
      <c r="E28" s="6" t="s">
        <v>12</v>
      </c>
      <c r="G28" s="6">
        <f>IF(E28="Low",B28,IF(E28="Mid",C28,D28))</f>
        <v>12</v>
      </c>
      <c r="H28" s="7">
        <f t="shared" si="5"/>
        <v>10</v>
      </c>
      <c r="I28" s="7">
        <f>AVERAGE(B28:D28)</f>
        <v>9.3333333333333339</v>
      </c>
    </row>
    <row r="29" spans="1:9">
      <c r="A29" s="22" t="s">
        <v>79</v>
      </c>
      <c r="B29" s="20"/>
      <c r="C29" s="20"/>
      <c r="D29" s="20"/>
      <c r="E29" s="21"/>
      <c r="F29" s="23"/>
      <c r="G29" s="23"/>
      <c r="H29" s="20"/>
      <c r="I29" s="20"/>
    </row>
    <row r="30" spans="1:9">
      <c r="A30" s="24" t="s">
        <v>80</v>
      </c>
      <c r="B30" s="20"/>
      <c r="C30" s="20"/>
      <c r="D30" s="20"/>
      <c r="E30" s="21"/>
      <c r="F30" s="31"/>
      <c r="G30" s="31"/>
      <c r="H30" s="20"/>
      <c r="I30" s="20"/>
    </row>
    <row r="31" spans="1:9">
      <c r="A31" s="27" t="s">
        <v>81</v>
      </c>
      <c r="B31">
        <v>2</v>
      </c>
      <c r="C31">
        <v>3</v>
      </c>
      <c r="D31">
        <v>4</v>
      </c>
      <c r="E31" s="6" t="s">
        <v>18</v>
      </c>
      <c r="G31" s="6">
        <f>IF(E31="Low",B31,IF(E31="Mid",C31,D31))</f>
        <v>2</v>
      </c>
      <c r="H31" s="7">
        <f t="shared" ref="H31:H32" si="6">CEILING(((B31+(4*C31)+D31)/6),0.5)</f>
        <v>3</v>
      </c>
      <c r="I31" s="7">
        <f>AVERAGE(B31:D31)</f>
        <v>3</v>
      </c>
    </row>
    <row r="32" spans="1:9">
      <c r="A32" s="27" t="s">
        <v>82</v>
      </c>
      <c r="B32">
        <v>2</v>
      </c>
      <c r="C32">
        <v>2</v>
      </c>
      <c r="D32">
        <v>2</v>
      </c>
      <c r="E32" s="6" t="s">
        <v>15</v>
      </c>
      <c r="G32" s="6">
        <f>IF(E32="Low",B32,IF(E32="Mid",C32,D32))</f>
        <v>2</v>
      </c>
      <c r="H32" s="7">
        <f t="shared" si="6"/>
        <v>2</v>
      </c>
      <c r="I32" s="7">
        <f>AVERAGE(B32:D32)</f>
        <v>2</v>
      </c>
    </row>
    <row r="33" spans="1:9">
      <c r="A33" s="24" t="s">
        <v>83</v>
      </c>
      <c r="B33" s="20"/>
      <c r="C33" s="20"/>
      <c r="D33" s="20"/>
      <c r="E33" s="21"/>
      <c r="F33" s="31"/>
      <c r="G33" s="31"/>
      <c r="H33" s="20"/>
      <c r="I33" s="20"/>
    </row>
    <row r="34" spans="1:9">
      <c r="A34" s="27" t="s">
        <v>68</v>
      </c>
      <c r="B34">
        <v>5</v>
      </c>
      <c r="C34">
        <v>8</v>
      </c>
      <c r="D34">
        <v>10</v>
      </c>
      <c r="E34" s="6" t="s">
        <v>12</v>
      </c>
      <c r="G34" s="6">
        <f>IF(E34="Low",B34,IF(E34="Mid",C34,D34))</f>
        <v>10</v>
      </c>
      <c r="H34" s="7">
        <f t="shared" ref="H34:H36" si="7">CEILING(((B34+(4*C34)+D34)/6),0.5)</f>
        <v>8</v>
      </c>
      <c r="I34" s="7">
        <f>AVERAGE(B34:D34)</f>
        <v>7.666666666666667</v>
      </c>
    </row>
    <row r="35" spans="1:9">
      <c r="A35" s="27" t="s">
        <v>73</v>
      </c>
      <c r="B35">
        <v>4</v>
      </c>
      <c r="C35">
        <v>4</v>
      </c>
      <c r="D35">
        <v>4</v>
      </c>
      <c r="E35" s="6" t="s">
        <v>15</v>
      </c>
      <c r="G35" s="6">
        <f>IF(E35="Low",B35,IF(E35="Mid",C35,D35))</f>
        <v>4</v>
      </c>
      <c r="H35" s="7">
        <f t="shared" si="7"/>
        <v>4</v>
      </c>
      <c r="I35" s="7">
        <f>AVERAGE(B35:D35)</f>
        <v>4</v>
      </c>
    </row>
    <row r="36" spans="1:9">
      <c r="A36" s="27" t="s">
        <v>71</v>
      </c>
      <c r="B36">
        <v>2</v>
      </c>
      <c r="C36">
        <v>4</v>
      </c>
      <c r="D36">
        <v>6</v>
      </c>
      <c r="E36" s="6" t="s">
        <v>15</v>
      </c>
      <c r="G36" s="6">
        <f>IF(E36="Low",B36,IF(E36="Mid",C36,D36))</f>
        <v>4</v>
      </c>
      <c r="H36" s="7">
        <f t="shared" si="7"/>
        <v>4</v>
      </c>
      <c r="I36" s="7">
        <f t="shared" ref="I36" si="8">AVERAGE(B36:D36)</f>
        <v>4</v>
      </c>
    </row>
    <row r="37" spans="1:9">
      <c r="A37" s="24" t="s">
        <v>84</v>
      </c>
      <c r="B37" s="20"/>
      <c r="C37" s="20"/>
      <c r="D37" s="20"/>
      <c r="E37" s="21"/>
      <c r="F37" s="31"/>
      <c r="G37" s="31"/>
      <c r="H37" s="20"/>
      <c r="I37" s="20"/>
    </row>
    <row r="38" spans="1:9">
      <c r="A38" s="27" t="s">
        <v>68</v>
      </c>
      <c r="B38">
        <v>2</v>
      </c>
      <c r="C38">
        <v>3</v>
      </c>
      <c r="D38">
        <v>4</v>
      </c>
      <c r="E38" s="6" t="s">
        <v>12</v>
      </c>
      <c r="G38" s="6">
        <f>IF(E38="Low",B38,IF(E38="Mid",C38,D38))</f>
        <v>4</v>
      </c>
      <c r="H38" s="7">
        <f t="shared" ref="H38:H41" si="9">CEILING(((B38+(4*C38)+D38)/6),0.5)</f>
        <v>3</v>
      </c>
      <c r="I38" s="7">
        <f t="shared" ref="I38:I41" si="10">AVERAGE(B38:D38)</f>
        <v>3</v>
      </c>
    </row>
    <row r="39" spans="1:9">
      <c r="A39" s="27" t="s">
        <v>73</v>
      </c>
      <c r="B39">
        <v>5</v>
      </c>
      <c r="C39">
        <v>8</v>
      </c>
      <c r="D39">
        <v>12</v>
      </c>
      <c r="E39" s="6" t="s">
        <v>15</v>
      </c>
      <c r="G39" s="6">
        <f>IF(E39="Low",B39,IF(E39="Mid",C39,D39))</f>
        <v>8</v>
      </c>
      <c r="H39" s="7">
        <f t="shared" si="9"/>
        <v>8.5</v>
      </c>
      <c r="I39" s="7">
        <f t="shared" si="10"/>
        <v>8.3333333333333339</v>
      </c>
    </row>
    <row r="40" spans="1:9">
      <c r="A40" s="27" t="s">
        <v>71</v>
      </c>
      <c r="B40">
        <v>2</v>
      </c>
      <c r="C40">
        <v>3</v>
      </c>
      <c r="D40">
        <v>4</v>
      </c>
      <c r="E40" s="6" t="s">
        <v>15</v>
      </c>
      <c r="G40" s="6">
        <f>IF(E40="Low",B40,IF(E40="Mid",C40,D40))</f>
        <v>3</v>
      </c>
      <c r="H40" s="7">
        <f t="shared" si="9"/>
        <v>3</v>
      </c>
      <c r="I40" s="7">
        <f t="shared" si="10"/>
        <v>3</v>
      </c>
    </row>
    <row r="41" spans="1:9">
      <c r="A41" s="30" t="s">
        <v>85</v>
      </c>
      <c r="B41">
        <v>6</v>
      </c>
      <c r="C41">
        <v>10</v>
      </c>
      <c r="D41">
        <v>12</v>
      </c>
      <c r="E41" s="6" t="s">
        <v>12</v>
      </c>
      <c r="G41" s="6">
        <f>IF(E41="Low",B41,IF(E41="Mid",C41,D41))</f>
        <v>12</v>
      </c>
      <c r="H41" s="7">
        <f t="shared" si="9"/>
        <v>10</v>
      </c>
      <c r="I41" s="7">
        <f t="shared" si="10"/>
        <v>9.3333333333333339</v>
      </c>
    </row>
    <row r="42" spans="1:9">
      <c r="A42" s="22" t="s">
        <v>86</v>
      </c>
      <c r="B42" s="20"/>
      <c r="C42" s="20"/>
      <c r="D42" s="20"/>
      <c r="E42" s="21"/>
      <c r="F42" s="23"/>
      <c r="G42" s="23"/>
      <c r="H42" s="20"/>
      <c r="I42" s="20"/>
    </row>
    <row r="43" spans="1:9">
      <c r="A43" s="24" t="s">
        <v>87</v>
      </c>
      <c r="B43" s="20"/>
      <c r="C43" s="20"/>
      <c r="D43" s="20"/>
      <c r="E43" s="21"/>
      <c r="F43" s="31"/>
      <c r="G43" s="31"/>
      <c r="H43" s="20"/>
      <c r="I43" s="20"/>
    </row>
    <row r="44" spans="1:9">
      <c r="A44" s="27" t="s">
        <v>81</v>
      </c>
      <c r="B44">
        <v>4</v>
      </c>
      <c r="C44">
        <v>7</v>
      </c>
      <c r="D44">
        <v>12</v>
      </c>
      <c r="E44" s="6" t="s">
        <v>12</v>
      </c>
      <c r="G44" s="6">
        <f>IF(E44="Low",B44,IF(E44="Mid",C44,D44))</f>
        <v>12</v>
      </c>
      <c r="H44" s="7">
        <f>CEILING(((B44+(4*C44)+D44)/6),0.5)</f>
        <v>7.5</v>
      </c>
      <c r="I44" s="7">
        <f t="shared" ref="I44:I45" si="11">AVERAGE(B44:D44)</f>
        <v>7.666666666666667</v>
      </c>
    </row>
    <row r="45" spans="1:9">
      <c r="A45" s="27" t="s">
        <v>82</v>
      </c>
      <c r="B45">
        <v>3</v>
      </c>
      <c r="C45">
        <v>3</v>
      </c>
      <c r="D45">
        <v>4</v>
      </c>
      <c r="E45" s="6" t="s">
        <v>15</v>
      </c>
      <c r="G45" s="6">
        <f>IF(E45="Low",B45,IF(E45="Mid",C45,D45))</f>
        <v>3</v>
      </c>
      <c r="H45" s="7">
        <f>CEILING(((B45+(4*C45)+D45)/6),0.5)</f>
        <v>3.5</v>
      </c>
      <c r="I45" s="7">
        <f t="shared" si="11"/>
        <v>3.3333333333333335</v>
      </c>
    </row>
    <row r="46" spans="1:9">
      <c r="A46" s="24" t="s">
        <v>83</v>
      </c>
      <c r="B46" s="20"/>
      <c r="C46" s="20"/>
      <c r="D46" s="20"/>
      <c r="E46" s="21"/>
      <c r="F46" s="31"/>
      <c r="G46" s="31"/>
      <c r="H46" s="20"/>
      <c r="I46" s="20"/>
    </row>
    <row r="47" spans="1:9">
      <c r="A47" s="27" t="s">
        <v>68</v>
      </c>
      <c r="B47">
        <v>2</v>
      </c>
      <c r="C47">
        <v>3</v>
      </c>
      <c r="D47">
        <v>3</v>
      </c>
      <c r="E47" s="6" t="s">
        <v>15</v>
      </c>
      <c r="G47" s="6">
        <f>IF(E47="Low",B47,IF(E47="Mid",C47,D47))</f>
        <v>3</v>
      </c>
      <c r="H47" s="7">
        <f>CEILING(((B47+(4*C47)+D47)/6),0.5)</f>
        <v>3</v>
      </c>
      <c r="I47" s="7">
        <f t="shared" ref="I47:I49" si="12">AVERAGE(B47:D47)</f>
        <v>2.6666666666666665</v>
      </c>
    </row>
    <row r="48" spans="1:9">
      <c r="A48" s="27" t="s">
        <v>73</v>
      </c>
      <c r="B48">
        <v>7</v>
      </c>
      <c r="C48">
        <v>8</v>
      </c>
      <c r="D48">
        <v>12</v>
      </c>
      <c r="E48" s="6" t="s">
        <v>15</v>
      </c>
      <c r="G48" s="6">
        <f>IF(E48="Low",B48,IF(E48="Mid",C48,D48))</f>
        <v>8</v>
      </c>
      <c r="H48" s="7">
        <f>CEILING(((B48+(4*C48)+D48)/6),0.5)</f>
        <v>8.5</v>
      </c>
      <c r="I48" s="7">
        <f t="shared" si="12"/>
        <v>9</v>
      </c>
    </row>
    <row r="49" spans="1:9">
      <c r="A49" s="27" t="s">
        <v>88</v>
      </c>
      <c r="B49">
        <v>2</v>
      </c>
      <c r="C49">
        <v>3</v>
      </c>
      <c r="D49">
        <v>4</v>
      </c>
      <c r="E49" s="6" t="s">
        <v>15</v>
      </c>
      <c r="G49" s="6">
        <f>IF(E49="Low",B49,IF(E49="Mid",C49,D49))</f>
        <v>3</v>
      </c>
      <c r="H49" s="7">
        <f>CEILING(((B49+(4*C49)+D49)/6),0.5)</f>
        <v>3</v>
      </c>
      <c r="I49" s="7">
        <f t="shared" si="12"/>
        <v>3</v>
      </c>
    </row>
    <row r="50" spans="1:9">
      <c r="A50" s="27" t="s">
        <v>71</v>
      </c>
      <c r="B50">
        <v>2</v>
      </c>
      <c r="C50">
        <v>5</v>
      </c>
      <c r="D50">
        <v>7</v>
      </c>
      <c r="E50" s="6" t="s">
        <v>15</v>
      </c>
      <c r="G50" s="6">
        <f>IF(E50="Low",B50,IF(E50="Mid",C50,D50))</f>
        <v>5</v>
      </c>
      <c r="H50" s="7">
        <f t="shared" ref="H50" si="13">CEILING(((B50+(4*C50)+D50)/6),0.5)</f>
        <v>5</v>
      </c>
      <c r="I50" s="7">
        <f>AVERAGE(B50:D50)</f>
        <v>4.666666666666667</v>
      </c>
    </row>
    <row r="51" spans="1:9">
      <c r="A51" s="24" t="s">
        <v>89</v>
      </c>
      <c r="B51" s="20"/>
      <c r="C51" s="20"/>
      <c r="D51" s="20"/>
      <c r="E51" s="21"/>
      <c r="F51" s="32"/>
      <c r="G51" s="32"/>
      <c r="H51" s="20"/>
      <c r="I51" s="20"/>
    </row>
    <row r="52" spans="1:9">
      <c r="A52" s="27" t="s">
        <v>68</v>
      </c>
      <c r="B52">
        <v>8</v>
      </c>
      <c r="C52">
        <v>10</v>
      </c>
      <c r="D52">
        <v>10</v>
      </c>
      <c r="E52" s="6" t="s">
        <v>15</v>
      </c>
      <c r="G52" s="6">
        <f>IF(E52="Low",B52,IF(E52="Mid",C52,D52))</f>
        <v>10</v>
      </c>
      <c r="H52" s="7">
        <f t="shared" ref="H52:H54" si="14">CEILING(((B52+(4*C52)+D52)/6),0.5)</f>
        <v>10</v>
      </c>
      <c r="I52" s="7">
        <f>AVERAGE(B52:D52)</f>
        <v>9.3333333333333339</v>
      </c>
    </row>
    <row r="53" spans="1:9">
      <c r="A53" s="27" t="s">
        <v>73</v>
      </c>
      <c r="B53">
        <v>4</v>
      </c>
      <c r="C53">
        <v>8</v>
      </c>
      <c r="D53">
        <v>12</v>
      </c>
      <c r="E53" s="6" t="s">
        <v>15</v>
      </c>
      <c r="G53" s="6">
        <f>IF(E53="Low",B53,IF(E53="Mid",C53,D53))</f>
        <v>8</v>
      </c>
      <c r="H53" s="7">
        <f t="shared" si="14"/>
        <v>8</v>
      </c>
      <c r="I53" s="7">
        <f>AVERAGE(B53:D53)</f>
        <v>8</v>
      </c>
    </row>
    <row r="54" spans="1:9">
      <c r="A54" s="27" t="s">
        <v>71</v>
      </c>
      <c r="B54">
        <v>3</v>
      </c>
      <c r="C54">
        <v>8</v>
      </c>
      <c r="D54">
        <v>12</v>
      </c>
      <c r="E54" s="6" t="s">
        <v>15</v>
      </c>
      <c r="G54" s="6">
        <f>IF(E54="Low",B54,IF(E54="Mid",C54,D54))</f>
        <v>8</v>
      </c>
      <c r="H54" s="7">
        <f t="shared" si="14"/>
        <v>8</v>
      </c>
      <c r="I54" s="7">
        <f>AVERAGE(B54:D54)</f>
        <v>7.666666666666667</v>
      </c>
    </row>
    <row r="55" spans="1:9">
      <c r="A55" s="22" t="s">
        <v>90</v>
      </c>
      <c r="B55" s="20"/>
      <c r="C55" s="20"/>
      <c r="D55" s="20"/>
      <c r="E55" s="21"/>
      <c r="F55" s="23"/>
      <c r="G55" s="23"/>
      <c r="H55" s="20"/>
      <c r="I55" s="20"/>
    </row>
    <row r="56" spans="1:9">
      <c r="A56" s="24" t="s">
        <v>91</v>
      </c>
      <c r="B56" s="20"/>
      <c r="C56" s="20"/>
      <c r="D56" s="20"/>
      <c r="E56" s="21"/>
      <c r="F56" s="31"/>
      <c r="G56" s="31"/>
      <c r="H56" s="20"/>
      <c r="I56" s="20"/>
    </row>
    <row r="57" spans="1:9">
      <c r="A57" s="27" t="s">
        <v>81</v>
      </c>
      <c r="B57">
        <v>4</v>
      </c>
      <c r="C57">
        <v>7</v>
      </c>
      <c r="D57">
        <v>12</v>
      </c>
      <c r="E57" s="6" t="s">
        <v>12</v>
      </c>
      <c r="G57" s="6">
        <f>IF(E57="Low",B57,IF(E57="Mid",C57,D57))</f>
        <v>12</v>
      </c>
      <c r="H57" s="7">
        <f>CEILING(((B57+(4*C57)+D57)/6),0.5)</f>
        <v>7.5</v>
      </c>
      <c r="I57" s="7">
        <f t="shared" ref="I57:I58" si="15">AVERAGE(B57:D57)</f>
        <v>7.666666666666667</v>
      </c>
    </row>
    <row r="58" spans="1:9">
      <c r="A58" s="27" t="s">
        <v>82</v>
      </c>
      <c r="B58">
        <v>3</v>
      </c>
      <c r="C58">
        <v>3</v>
      </c>
      <c r="D58">
        <v>4</v>
      </c>
      <c r="E58" s="6" t="s">
        <v>15</v>
      </c>
      <c r="G58" s="6">
        <f>IF(E58="Low",B58,IF(E58="Mid",C58,D58))</f>
        <v>3</v>
      </c>
      <c r="H58" s="7">
        <f>CEILING(((B58+(4*C58)+D58)/6),0.5)</f>
        <v>3.5</v>
      </c>
      <c r="I58" s="7">
        <f t="shared" si="15"/>
        <v>3.3333333333333335</v>
      </c>
    </row>
    <row r="59" spans="1:9">
      <c r="A59" s="24" t="s">
        <v>92</v>
      </c>
      <c r="B59" s="20"/>
      <c r="C59" s="20"/>
      <c r="D59" s="20"/>
      <c r="E59" s="21"/>
      <c r="F59" s="31"/>
      <c r="G59" s="31"/>
      <c r="H59" s="20"/>
      <c r="I59" s="20"/>
    </row>
    <row r="60" spans="1:9">
      <c r="A60" s="27" t="s">
        <v>68</v>
      </c>
      <c r="B60">
        <v>2</v>
      </c>
      <c r="C60">
        <v>3</v>
      </c>
      <c r="D60">
        <v>3</v>
      </c>
      <c r="E60" s="6" t="s">
        <v>15</v>
      </c>
      <c r="G60" s="6">
        <f>IF(E60="Low",B60,IF(E60="Mid",C60,D60))</f>
        <v>3</v>
      </c>
      <c r="H60" s="7">
        <f>CEILING(((B60+(4*C60)+D60)/6),0.5)</f>
        <v>3</v>
      </c>
      <c r="I60" s="7">
        <f t="shared" ref="I60:I63" si="16">AVERAGE(B60:D60)</f>
        <v>2.6666666666666665</v>
      </c>
    </row>
    <row r="61" spans="1:9">
      <c r="A61" s="27" t="s">
        <v>73</v>
      </c>
      <c r="B61">
        <v>7</v>
      </c>
      <c r="C61">
        <v>8</v>
      </c>
      <c r="D61">
        <v>12</v>
      </c>
      <c r="E61" s="6" t="s">
        <v>15</v>
      </c>
      <c r="G61" s="6">
        <f>IF(E61="Low",B61,IF(E61="Mid",C61,D61))</f>
        <v>8</v>
      </c>
      <c r="H61" s="7">
        <f>CEILING(((B61+(4*C61)+D61)/6),0.5)</f>
        <v>8.5</v>
      </c>
      <c r="I61" s="7">
        <f t="shared" si="16"/>
        <v>9</v>
      </c>
    </row>
    <row r="62" spans="1:9">
      <c r="A62" s="27" t="s">
        <v>71</v>
      </c>
      <c r="B62">
        <v>2</v>
      </c>
      <c r="C62">
        <v>3</v>
      </c>
      <c r="D62">
        <v>4</v>
      </c>
      <c r="E62" s="6" t="s">
        <v>15</v>
      </c>
      <c r="G62" s="6">
        <f>IF(E62="Low",B62,IF(E62="Mid",C62,D62))</f>
        <v>3</v>
      </c>
      <c r="H62" s="7">
        <f>CEILING(((B62+(4*C62)+D62)/6),0.5)</f>
        <v>3</v>
      </c>
      <c r="I62" s="7">
        <f t="shared" si="16"/>
        <v>3</v>
      </c>
    </row>
    <row r="63" spans="1:9">
      <c r="A63" s="30" t="s">
        <v>93</v>
      </c>
      <c r="B63">
        <v>6</v>
      </c>
      <c r="C63">
        <v>10</v>
      </c>
      <c r="D63">
        <v>12</v>
      </c>
      <c r="E63" s="6" t="s">
        <v>12</v>
      </c>
      <c r="G63" s="6">
        <f>IF(E63="Low",B63,IF(E63="Mid",C63,D63))</f>
        <v>12</v>
      </c>
      <c r="H63" s="7">
        <f t="shared" ref="H63" si="17">CEILING(((B63+(4*C63)+D63)/6),0.5)</f>
        <v>10</v>
      </c>
      <c r="I63" s="7">
        <f t="shared" si="16"/>
        <v>9.3333333333333339</v>
      </c>
    </row>
    <row r="64" spans="1:9">
      <c r="A64" s="24" t="s">
        <v>94</v>
      </c>
      <c r="B64" s="20"/>
      <c r="C64" s="20"/>
      <c r="D64" s="20"/>
      <c r="E64" s="21"/>
      <c r="F64" s="32"/>
      <c r="G64" s="32"/>
      <c r="H64" s="20"/>
      <c r="I64" s="20"/>
    </row>
    <row r="65" spans="1:9">
      <c r="A65" s="27" t="s">
        <v>68</v>
      </c>
      <c r="B65">
        <v>4</v>
      </c>
      <c r="C65">
        <v>8</v>
      </c>
      <c r="D65">
        <v>12</v>
      </c>
      <c r="E65" s="6" t="s">
        <v>15</v>
      </c>
      <c r="G65" s="6">
        <f>IF(E65="Low",B65,IF(E65="Mid",C65,D65))</f>
        <v>8</v>
      </c>
      <c r="H65" s="7">
        <f t="shared" ref="H65:H67" si="18">CEILING(((B65+(4*C65)+D65)/6),0.5)</f>
        <v>8</v>
      </c>
      <c r="I65" s="7">
        <f>AVERAGE(B65:D65)</f>
        <v>8</v>
      </c>
    </row>
    <row r="66" spans="1:9">
      <c r="A66" s="27" t="s">
        <v>73</v>
      </c>
      <c r="B66">
        <v>6</v>
      </c>
      <c r="C66">
        <v>10</v>
      </c>
      <c r="D66">
        <v>14</v>
      </c>
      <c r="E66" s="6" t="s">
        <v>15</v>
      </c>
      <c r="G66" s="6">
        <f>IF(E66="Low",B66,IF(E66="Mid",C66,D66))</f>
        <v>10</v>
      </c>
      <c r="H66" s="7">
        <f t="shared" si="18"/>
        <v>10</v>
      </c>
      <c r="I66" s="7">
        <f>AVERAGE(B66:D66)</f>
        <v>10</v>
      </c>
    </row>
    <row r="67" spans="1:9">
      <c r="A67" s="27" t="s">
        <v>71</v>
      </c>
      <c r="B67">
        <v>2</v>
      </c>
      <c r="C67">
        <v>8</v>
      </c>
      <c r="D67">
        <v>4</v>
      </c>
      <c r="E67" s="6" t="s">
        <v>15</v>
      </c>
      <c r="G67" s="6">
        <f>IF(E67="Low",B67,IF(E67="Mid",C67,D67))</f>
        <v>8</v>
      </c>
      <c r="H67" s="7">
        <f t="shared" si="18"/>
        <v>6.5</v>
      </c>
      <c r="I67" s="7">
        <f>AVERAGE(B67:D67)</f>
        <v>4.666666666666667</v>
      </c>
    </row>
    <row r="68" spans="1:9">
      <c r="A68" s="22" t="s">
        <v>95</v>
      </c>
      <c r="E68" s="6"/>
      <c r="G68" s="6"/>
      <c r="H68" s="7"/>
      <c r="I68" s="7" t="e">
        <f>AVERAGE(B68:D68)</f>
        <v>#DIV/0!</v>
      </c>
    </row>
    <row r="69" spans="1:9">
      <c r="A69" s="24" t="s">
        <v>96</v>
      </c>
      <c r="B69" s="20"/>
      <c r="C69" s="20"/>
      <c r="D69" s="20"/>
      <c r="E69" s="21"/>
      <c r="F69" s="30"/>
      <c r="G69" s="30"/>
      <c r="H69" s="20"/>
      <c r="I69" s="20"/>
    </row>
    <row r="70" spans="1:9">
      <c r="A70" s="27" t="s">
        <v>81</v>
      </c>
      <c r="B70">
        <v>7</v>
      </c>
      <c r="C70">
        <v>10</v>
      </c>
      <c r="D70">
        <v>14</v>
      </c>
      <c r="E70" s="6" t="s">
        <v>12</v>
      </c>
      <c r="G70" s="6">
        <f>IF(E70="Low",B70,IF(E70="Mid",C70,D70))</f>
        <v>14</v>
      </c>
      <c r="H70" s="7">
        <f t="shared" ref="H70:H71" si="19">CEILING(((B70+(4*C70)+D70)/6),0.5)</f>
        <v>10.5</v>
      </c>
      <c r="I70" s="7">
        <f t="shared" ref="I70:I71" si="20">AVERAGE(B70:D70)</f>
        <v>10.333333333333334</v>
      </c>
    </row>
    <row r="71" spans="1:9">
      <c r="A71" s="27" t="s">
        <v>82</v>
      </c>
      <c r="B71">
        <v>4</v>
      </c>
      <c r="C71">
        <v>8</v>
      </c>
      <c r="D71">
        <v>12</v>
      </c>
      <c r="E71" s="6" t="s">
        <v>12</v>
      </c>
      <c r="G71" s="6">
        <f>IF(E71="Low",B71,IF(E71="Mid",C71,D71))</f>
        <v>12</v>
      </c>
      <c r="H71" s="7">
        <f t="shared" si="19"/>
        <v>8</v>
      </c>
      <c r="I71" s="7">
        <f t="shared" si="20"/>
        <v>8</v>
      </c>
    </row>
    <row r="72" spans="1:9">
      <c r="A72" s="23" t="s">
        <v>97</v>
      </c>
      <c r="B72" s="20"/>
      <c r="C72" s="20"/>
      <c r="D72" s="20"/>
      <c r="E72" s="21"/>
      <c r="F72" s="33"/>
      <c r="G72" s="33"/>
      <c r="H72" s="20"/>
      <c r="I72" s="20"/>
    </row>
    <row r="73" spans="1:9">
      <c r="A73" s="24" t="s">
        <v>98</v>
      </c>
      <c r="B73" s="20"/>
      <c r="C73" s="20"/>
      <c r="D73" s="20"/>
      <c r="E73" s="21"/>
      <c r="F73" s="33"/>
      <c r="G73" s="33"/>
      <c r="H73" s="20"/>
      <c r="I73" s="20"/>
    </row>
    <row r="74" spans="1:9">
      <c r="A74" s="27" t="s">
        <v>99</v>
      </c>
      <c r="B74">
        <v>10</v>
      </c>
      <c r="C74">
        <v>14</v>
      </c>
      <c r="D74">
        <v>14</v>
      </c>
      <c r="E74" s="6" t="s">
        <v>12</v>
      </c>
      <c r="G74" s="6">
        <f>IF(E74="Low",B74,IF(E74="Mid",C74,D74))</f>
        <v>14</v>
      </c>
      <c r="H74" s="7">
        <f t="shared" ref="H74:H78" si="21">CEILING(((B74+(4*C74)+D74)/6),0.5)</f>
        <v>13.5</v>
      </c>
      <c r="I74" s="7">
        <f t="shared" ref="I74:I79" si="22">AVERAGE(B74:D74)</f>
        <v>12.666666666666666</v>
      </c>
    </row>
    <row r="75" spans="1:9">
      <c r="A75" s="27" t="s">
        <v>100</v>
      </c>
      <c r="B75">
        <v>2</v>
      </c>
      <c r="C75">
        <v>4</v>
      </c>
      <c r="D75">
        <v>4</v>
      </c>
      <c r="E75" s="6" t="s">
        <v>15</v>
      </c>
      <c r="G75" s="6"/>
      <c r="H75" s="7"/>
      <c r="I75" s="7"/>
    </row>
    <row r="76" spans="1:9">
      <c r="A76" s="27" t="s">
        <v>101</v>
      </c>
      <c r="B76">
        <v>8</v>
      </c>
      <c r="C76">
        <v>10</v>
      </c>
      <c r="D76">
        <v>10</v>
      </c>
      <c r="E76" s="6" t="s">
        <v>12</v>
      </c>
      <c r="G76" s="6"/>
      <c r="H76" s="7"/>
      <c r="I76" s="7"/>
    </row>
    <row r="77" spans="1:9">
      <c r="A77" s="27" t="s">
        <v>73</v>
      </c>
      <c r="B77">
        <v>8</v>
      </c>
      <c r="C77">
        <v>10</v>
      </c>
      <c r="D77">
        <v>10</v>
      </c>
      <c r="E77" s="6" t="s">
        <v>12</v>
      </c>
      <c r="G77" s="6">
        <f>IF(E77="Low",B77,IF(E77="Mid",C77,D77))</f>
        <v>10</v>
      </c>
      <c r="H77" s="7">
        <f t="shared" si="21"/>
        <v>10</v>
      </c>
      <c r="I77" s="7">
        <f t="shared" si="22"/>
        <v>9.3333333333333339</v>
      </c>
    </row>
    <row r="78" spans="1:9">
      <c r="A78" s="27" t="s">
        <v>71</v>
      </c>
      <c r="B78">
        <v>7</v>
      </c>
      <c r="C78">
        <v>10</v>
      </c>
      <c r="D78">
        <v>12</v>
      </c>
      <c r="E78" s="6" t="s">
        <v>12</v>
      </c>
      <c r="G78" s="6">
        <f>IF(E78="Low",B78,IF(E78="Mid",C78,D78))</f>
        <v>12</v>
      </c>
      <c r="H78" s="7">
        <f t="shared" si="21"/>
        <v>10</v>
      </c>
      <c r="I78" s="7">
        <f t="shared" si="22"/>
        <v>9.6666666666666661</v>
      </c>
    </row>
    <row r="79" spans="1:9">
      <c r="A79" s="30" t="s">
        <v>93</v>
      </c>
      <c r="B79">
        <v>6</v>
      </c>
      <c r="C79">
        <v>10</v>
      </c>
      <c r="D79">
        <v>12</v>
      </c>
      <c r="E79" s="6" t="s">
        <v>12</v>
      </c>
      <c r="G79" s="6">
        <f>IF(E79="Low",B79,IF(E79="Mid",C79,D79))</f>
        <v>12</v>
      </c>
      <c r="H79" s="7">
        <f>CEILING(((B79+(4*C79)+D79)/6),0.5)</f>
        <v>10</v>
      </c>
      <c r="I79" s="7">
        <f t="shared" si="22"/>
        <v>9.3333333333333339</v>
      </c>
    </row>
    <row r="80" spans="1:9">
      <c r="A80" s="24" t="s">
        <v>102</v>
      </c>
      <c r="B80" s="20"/>
      <c r="C80" s="20"/>
      <c r="D80" s="20"/>
      <c r="E80" s="21"/>
      <c r="F80" s="32"/>
      <c r="G80" s="32"/>
      <c r="H80" s="20"/>
      <c r="I80" s="20"/>
    </row>
    <row r="81" spans="1:9">
      <c r="A81" s="27" t="s">
        <v>75</v>
      </c>
      <c r="B81">
        <v>8</v>
      </c>
      <c r="C81">
        <v>9</v>
      </c>
      <c r="D81">
        <v>10</v>
      </c>
      <c r="E81" s="6" t="s">
        <v>12</v>
      </c>
      <c r="G81" s="6">
        <f>IF(E81="Low",B81,IF(E81="Mid",C81,D81))</f>
        <v>10</v>
      </c>
      <c r="H81" s="7">
        <f t="shared" ref="H81:H84" si="23">CEILING(((B81+(4*C81)+D81)/6),0.5)</f>
        <v>9</v>
      </c>
      <c r="I81" s="7">
        <f t="shared" ref="I81:I84" si="24">AVERAGE(B81:D81)</f>
        <v>9</v>
      </c>
    </row>
    <row r="82" spans="1:9">
      <c r="A82" s="27" t="s">
        <v>76</v>
      </c>
      <c r="B82">
        <v>7</v>
      </c>
      <c r="C82">
        <v>8</v>
      </c>
      <c r="D82">
        <v>8</v>
      </c>
      <c r="E82" s="6" t="s">
        <v>12</v>
      </c>
      <c r="G82" s="6">
        <f>IF(E82="Low",B82,IF(E82="Mid",C82,D82))</f>
        <v>8</v>
      </c>
      <c r="H82" s="7">
        <f t="shared" si="23"/>
        <v>8</v>
      </c>
      <c r="I82" s="7">
        <f t="shared" si="24"/>
        <v>7.666666666666667</v>
      </c>
    </row>
    <row r="83" spans="1:9">
      <c r="A83" s="32" t="s">
        <v>103</v>
      </c>
      <c r="B83">
        <v>8</v>
      </c>
      <c r="C83">
        <v>8</v>
      </c>
      <c r="D83">
        <v>9</v>
      </c>
      <c r="E83" s="6" t="s">
        <v>12</v>
      </c>
      <c r="G83" s="6">
        <f>IF(E83="Low",B83,IF(E83="Mid",C83,D83))</f>
        <v>9</v>
      </c>
      <c r="H83" s="7">
        <f t="shared" si="23"/>
        <v>8.5</v>
      </c>
      <c r="I83" s="7">
        <f t="shared" si="24"/>
        <v>8.3333333333333339</v>
      </c>
    </row>
    <row r="84" spans="1:9">
      <c r="A84" s="27" t="s">
        <v>77</v>
      </c>
      <c r="B84">
        <v>7</v>
      </c>
      <c r="C84">
        <v>7</v>
      </c>
      <c r="D84">
        <v>7</v>
      </c>
      <c r="E84" s="6" t="s">
        <v>12</v>
      </c>
      <c r="G84" s="6">
        <f>IF(E84="Low",B84,IF(E84="Mid",C84,D84))</f>
        <v>7</v>
      </c>
      <c r="H84" s="7">
        <f t="shared" si="23"/>
        <v>7</v>
      </c>
      <c r="I84" s="7">
        <f t="shared" si="24"/>
        <v>7</v>
      </c>
    </row>
    <row r="85" spans="1:9">
      <c r="A85" s="22" t="s">
        <v>104</v>
      </c>
      <c r="B85" s="20"/>
      <c r="C85" s="20"/>
      <c r="D85" s="20"/>
      <c r="E85" s="21"/>
      <c r="F85" s="33"/>
      <c r="G85" s="33"/>
      <c r="H85" s="20"/>
      <c r="I85" s="20"/>
    </row>
    <row r="86" spans="1:9">
      <c r="A86" s="24" t="s">
        <v>105</v>
      </c>
      <c r="B86" s="20"/>
      <c r="C86" s="20"/>
      <c r="D86" s="20"/>
      <c r="E86" s="21"/>
      <c r="F86" s="32"/>
      <c r="G86" s="32"/>
      <c r="H86" s="20"/>
      <c r="I86" s="20"/>
    </row>
    <row r="87" spans="1:9">
      <c r="A87" s="27" t="s">
        <v>106</v>
      </c>
      <c r="B87">
        <v>7</v>
      </c>
      <c r="C87">
        <v>8</v>
      </c>
      <c r="D87">
        <v>10</v>
      </c>
      <c r="E87" s="6" t="s">
        <v>12</v>
      </c>
      <c r="G87" s="6">
        <f>IF(E87="Low",B87,IF(E87="Mid",C87,D87))</f>
        <v>10</v>
      </c>
      <c r="H87" s="7">
        <f t="shared" ref="H87:H89" si="25">CEILING(((B87+(4*C87)+D87)/6),0.5)</f>
        <v>8.5</v>
      </c>
      <c r="I87" s="7">
        <f t="shared" ref="I87:I89" si="26">AVERAGE(B87:D87)</f>
        <v>8.3333333333333339</v>
      </c>
    </row>
    <row r="88" spans="1:9">
      <c r="A88" s="27" t="s">
        <v>107</v>
      </c>
      <c r="B88">
        <v>6</v>
      </c>
      <c r="C88">
        <v>8</v>
      </c>
      <c r="D88">
        <v>9</v>
      </c>
      <c r="E88" s="6" t="s">
        <v>12</v>
      </c>
      <c r="G88" s="6">
        <f>IF(E88="Low",B88,IF(E88="Mid",C88,D88))</f>
        <v>9</v>
      </c>
      <c r="H88" s="7">
        <f t="shared" si="25"/>
        <v>8</v>
      </c>
      <c r="I88" s="7">
        <f t="shared" si="26"/>
        <v>7.666666666666667</v>
      </c>
    </row>
    <row r="89" spans="1:9">
      <c r="A89" s="27" t="s">
        <v>108</v>
      </c>
      <c r="B89">
        <v>4</v>
      </c>
      <c r="C89">
        <v>6</v>
      </c>
      <c r="D89">
        <v>8</v>
      </c>
      <c r="E89" s="6" t="s">
        <v>15</v>
      </c>
      <c r="G89" s="6">
        <f>IF(E89="Low",B89,IF(E89="Mid",C89,D89))</f>
        <v>6</v>
      </c>
      <c r="H89" s="7">
        <f t="shared" si="25"/>
        <v>6</v>
      </c>
      <c r="I89" s="7">
        <f t="shared" si="26"/>
        <v>6</v>
      </c>
    </row>
    <row r="90" spans="1:9">
      <c r="A90" s="24" t="s">
        <v>109</v>
      </c>
      <c r="B90" s="20"/>
      <c r="C90" s="20"/>
      <c r="D90" s="20"/>
      <c r="E90" s="21"/>
      <c r="F90" s="29"/>
      <c r="G90" s="29"/>
      <c r="H90" s="20"/>
      <c r="I90" s="20"/>
    </row>
    <row r="91" spans="1:9">
      <c r="A91" s="27" t="s">
        <v>110</v>
      </c>
      <c r="B91">
        <v>1</v>
      </c>
      <c r="C91">
        <v>1</v>
      </c>
      <c r="D91">
        <v>1</v>
      </c>
      <c r="E91" s="6" t="s">
        <v>15</v>
      </c>
      <c r="G91" s="6">
        <f>IF(E91="Low",B91,IF(E91="Mid",C91,D91))</f>
        <v>1</v>
      </c>
      <c r="H91" s="7">
        <f t="shared" ref="H91:H93" si="27">CEILING(((B91+(4*C91)+D91)/6),0.5)</f>
        <v>1</v>
      </c>
      <c r="I91" s="7">
        <f t="shared" ref="I91:I93" si="28">AVERAGE(B91:D91)</f>
        <v>1</v>
      </c>
    </row>
    <row r="92" spans="1:9">
      <c r="A92" s="27" t="s">
        <v>111</v>
      </c>
      <c r="B92">
        <v>2</v>
      </c>
      <c r="C92">
        <v>4</v>
      </c>
      <c r="D92">
        <v>4</v>
      </c>
      <c r="E92" s="6" t="s">
        <v>15</v>
      </c>
      <c r="G92" s="6">
        <f>IF(E92="Low",B92,IF(E92="Mid",C92,D92))</f>
        <v>4</v>
      </c>
      <c r="H92" s="7">
        <f t="shared" si="27"/>
        <v>4</v>
      </c>
      <c r="I92" s="7">
        <f t="shared" si="28"/>
        <v>3.3333333333333335</v>
      </c>
    </row>
    <row r="93" spans="1:9">
      <c r="A93" s="27" t="s">
        <v>112</v>
      </c>
      <c r="B93">
        <v>2</v>
      </c>
      <c r="C93">
        <v>2</v>
      </c>
      <c r="D93">
        <v>2</v>
      </c>
      <c r="E93" s="6" t="s">
        <v>15</v>
      </c>
      <c r="G93" s="6">
        <f>IF(E93="Low",B93,IF(E93="Mid",C93,D93))</f>
        <v>2</v>
      </c>
      <c r="H93" s="7">
        <f t="shared" si="27"/>
        <v>2</v>
      </c>
      <c r="I93" s="7">
        <f t="shared" si="28"/>
        <v>2</v>
      </c>
    </row>
    <row r="94" spans="1:9">
      <c r="A94" s="24" t="s">
        <v>113</v>
      </c>
      <c r="B94" s="20"/>
      <c r="C94" s="20"/>
      <c r="D94" s="20"/>
      <c r="E94" s="21"/>
      <c r="F94" s="29"/>
      <c r="G94" s="29"/>
      <c r="H94" s="20"/>
      <c r="I94" s="20"/>
    </row>
    <row r="95" spans="1:9">
      <c r="A95" s="27" t="s">
        <v>114</v>
      </c>
      <c r="B95">
        <v>2</v>
      </c>
      <c r="C95">
        <v>8</v>
      </c>
      <c r="D95">
        <v>4</v>
      </c>
      <c r="E95" s="6" t="s">
        <v>15</v>
      </c>
      <c r="G95" s="6">
        <f>IF(E95="Low",B95,IF(E95="Mid",C95,D95))</f>
        <v>8</v>
      </c>
      <c r="H95" s="7">
        <f t="shared" ref="H95:H99" si="29">CEILING(((B95+(4*C95)+D95)/6),0.5)</f>
        <v>6.5</v>
      </c>
      <c r="I95" s="7">
        <f>AVERAGE(B95:D95)</f>
        <v>4.666666666666667</v>
      </c>
    </row>
    <row r="96" spans="1:9">
      <c r="A96" s="27" t="s">
        <v>115</v>
      </c>
      <c r="B96">
        <v>5</v>
      </c>
      <c r="C96">
        <v>7</v>
      </c>
      <c r="D96">
        <v>9</v>
      </c>
      <c r="E96" s="6" t="s">
        <v>15</v>
      </c>
      <c r="G96" s="6">
        <f>IF(E96="Low",B96,IF(E96="Mid",C96,D96))</f>
        <v>7</v>
      </c>
      <c r="H96" s="7">
        <f t="shared" si="29"/>
        <v>7</v>
      </c>
      <c r="I96" s="7">
        <f t="shared" ref="I96:I99" si="30">AVERAGE(B96:D96)</f>
        <v>7</v>
      </c>
    </row>
    <row r="97" spans="1:9">
      <c r="A97" s="27" t="s">
        <v>116</v>
      </c>
      <c r="B97">
        <v>4</v>
      </c>
      <c r="C97">
        <v>6</v>
      </c>
      <c r="D97">
        <v>8</v>
      </c>
      <c r="E97" s="6" t="s">
        <v>15</v>
      </c>
      <c r="G97" s="6">
        <f>IF(E97="Low",B97,IF(E97="Mid",C97,D97))</f>
        <v>6</v>
      </c>
      <c r="H97" s="7">
        <f t="shared" si="29"/>
        <v>6</v>
      </c>
      <c r="I97" s="7">
        <f t="shared" si="30"/>
        <v>6</v>
      </c>
    </row>
    <row r="98" spans="1:9">
      <c r="A98" s="27" t="s">
        <v>117</v>
      </c>
      <c r="B98">
        <v>1</v>
      </c>
      <c r="C98">
        <v>2</v>
      </c>
      <c r="D98">
        <v>2</v>
      </c>
      <c r="E98" s="6" t="s">
        <v>15</v>
      </c>
      <c r="G98" s="6">
        <f>IF(E98="Low",B98,IF(E98="Mid",C98,D98))</f>
        <v>2</v>
      </c>
      <c r="H98" s="7">
        <f t="shared" si="29"/>
        <v>2</v>
      </c>
      <c r="I98" s="7">
        <f t="shared" si="30"/>
        <v>1.6666666666666667</v>
      </c>
    </row>
    <row r="99" spans="1:9">
      <c r="A99" s="27" t="s">
        <v>118</v>
      </c>
      <c r="B99">
        <v>1</v>
      </c>
      <c r="C99">
        <v>1</v>
      </c>
      <c r="D99">
        <v>1</v>
      </c>
      <c r="E99" s="6" t="s">
        <v>15</v>
      </c>
      <c r="G99" s="6">
        <f>IF(E99="Low",B99,IF(E99="Mid",C99,D99))</f>
        <v>1</v>
      </c>
      <c r="H99" s="7">
        <f t="shared" si="29"/>
        <v>1</v>
      </c>
      <c r="I99" s="7">
        <f t="shared" si="30"/>
        <v>1</v>
      </c>
    </row>
    <row r="100" spans="1:9">
      <c r="A100" s="34" t="s">
        <v>119</v>
      </c>
      <c r="B100" s="20"/>
      <c r="C100" s="20"/>
      <c r="D100" s="20"/>
      <c r="E100" s="21"/>
      <c r="F100" s="29"/>
      <c r="G100" s="29"/>
      <c r="H100" s="20"/>
      <c r="I100" s="20"/>
    </row>
    <row r="101" spans="1:9">
      <c r="A101" s="27" t="s">
        <v>120</v>
      </c>
      <c r="B101">
        <v>1</v>
      </c>
      <c r="C101">
        <v>2</v>
      </c>
      <c r="D101">
        <v>1</v>
      </c>
      <c r="E101" s="6" t="s">
        <v>12</v>
      </c>
      <c r="G101" s="6">
        <f>IF(E101="Low",B101,IF(E101="Mid",C101,D101))</f>
        <v>1</v>
      </c>
      <c r="H101" s="7">
        <f t="shared" ref="H101:H102" si="31">CEILING(((B101+(4*C101)+D101)/6),0.5)</f>
        <v>2</v>
      </c>
      <c r="I101" s="7">
        <f t="shared" ref="I101:I102" si="32">AVERAGE(B101:D101)</f>
        <v>1.3333333333333333</v>
      </c>
    </row>
    <row r="102" spans="1:9">
      <c r="A102" s="27" t="s">
        <v>121</v>
      </c>
      <c r="B102">
        <v>2</v>
      </c>
      <c r="C102">
        <v>3</v>
      </c>
      <c r="D102">
        <v>4</v>
      </c>
      <c r="E102" s="6" t="s">
        <v>12</v>
      </c>
      <c r="G102" s="6">
        <f>IF(E102="Low",B102,IF(E102="Mid",C102,D102))</f>
        <v>4</v>
      </c>
      <c r="H102" s="7">
        <f t="shared" si="31"/>
        <v>3</v>
      </c>
      <c r="I102" s="7">
        <f t="shared" si="32"/>
        <v>3</v>
      </c>
    </row>
    <row r="103" spans="1:9">
      <c r="A103" s="29"/>
      <c r="E103" s="6"/>
      <c r="F103" s="29"/>
      <c r="G103" s="29"/>
    </row>
    <row r="104" spans="1:9">
      <c r="A104" s="29"/>
      <c r="E104" s="6"/>
      <c r="F104" s="29"/>
      <c r="G104" s="29"/>
    </row>
    <row r="105" spans="1:9">
      <c r="A105" s="29"/>
      <c r="E105" s="6"/>
      <c r="F105" s="29"/>
      <c r="G105" s="29"/>
    </row>
    <row r="175" spans="1:1">
      <c r="A175" s="35"/>
    </row>
    <row r="176" spans="1:1">
      <c r="A176" s="36"/>
    </row>
    <row r="177" spans="1:1">
      <c r="A177" s="36"/>
    </row>
    <row r="178" spans="1:1">
      <c r="A178" s="36"/>
    </row>
    <row r="179" spans="1:1">
      <c r="A179" s="35"/>
    </row>
    <row r="180" spans="1:1">
      <c r="A180" s="36"/>
    </row>
    <row r="181" spans="1:1">
      <c r="A181" s="36"/>
    </row>
    <row r="182" spans="1:1">
      <c r="A182" s="36"/>
    </row>
    <row r="183" spans="1:1">
      <c r="A183" s="37"/>
    </row>
    <row r="184" spans="1:1">
      <c r="A184" s="35"/>
    </row>
    <row r="185" spans="1:1">
      <c r="A185" s="36"/>
    </row>
    <row r="186" spans="1:1">
      <c r="A186" s="36"/>
    </row>
    <row r="187" spans="1:1">
      <c r="A187" s="35"/>
    </row>
    <row r="188" spans="1:1">
      <c r="A188" s="36"/>
    </row>
    <row r="189" spans="1:1">
      <c r="A189" s="36"/>
    </row>
    <row r="190" spans="1:1">
      <c r="A190" s="36"/>
    </row>
    <row r="191" spans="1:1">
      <c r="A191" s="36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915D-0340-6B4C-958F-84175C2BD79A}">
  <dimension ref="A1:I136"/>
  <sheetViews>
    <sheetView workbookViewId="0">
      <selection activeCell="G1" sqref="G1:G1048576"/>
    </sheetView>
  </sheetViews>
  <sheetFormatPr baseColWidth="10" defaultColWidth="8.83203125" defaultRowHeight="15"/>
  <cols>
    <col min="1" max="1" width="98.1640625" style="41" customWidth="1"/>
    <col min="2" max="2" width="13.1640625" style="41" customWidth="1"/>
    <col min="3" max="3" width="15" style="41" customWidth="1"/>
    <col min="4" max="4" width="14" style="41" customWidth="1"/>
    <col min="5" max="5" width="8.83203125" style="41"/>
    <col min="6" max="6" width="4.83203125" style="41" customWidth="1"/>
    <col min="7" max="7" width="13.6640625" style="41" customWidth="1"/>
    <col min="8" max="8" width="17.83203125" style="41" customWidth="1"/>
    <col min="9" max="9" width="12.1640625" style="41" customWidth="1"/>
    <col min="10" max="16384" width="8.83203125" style="41"/>
  </cols>
  <sheetData>
    <row r="1" spans="1:9">
      <c r="A1" s="38" t="s">
        <v>199</v>
      </c>
      <c r="B1" s="39" t="s">
        <v>1</v>
      </c>
      <c r="C1" s="39" t="s">
        <v>2</v>
      </c>
      <c r="D1" s="39" t="s">
        <v>3</v>
      </c>
      <c r="E1" s="39" t="s">
        <v>4</v>
      </c>
      <c r="F1" s="39"/>
      <c r="G1" s="39" t="s">
        <v>5</v>
      </c>
      <c r="H1" s="39" t="s">
        <v>6</v>
      </c>
      <c r="I1" s="40" t="s">
        <v>7</v>
      </c>
    </row>
    <row r="2" spans="1:9" ht="16">
      <c r="A2" s="44" t="s">
        <v>122</v>
      </c>
      <c r="B2" s="41">
        <v>2</v>
      </c>
      <c r="C2" s="41">
        <v>2</v>
      </c>
      <c r="D2" s="41">
        <v>2</v>
      </c>
      <c r="E2" s="41" t="s">
        <v>15</v>
      </c>
      <c r="G2" s="6">
        <f t="shared" ref="G2:G63" si="0">IF(E2="Low",B2,IF(E2="Mid",C2,D2))</f>
        <v>2</v>
      </c>
      <c r="H2" s="7">
        <f t="shared" ref="H2:H63" si="1">CEILING(((B2+(4*C2)+D2)/6),0.5)</f>
        <v>2</v>
      </c>
      <c r="I2" s="7">
        <f t="shared" ref="I2:I63" si="2">AVERAGE(B2:D2)</f>
        <v>2</v>
      </c>
    </row>
    <row r="3" spans="1:9" ht="16">
      <c r="A3" s="45" t="s">
        <v>123</v>
      </c>
      <c r="G3" s="6"/>
      <c r="H3" s="7"/>
      <c r="I3" s="7"/>
    </row>
    <row r="4" spans="1:9" ht="16">
      <c r="A4" s="45" t="s">
        <v>124</v>
      </c>
      <c r="B4" s="41">
        <v>5</v>
      </c>
      <c r="C4" s="41">
        <v>5</v>
      </c>
      <c r="D4" s="41">
        <v>6</v>
      </c>
      <c r="E4" s="41" t="s">
        <v>15</v>
      </c>
      <c r="G4" s="6">
        <f t="shared" si="0"/>
        <v>5</v>
      </c>
      <c r="H4" s="7">
        <f t="shared" si="1"/>
        <v>5.5</v>
      </c>
      <c r="I4" s="7">
        <f t="shared" si="2"/>
        <v>5.333333333333333</v>
      </c>
    </row>
    <row r="5" spans="1:9" ht="16">
      <c r="A5" s="45" t="s">
        <v>125</v>
      </c>
      <c r="B5" s="41">
        <v>5</v>
      </c>
      <c r="C5" s="41">
        <v>5</v>
      </c>
      <c r="D5" s="41">
        <v>6</v>
      </c>
      <c r="E5" s="41" t="s">
        <v>15</v>
      </c>
      <c r="G5" s="6">
        <f t="shared" si="0"/>
        <v>5</v>
      </c>
      <c r="H5" s="7">
        <f t="shared" si="1"/>
        <v>5.5</v>
      </c>
      <c r="I5" s="7">
        <f t="shared" si="2"/>
        <v>5.333333333333333</v>
      </c>
    </row>
    <row r="6" spans="1:9" ht="16">
      <c r="A6" s="45" t="s">
        <v>126</v>
      </c>
      <c r="B6" s="41">
        <v>6</v>
      </c>
      <c r="C6" s="41">
        <v>8</v>
      </c>
      <c r="D6" s="41">
        <v>10</v>
      </c>
      <c r="E6" s="41" t="s">
        <v>127</v>
      </c>
      <c r="G6" s="6">
        <f t="shared" si="0"/>
        <v>10</v>
      </c>
      <c r="H6" s="7">
        <f t="shared" si="1"/>
        <v>8</v>
      </c>
      <c r="I6" s="7">
        <f t="shared" si="2"/>
        <v>8</v>
      </c>
    </row>
    <row r="7" spans="1:9" ht="16">
      <c r="A7" s="46"/>
      <c r="G7" s="6"/>
      <c r="H7" s="7"/>
      <c r="I7" s="7"/>
    </row>
    <row r="8" spans="1:9" ht="16">
      <c r="A8" s="46" t="s">
        <v>128</v>
      </c>
      <c r="G8" s="6"/>
      <c r="H8" s="7"/>
      <c r="I8" s="7"/>
    </row>
    <row r="9" spans="1:9" ht="16">
      <c r="A9" s="47" t="s">
        <v>129</v>
      </c>
      <c r="G9" s="6"/>
      <c r="H9" s="7"/>
      <c r="I9" s="7"/>
    </row>
    <row r="10" spans="1:9" ht="16">
      <c r="A10" s="48" t="s">
        <v>130</v>
      </c>
      <c r="G10" s="6"/>
      <c r="H10" s="7"/>
      <c r="I10" s="7"/>
    </row>
    <row r="11" spans="1:9" ht="16">
      <c r="A11" s="49" t="s">
        <v>131</v>
      </c>
      <c r="B11" s="41">
        <v>1</v>
      </c>
      <c r="C11" s="41">
        <v>2</v>
      </c>
      <c r="D11" s="41">
        <v>2</v>
      </c>
      <c r="E11" s="41" t="s">
        <v>15</v>
      </c>
      <c r="G11" s="6">
        <f t="shared" si="0"/>
        <v>2</v>
      </c>
      <c r="H11" s="7">
        <f t="shared" si="1"/>
        <v>2</v>
      </c>
      <c r="I11" s="7">
        <f t="shared" si="2"/>
        <v>1.6666666666666667</v>
      </c>
    </row>
    <row r="12" spans="1:9" ht="16">
      <c r="A12" s="48" t="s">
        <v>132</v>
      </c>
      <c r="B12" s="41">
        <v>1</v>
      </c>
      <c r="C12" s="41">
        <v>2</v>
      </c>
      <c r="D12" s="41">
        <v>2</v>
      </c>
      <c r="E12" s="41" t="s">
        <v>15</v>
      </c>
      <c r="G12" s="6">
        <f t="shared" si="0"/>
        <v>2</v>
      </c>
      <c r="H12" s="7">
        <f t="shared" si="1"/>
        <v>2</v>
      </c>
      <c r="I12" s="7">
        <f t="shared" si="2"/>
        <v>1.6666666666666667</v>
      </c>
    </row>
    <row r="13" spans="1:9" ht="16">
      <c r="A13" s="48" t="s">
        <v>133</v>
      </c>
      <c r="B13" s="41">
        <v>3</v>
      </c>
      <c r="C13" s="41">
        <v>3</v>
      </c>
      <c r="D13" s="41">
        <v>5</v>
      </c>
      <c r="E13" s="41" t="s">
        <v>127</v>
      </c>
      <c r="G13" s="6">
        <f t="shared" si="0"/>
        <v>5</v>
      </c>
      <c r="H13" s="7">
        <f t="shared" si="1"/>
        <v>3.5</v>
      </c>
      <c r="I13" s="7">
        <f t="shared" si="2"/>
        <v>3.6666666666666665</v>
      </c>
    </row>
    <row r="14" spans="1:9" ht="16">
      <c r="A14" s="48" t="s">
        <v>134</v>
      </c>
      <c r="B14" s="41">
        <v>4</v>
      </c>
      <c r="C14" s="41">
        <v>5</v>
      </c>
      <c r="D14" s="41">
        <v>5</v>
      </c>
      <c r="E14" s="41" t="s">
        <v>127</v>
      </c>
      <c r="G14" s="6">
        <f t="shared" si="0"/>
        <v>5</v>
      </c>
      <c r="H14" s="7">
        <f t="shared" si="1"/>
        <v>5</v>
      </c>
      <c r="I14" s="7">
        <f t="shared" si="2"/>
        <v>4.666666666666667</v>
      </c>
    </row>
    <row r="15" spans="1:9" ht="16">
      <c r="A15" s="48" t="s">
        <v>135</v>
      </c>
      <c r="B15" s="41">
        <v>4</v>
      </c>
      <c r="C15" s="41">
        <v>4</v>
      </c>
      <c r="D15" s="41">
        <v>5</v>
      </c>
      <c r="E15" s="41" t="s">
        <v>127</v>
      </c>
      <c r="G15" s="6">
        <f t="shared" si="0"/>
        <v>5</v>
      </c>
      <c r="H15" s="7">
        <f t="shared" si="1"/>
        <v>4.5</v>
      </c>
      <c r="I15" s="7">
        <f t="shared" si="2"/>
        <v>4.333333333333333</v>
      </c>
    </row>
    <row r="16" spans="1:9" ht="16">
      <c r="A16" s="48" t="s">
        <v>136</v>
      </c>
      <c r="B16" s="41">
        <v>4</v>
      </c>
      <c r="C16" s="41">
        <v>4</v>
      </c>
      <c r="D16" s="41">
        <v>5</v>
      </c>
      <c r="E16" s="41" t="s">
        <v>127</v>
      </c>
      <c r="G16" s="6">
        <f t="shared" si="0"/>
        <v>5</v>
      </c>
      <c r="H16" s="7">
        <f t="shared" si="1"/>
        <v>4.5</v>
      </c>
      <c r="I16" s="7">
        <f t="shared" si="2"/>
        <v>4.333333333333333</v>
      </c>
    </row>
    <row r="17" spans="1:9" ht="16">
      <c r="A17" s="48" t="s">
        <v>137</v>
      </c>
      <c r="B17" s="41">
        <v>8</v>
      </c>
      <c r="C17" s="41">
        <v>10</v>
      </c>
      <c r="D17" s="41">
        <v>12</v>
      </c>
      <c r="E17" s="41" t="s">
        <v>127</v>
      </c>
      <c r="G17" s="6">
        <f t="shared" si="0"/>
        <v>12</v>
      </c>
      <c r="H17" s="7">
        <f t="shared" si="1"/>
        <v>10</v>
      </c>
      <c r="I17" s="7">
        <f t="shared" si="2"/>
        <v>10</v>
      </c>
    </row>
    <row r="18" spans="1:9" ht="16">
      <c r="A18" s="47" t="s">
        <v>138</v>
      </c>
      <c r="G18" s="6"/>
      <c r="H18" s="7"/>
      <c r="I18" s="7"/>
    </row>
    <row r="19" spans="1:9" ht="16">
      <c r="A19" s="48" t="s">
        <v>130</v>
      </c>
      <c r="G19" s="6"/>
      <c r="H19" s="7"/>
      <c r="I19" s="7"/>
    </row>
    <row r="20" spans="1:9" ht="16">
      <c r="A20" s="49" t="s">
        <v>131</v>
      </c>
      <c r="B20" s="41">
        <v>1</v>
      </c>
      <c r="C20" s="41">
        <v>2</v>
      </c>
      <c r="D20" s="41">
        <v>2</v>
      </c>
      <c r="E20" s="41" t="s">
        <v>15</v>
      </c>
      <c r="G20" s="6">
        <f t="shared" si="0"/>
        <v>2</v>
      </c>
      <c r="H20" s="7">
        <f t="shared" si="1"/>
        <v>2</v>
      </c>
      <c r="I20" s="7">
        <f t="shared" si="2"/>
        <v>1.6666666666666667</v>
      </c>
    </row>
    <row r="21" spans="1:9" ht="16">
      <c r="A21" s="48" t="s">
        <v>132</v>
      </c>
      <c r="B21" s="41">
        <v>1</v>
      </c>
      <c r="C21" s="41">
        <v>2</v>
      </c>
      <c r="D21" s="41">
        <v>2</v>
      </c>
      <c r="E21" s="41" t="s">
        <v>15</v>
      </c>
      <c r="G21" s="6">
        <f t="shared" si="0"/>
        <v>2</v>
      </c>
      <c r="H21" s="7">
        <f t="shared" si="1"/>
        <v>2</v>
      </c>
      <c r="I21" s="7">
        <f t="shared" si="2"/>
        <v>1.6666666666666667</v>
      </c>
    </row>
    <row r="22" spans="1:9" ht="16">
      <c r="A22" s="48" t="s">
        <v>133</v>
      </c>
      <c r="B22" s="41">
        <v>3</v>
      </c>
      <c r="C22" s="41">
        <v>3</v>
      </c>
      <c r="D22" s="41">
        <v>5</v>
      </c>
      <c r="E22" s="41" t="s">
        <v>127</v>
      </c>
      <c r="G22" s="6">
        <f t="shared" si="0"/>
        <v>5</v>
      </c>
      <c r="H22" s="7">
        <f t="shared" si="1"/>
        <v>3.5</v>
      </c>
      <c r="I22" s="7">
        <f t="shared" si="2"/>
        <v>3.6666666666666665</v>
      </c>
    </row>
    <row r="23" spans="1:9" ht="16">
      <c r="A23" s="48" t="s">
        <v>134</v>
      </c>
      <c r="B23" s="41">
        <v>4</v>
      </c>
      <c r="C23" s="41">
        <v>5</v>
      </c>
      <c r="D23" s="41">
        <v>5</v>
      </c>
      <c r="E23" s="41" t="s">
        <v>127</v>
      </c>
      <c r="G23" s="6">
        <f t="shared" si="0"/>
        <v>5</v>
      </c>
      <c r="H23" s="7">
        <f t="shared" si="1"/>
        <v>5</v>
      </c>
      <c r="I23" s="7">
        <f t="shared" si="2"/>
        <v>4.666666666666667</v>
      </c>
    </row>
    <row r="24" spans="1:9" ht="16">
      <c r="A24" s="48" t="s">
        <v>135</v>
      </c>
      <c r="B24" s="41">
        <v>4</v>
      </c>
      <c r="C24" s="41">
        <v>4</v>
      </c>
      <c r="D24" s="41">
        <v>5</v>
      </c>
      <c r="E24" s="41" t="s">
        <v>127</v>
      </c>
      <c r="G24" s="6">
        <f t="shared" si="0"/>
        <v>5</v>
      </c>
      <c r="H24" s="7">
        <f t="shared" si="1"/>
        <v>4.5</v>
      </c>
      <c r="I24" s="7">
        <f t="shared" si="2"/>
        <v>4.333333333333333</v>
      </c>
    </row>
    <row r="25" spans="1:9" ht="16">
      <c r="A25" s="48" t="s">
        <v>136</v>
      </c>
      <c r="B25" s="41">
        <v>4</v>
      </c>
      <c r="C25" s="41">
        <v>4</v>
      </c>
      <c r="D25" s="41">
        <v>5</v>
      </c>
      <c r="E25" s="41" t="s">
        <v>127</v>
      </c>
      <c r="G25" s="6">
        <f t="shared" si="0"/>
        <v>5</v>
      </c>
      <c r="H25" s="7">
        <f t="shared" si="1"/>
        <v>4.5</v>
      </c>
      <c r="I25" s="7">
        <f t="shared" si="2"/>
        <v>4.333333333333333</v>
      </c>
    </row>
    <row r="26" spans="1:9" ht="16">
      <c r="A26" s="46" t="s">
        <v>139</v>
      </c>
      <c r="G26" s="6"/>
      <c r="H26" s="7"/>
      <c r="I26" s="7"/>
    </row>
    <row r="27" spans="1:9" ht="16">
      <c r="A27" s="47" t="s">
        <v>140</v>
      </c>
      <c r="G27" s="6"/>
      <c r="H27" s="7"/>
      <c r="I27" s="7"/>
    </row>
    <row r="28" spans="1:9" ht="16">
      <c r="A28" s="48" t="s">
        <v>141</v>
      </c>
      <c r="B28" s="41">
        <v>8</v>
      </c>
      <c r="C28" s="41">
        <v>8</v>
      </c>
      <c r="D28" s="41">
        <v>10</v>
      </c>
      <c r="E28" s="41" t="s">
        <v>127</v>
      </c>
      <c r="G28" s="6">
        <f t="shared" si="0"/>
        <v>10</v>
      </c>
      <c r="H28" s="7">
        <f t="shared" si="1"/>
        <v>8.5</v>
      </c>
      <c r="I28" s="7">
        <f t="shared" si="2"/>
        <v>8.6666666666666661</v>
      </c>
    </row>
    <row r="29" spans="1:9" ht="16">
      <c r="A29" s="48" t="s">
        <v>142</v>
      </c>
      <c r="B29" s="41">
        <v>9</v>
      </c>
      <c r="C29" s="41">
        <v>10</v>
      </c>
      <c r="D29" s="41">
        <v>11</v>
      </c>
      <c r="E29" s="41" t="s">
        <v>127</v>
      </c>
      <c r="G29" s="6">
        <f t="shared" si="0"/>
        <v>11</v>
      </c>
      <c r="H29" s="7">
        <f t="shared" si="1"/>
        <v>10</v>
      </c>
      <c r="I29" s="7">
        <f t="shared" si="2"/>
        <v>10</v>
      </c>
    </row>
    <row r="30" spans="1:9" ht="16">
      <c r="A30" s="50" t="s">
        <v>143</v>
      </c>
      <c r="B30" s="41">
        <v>5</v>
      </c>
      <c r="C30" s="41">
        <v>5</v>
      </c>
      <c r="D30" s="41">
        <v>5</v>
      </c>
      <c r="E30" s="41" t="s">
        <v>18</v>
      </c>
      <c r="G30" s="6">
        <f t="shared" si="0"/>
        <v>5</v>
      </c>
      <c r="H30" s="7">
        <f t="shared" si="1"/>
        <v>5</v>
      </c>
      <c r="I30" s="7">
        <f t="shared" si="2"/>
        <v>5</v>
      </c>
    </row>
    <row r="31" spans="1:9" ht="16">
      <c r="A31" s="47" t="s">
        <v>144</v>
      </c>
      <c r="G31" s="6"/>
      <c r="H31" s="7"/>
      <c r="I31" s="7"/>
    </row>
    <row r="32" spans="1:9" ht="16">
      <c r="G32" s="6"/>
      <c r="H32" s="7"/>
      <c r="I32" s="7"/>
    </row>
    <row r="33" spans="1:9" ht="16">
      <c r="A33" s="48" t="s">
        <v>130</v>
      </c>
      <c r="B33" s="41">
        <v>3</v>
      </c>
      <c r="C33" s="41">
        <v>5</v>
      </c>
      <c r="D33" s="41">
        <v>6</v>
      </c>
      <c r="E33" s="41" t="s">
        <v>15</v>
      </c>
      <c r="G33" s="6">
        <f t="shared" si="0"/>
        <v>5</v>
      </c>
      <c r="H33" s="7">
        <f t="shared" si="1"/>
        <v>5</v>
      </c>
      <c r="I33" s="7">
        <f t="shared" si="2"/>
        <v>4.666666666666667</v>
      </c>
    </row>
    <row r="34" spans="1:9" ht="16">
      <c r="A34" s="48" t="s">
        <v>145</v>
      </c>
      <c r="B34" s="41">
        <v>4</v>
      </c>
      <c r="C34" s="41">
        <v>4</v>
      </c>
      <c r="D34" s="41">
        <v>4</v>
      </c>
      <c r="E34" s="41" t="s">
        <v>18</v>
      </c>
      <c r="G34" s="6">
        <f t="shared" si="0"/>
        <v>4</v>
      </c>
      <c r="H34" s="7">
        <f t="shared" si="1"/>
        <v>4</v>
      </c>
      <c r="I34" s="7">
        <f t="shared" si="2"/>
        <v>4</v>
      </c>
    </row>
    <row r="35" spans="1:9" ht="16">
      <c r="A35" s="51" t="s">
        <v>146</v>
      </c>
      <c r="B35" s="41">
        <v>1</v>
      </c>
      <c r="C35" s="41">
        <v>1</v>
      </c>
      <c r="D35" s="41">
        <v>2</v>
      </c>
      <c r="E35" s="41" t="s">
        <v>18</v>
      </c>
      <c r="G35" s="6">
        <f t="shared" si="0"/>
        <v>1</v>
      </c>
      <c r="H35" s="7">
        <f t="shared" si="1"/>
        <v>1.5</v>
      </c>
      <c r="I35" s="7">
        <f t="shared" si="2"/>
        <v>1.3333333333333333</v>
      </c>
    </row>
    <row r="36" spans="1:9" ht="16">
      <c r="A36" s="48" t="s">
        <v>137</v>
      </c>
      <c r="B36" s="41">
        <v>2</v>
      </c>
      <c r="C36" s="41">
        <v>2</v>
      </c>
      <c r="D36" s="41">
        <v>2</v>
      </c>
      <c r="E36" s="41" t="s">
        <v>18</v>
      </c>
      <c r="G36" s="6">
        <f t="shared" si="0"/>
        <v>2</v>
      </c>
      <c r="H36" s="7">
        <f t="shared" si="1"/>
        <v>2</v>
      </c>
      <c r="I36" s="7">
        <f t="shared" si="2"/>
        <v>2</v>
      </c>
    </row>
    <row r="37" spans="1:9" ht="16">
      <c r="A37" s="47" t="s">
        <v>147</v>
      </c>
      <c r="G37" s="6"/>
      <c r="H37" s="7"/>
      <c r="I37" s="7"/>
    </row>
    <row r="38" spans="1:9" ht="16">
      <c r="A38" s="48" t="s">
        <v>130</v>
      </c>
      <c r="B38" s="41">
        <v>3</v>
      </c>
      <c r="C38" s="41">
        <v>5</v>
      </c>
      <c r="D38" s="41">
        <v>6</v>
      </c>
      <c r="E38" s="41" t="s">
        <v>15</v>
      </c>
      <c r="G38" s="6">
        <f t="shared" si="0"/>
        <v>5</v>
      </c>
      <c r="H38" s="7">
        <f t="shared" si="1"/>
        <v>5</v>
      </c>
      <c r="I38" s="7">
        <f t="shared" si="2"/>
        <v>4.666666666666667</v>
      </c>
    </row>
    <row r="39" spans="1:9" ht="16">
      <c r="A39" s="48" t="s">
        <v>145</v>
      </c>
      <c r="G39" s="6"/>
      <c r="H39" s="7"/>
      <c r="I39" s="7"/>
    </row>
    <row r="40" spans="1:9" ht="16">
      <c r="A40" s="50" t="s">
        <v>148</v>
      </c>
      <c r="B40" s="41">
        <v>1</v>
      </c>
      <c r="C40" s="41">
        <v>1</v>
      </c>
      <c r="D40" s="41">
        <v>2</v>
      </c>
      <c r="E40" s="41" t="s">
        <v>18</v>
      </c>
      <c r="G40" s="6">
        <f t="shared" si="0"/>
        <v>1</v>
      </c>
      <c r="H40" s="7">
        <f t="shared" si="1"/>
        <v>1.5</v>
      </c>
      <c r="I40" s="7">
        <f t="shared" si="2"/>
        <v>1.3333333333333333</v>
      </c>
    </row>
    <row r="41" spans="1:9" ht="16">
      <c r="A41" s="50" t="s">
        <v>149</v>
      </c>
      <c r="B41" s="41">
        <v>2</v>
      </c>
      <c r="C41" s="41">
        <v>2</v>
      </c>
      <c r="D41" s="41">
        <v>3</v>
      </c>
      <c r="E41" s="41" t="s">
        <v>15</v>
      </c>
      <c r="G41" s="6">
        <f t="shared" si="0"/>
        <v>2</v>
      </c>
      <c r="H41" s="7">
        <f t="shared" si="1"/>
        <v>2.5</v>
      </c>
      <c r="I41" s="7">
        <f t="shared" si="2"/>
        <v>2.3333333333333335</v>
      </c>
    </row>
    <row r="42" spans="1:9" ht="16">
      <c r="A42" s="50" t="s">
        <v>150</v>
      </c>
      <c r="B42" s="41">
        <v>1</v>
      </c>
      <c r="C42" s="41">
        <v>1</v>
      </c>
      <c r="D42" s="41">
        <v>2</v>
      </c>
      <c r="E42" s="41" t="s">
        <v>15</v>
      </c>
      <c r="G42" s="6">
        <f t="shared" si="0"/>
        <v>1</v>
      </c>
      <c r="H42" s="7">
        <f t="shared" si="1"/>
        <v>1.5</v>
      </c>
      <c r="I42" s="7">
        <f t="shared" si="2"/>
        <v>1.3333333333333333</v>
      </c>
    </row>
    <row r="43" spans="1:9" ht="16">
      <c r="A43" s="50" t="s">
        <v>151</v>
      </c>
      <c r="B43" s="41">
        <v>1</v>
      </c>
      <c r="C43" s="41">
        <v>1</v>
      </c>
      <c r="D43" s="41">
        <v>2</v>
      </c>
      <c r="E43" s="41" t="s">
        <v>18</v>
      </c>
      <c r="G43" s="6">
        <f t="shared" si="0"/>
        <v>1</v>
      </c>
      <c r="H43" s="7">
        <f t="shared" si="1"/>
        <v>1.5</v>
      </c>
      <c r="I43" s="7">
        <f t="shared" si="2"/>
        <v>1.3333333333333333</v>
      </c>
    </row>
    <row r="44" spans="1:9" ht="16">
      <c r="A44" s="48" t="s">
        <v>137</v>
      </c>
      <c r="B44" s="41">
        <v>2</v>
      </c>
      <c r="C44" s="41">
        <v>2</v>
      </c>
      <c r="D44" s="41">
        <v>2</v>
      </c>
      <c r="E44" s="41" t="s">
        <v>18</v>
      </c>
      <c r="G44" s="6">
        <f t="shared" si="0"/>
        <v>2</v>
      </c>
      <c r="H44" s="7">
        <f t="shared" si="1"/>
        <v>2</v>
      </c>
      <c r="I44" s="7">
        <f t="shared" si="2"/>
        <v>2</v>
      </c>
    </row>
    <row r="45" spans="1:9" ht="16">
      <c r="A45" s="46" t="s">
        <v>152</v>
      </c>
      <c r="G45" s="6"/>
      <c r="H45" s="7"/>
      <c r="I45" s="7"/>
    </row>
    <row r="46" spans="1:9" ht="16">
      <c r="A46" s="47" t="s">
        <v>153</v>
      </c>
      <c r="G46" s="6"/>
      <c r="H46" s="7"/>
      <c r="I46" s="7"/>
    </row>
    <row r="47" spans="1:9" ht="16">
      <c r="A47" s="48" t="e">
        <f>47:47 update the database</f>
        <v>#NAME?</v>
      </c>
      <c r="B47" s="41">
        <v>2</v>
      </c>
      <c r="C47" s="41">
        <v>2</v>
      </c>
      <c r="D47" s="41">
        <v>3</v>
      </c>
      <c r="E47" s="41" t="s">
        <v>15</v>
      </c>
      <c r="G47" s="6">
        <f t="shared" si="0"/>
        <v>2</v>
      </c>
      <c r="H47" s="7">
        <f t="shared" si="1"/>
        <v>2.5</v>
      </c>
      <c r="I47" s="7">
        <f t="shared" si="2"/>
        <v>2.3333333333333335</v>
      </c>
    </row>
    <row r="48" spans="1:9" ht="16">
      <c r="A48" s="48" t="s">
        <v>142</v>
      </c>
      <c r="B48" s="41">
        <v>2</v>
      </c>
      <c r="C48" s="41">
        <v>2</v>
      </c>
      <c r="D48" s="41">
        <v>2</v>
      </c>
      <c r="E48" s="41" t="s">
        <v>15</v>
      </c>
      <c r="G48" s="6">
        <f t="shared" si="0"/>
        <v>2</v>
      </c>
      <c r="H48" s="7">
        <f t="shared" si="1"/>
        <v>2</v>
      </c>
      <c r="I48" s="7">
        <f t="shared" si="2"/>
        <v>2</v>
      </c>
    </row>
    <row r="49" spans="1:9" ht="16">
      <c r="A49" s="48"/>
      <c r="G49" s="6"/>
      <c r="H49" s="7"/>
      <c r="I49" s="7"/>
    </row>
    <row r="50" spans="1:9" ht="16">
      <c r="A50" s="47" t="s">
        <v>154</v>
      </c>
      <c r="G50" s="6"/>
      <c r="H50" s="7"/>
      <c r="I50" s="7"/>
    </row>
    <row r="51" spans="1:9" ht="16">
      <c r="A51" s="48" t="s">
        <v>130</v>
      </c>
      <c r="G51" s="6"/>
      <c r="H51" s="7"/>
      <c r="I51" s="7"/>
    </row>
    <row r="52" spans="1:9" ht="16">
      <c r="A52" s="49" t="s">
        <v>131</v>
      </c>
      <c r="B52" s="41">
        <v>1</v>
      </c>
      <c r="C52" s="41">
        <v>2</v>
      </c>
      <c r="D52" s="41">
        <v>2</v>
      </c>
      <c r="E52" s="41" t="s">
        <v>15</v>
      </c>
      <c r="G52" s="6">
        <f t="shared" si="0"/>
        <v>2</v>
      </c>
      <c r="H52" s="7">
        <f t="shared" si="1"/>
        <v>2</v>
      </c>
      <c r="I52" s="7">
        <f t="shared" si="2"/>
        <v>1.6666666666666667</v>
      </c>
    </row>
    <row r="53" spans="1:9" ht="16">
      <c r="A53" s="48" t="s">
        <v>132</v>
      </c>
      <c r="B53" s="41">
        <v>1</v>
      </c>
      <c r="C53" s="41">
        <v>2</v>
      </c>
      <c r="D53" s="41">
        <v>2</v>
      </c>
      <c r="E53" s="41" t="s">
        <v>15</v>
      </c>
      <c r="G53" s="6">
        <f t="shared" si="0"/>
        <v>2</v>
      </c>
      <c r="H53" s="7">
        <f t="shared" si="1"/>
        <v>2</v>
      </c>
      <c r="I53" s="7">
        <f t="shared" si="2"/>
        <v>1.6666666666666667</v>
      </c>
    </row>
    <row r="54" spans="1:9" ht="16">
      <c r="A54" s="48" t="s">
        <v>133</v>
      </c>
      <c r="B54" s="41">
        <v>3</v>
      </c>
      <c r="C54" s="41">
        <v>3</v>
      </c>
      <c r="D54" s="41">
        <v>5</v>
      </c>
      <c r="E54" s="41" t="s">
        <v>127</v>
      </c>
      <c r="G54" s="6">
        <f t="shared" si="0"/>
        <v>5</v>
      </c>
      <c r="H54" s="7">
        <f t="shared" si="1"/>
        <v>3.5</v>
      </c>
      <c r="I54" s="7">
        <f t="shared" si="2"/>
        <v>3.6666666666666665</v>
      </c>
    </row>
    <row r="55" spans="1:9" ht="16">
      <c r="A55" s="48" t="s">
        <v>134</v>
      </c>
      <c r="B55" s="41">
        <v>4</v>
      </c>
      <c r="C55" s="41">
        <v>5</v>
      </c>
      <c r="D55" s="41">
        <v>5</v>
      </c>
      <c r="E55" s="41" t="s">
        <v>127</v>
      </c>
      <c r="G55" s="6">
        <f t="shared" si="0"/>
        <v>5</v>
      </c>
      <c r="H55" s="7">
        <f t="shared" si="1"/>
        <v>5</v>
      </c>
      <c r="I55" s="7">
        <f t="shared" si="2"/>
        <v>4.666666666666667</v>
      </c>
    </row>
    <row r="56" spans="1:9" ht="16">
      <c r="A56" s="48" t="s">
        <v>135</v>
      </c>
      <c r="B56" s="41">
        <v>4</v>
      </c>
      <c r="C56" s="41">
        <v>4</v>
      </c>
      <c r="D56" s="41">
        <v>5</v>
      </c>
      <c r="E56" s="41" t="s">
        <v>127</v>
      </c>
      <c r="G56" s="6">
        <f t="shared" si="0"/>
        <v>5</v>
      </c>
      <c r="H56" s="7">
        <f t="shared" si="1"/>
        <v>4.5</v>
      </c>
      <c r="I56" s="7">
        <f t="shared" si="2"/>
        <v>4.333333333333333</v>
      </c>
    </row>
    <row r="57" spans="1:9" ht="16">
      <c r="A57" s="48" t="s">
        <v>136</v>
      </c>
      <c r="B57" s="41">
        <v>4</v>
      </c>
      <c r="C57" s="41">
        <v>4</v>
      </c>
      <c r="D57" s="41">
        <v>5</v>
      </c>
      <c r="E57" s="41" t="s">
        <v>127</v>
      </c>
      <c r="G57" s="6">
        <f t="shared" si="0"/>
        <v>5</v>
      </c>
      <c r="H57" s="7">
        <f t="shared" si="1"/>
        <v>4.5</v>
      </c>
      <c r="I57" s="7">
        <f t="shared" si="2"/>
        <v>4.333333333333333</v>
      </c>
    </row>
    <row r="58" spans="1:9" ht="16">
      <c r="A58" s="48" t="s">
        <v>145</v>
      </c>
      <c r="B58" s="41">
        <v>3</v>
      </c>
      <c r="C58" s="41">
        <v>2</v>
      </c>
      <c r="D58" s="41">
        <v>2</v>
      </c>
      <c r="E58" s="41" t="s">
        <v>15</v>
      </c>
      <c r="G58" s="6">
        <f t="shared" si="0"/>
        <v>2</v>
      </c>
      <c r="H58" s="7">
        <f t="shared" si="1"/>
        <v>2.5</v>
      </c>
      <c r="I58" s="7">
        <f t="shared" si="2"/>
        <v>2.3333333333333335</v>
      </c>
    </row>
    <row r="59" spans="1:9" ht="16">
      <c r="A59" s="50" t="s">
        <v>155</v>
      </c>
      <c r="B59" s="41">
        <v>1</v>
      </c>
      <c r="C59" s="41">
        <v>1</v>
      </c>
      <c r="D59" s="41">
        <v>1</v>
      </c>
      <c r="E59" s="41" t="s">
        <v>18</v>
      </c>
      <c r="G59" s="6">
        <f t="shared" si="0"/>
        <v>1</v>
      </c>
      <c r="H59" s="7">
        <f t="shared" si="1"/>
        <v>1</v>
      </c>
      <c r="I59" s="7">
        <f t="shared" si="2"/>
        <v>1</v>
      </c>
    </row>
    <row r="60" spans="1:9" ht="16">
      <c r="A60" s="48" t="s">
        <v>137</v>
      </c>
      <c r="B60" s="41">
        <v>2</v>
      </c>
      <c r="C60" s="41">
        <v>2</v>
      </c>
      <c r="D60" s="41">
        <v>4</v>
      </c>
      <c r="E60" s="41" t="s">
        <v>15</v>
      </c>
      <c r="G60" s="6">
        <f t="shared" si="0"/>
        <v>2</v>
      </c>
      <c r="H60" s="7">
        <f t="shared" si="1"/>
        <v>2.5</v>
      </c>
      <c r="I60" s="7">
        <f t="shared" si="2"/>
        <v>2.6666666666666665</v>
      </c>
    </row>
    <row r="61" spans="1:9" ht="16">
      <c r="A61" s="46" t="s">
        <v>156</v>
      </c>
      <c r="G61" s="6"/>
      <c r="H61" s="7"/>
      <c r="I61" s="7"/>
    </row>
    <row r="62" spans="1:9" ht="16">
      <c r="A62" s="47" t="s">
        <v>157</v>
      </c>
      <c r="G62" s="6"/>
      <c r="H62" s="7"/>
      <c r="I62" s="7"/>
    </row>
    <row r="63" spans="1:9" ht="16">
      <c r="A63" s="48" t="s">
        <v>141</v>
      </c>
      <c r="B63" s="41">
        <v>8</v>
      </c>
      <c r="C63" s="41">
        <v>8</v>
      </c>
      <c r="D63" s="41">
        <v>10</v>
      </c>
      <c r="E63" s="41" t="s">
        <v>15</v>
      </c>
      <c r="G63" s="6">
        <f t="shared" si="0"/>
        <v>8</v>
      </c>
      <c r="H63" s="7">
        <f t="shared" si="1"/>
        <v>8.5</v>
      </c>
      <c r="I63" s="7">
        <f t="shared" si="2"/>
        <v>8.6666666666666661</v>
      </c>
    </row>
    <row r="64" spans="1:9" ht="16">
      <c r="A64" s="48" t="s">
        <v>142</v>
      </c>
      <c r="B64" s="41">
        <v>4</v>
      </c>
      <c r="C64" s="41">
        <v>5</v>
      </c>
      <c r="D64" s="41">
        <v>5</v>
      </c>
      <c r="E64" s="41" t="s">
        <v>18</v>
      </c>
      <c r="G64" s="6">
        <f t="shared" ref="G64:G127" si="3">IF(E64="Low",B64,IF(E64="Mid",C64,D64))</f>
        <v>4</v>
      </c>
      <c r="H64" s="7">
        <f t="shared" ref="H64:H127" si="4">CEILING(((B64+(4*C64)+D64)/6),0.5)</f>
        <v>5</v>
      </c>
      <c r="I64" s="7">
        <f t="shared" ref="I64:I127" si="5">AVERAGE(B64:D64)</f>
        <v>4.666666666666667</v>
      </c>
    </row>
    <row r="65" spans="1:9" ht="16">
      <c r="A65" s="47" t="s">
        <v>158</v>
      </c>
      <c r="G65" s="6"/>
      <c r="H65" s="7"/>
      <c r="I65" s="7"/>
    </row>
    <row r="66" spans="1:9" ht="16">
      <c r="A66" s="48" t="s">
        <v>130</v>
      </c>
      <c r="B66" s="41">
        <v>3</v>
      </c>
      <c r="C66" s="41">
        <v>3</v>
      </c>
      <c r="D66" s="41">
        <v>4</v>
      </c>
      <c r="E66" s="41" t="s">
        <v>15</v>
      </c>
      <c r="G66" s="6">
        <f t="shared" si="3"/>
        <v>3</v>
      </c>
      <c r="H66" s="7">
        <f t="shared" si="4"/>
        <v>3.5</v>
      </c>
      <c r="I66" s="7">
        <f t="shared" si="5"/>
        <v>3.3333333333333335</v>
      </c>
    </row>
    <row r="67" spans="1:9" ht="16">
      <c r="A67" s="48" t="s">
        <v>145</v>
      </c>
      <c r="B67" s="41">
        <v>3</v>
      </c>
      <c r="C67" s="41">
        <v>2</v>
      </c>
      <c r="D67" s="41">
        <v>2</v>
      </c>
      <c r="E67" s="41" t="s">
        <v>15</v>
      </c>
      <c r="G67" s="6">
        <f t="shared" si="3"/>
        <v>2</v>
      </c>
      <c r="H67" s="7">
        <f t="shared" si="4"/>
        <v>2.5</v>
      </c>
      <c r="I67" s="7">
        <f t="shared" si="5"/>
        <v>2.3333333333333335</v>
      </c>
    </row>
    <row r="68" spans="1:9" ht="16">
      <c r="A68" s="48" t="s">
        <v>137</v>
      </c>
      <c r="B68" s="41">
        <v>2</v>
      </c>
      <c r="C68" s="41">
        <v>2</v>
      </c>
      <c r="D68" s="41">
        <v>4</v>
      </c>
      <c r="E68" s="41" t="s">
        <v>15</v>
      </c>
      <c r="G68" s="6">
        <f t="shared" si="3"/>
        <v>2</v>
      </c>
      <c r="H68" s="7">
        <f t="shared" si="4"/>
        <v>2.5</v>
      </c>
      <c r="I68" s="7">
        <f t="shared" si="5"/>
        <v>2.6666666666666665</v>
      </c>
    </row>
    <row r="69" spans="1:9" ht="16">
      <c r="A69" s="47" t="s">
        <v>159</v>
      </c>
      <c r="G69" s="6"/>
      <c r="H69" s="7"/>
      <c r="I69" s="7"/>
    </row>
    <row r="70" spans="1:9" ht="16">
      <c r="A70" s="48" t="s">
        <v>130</v>
      </c>
      <c r="B70" s="41">
        <v>3</v>
      </c>
      <c r="C70" s="41">
        <v>3</v>
      </c>
      <c r="D70" s="41">
        <v>4</v>
      </c>
      <c r="E70" s="41" t="s">
        <v>15</v>
      </c>
      <c r="G70" s="6">
        <f t="shared" si="3"/>
        <v>3</v>
      </c>
      <c r="H70" s="7">
        <f t="shared" si="4"/>
        <v>3.5</v>
      </c>
      <c r="I70" s="7">
        <f t="shared" si="5"/>
        <v>3.3333333333333335</v>
      </c>
    </row>
    <row r="71" spans="1:9" ht="16">
      <c r="A71" s="48" t="s">
        <v>145</v>
      </c>
      <c r="B71" s="41">
        <v>3</v>
      </c>
      <c r="C71" s="41">
        <v>4</v>
      </c>
      <c r="D71" s="41">
        <v>4</v>
      </c>
      <c r="E71" s="41" t="s">
        <v>15</v>
      </c>
      <c r="G71" s="6">
        <f t="shared" si="3"/>
        <v>4</v>
      </c>
      <c r="H71" s="7">
        <f t="shared" si="4"/>
        <v>4</v>
      </c>
      <c r="I71" s="7">
        <f t="shared" si="5"/>
        <v>3.6666666666666665</v>
      </c>
    </row>
    <row r="72" spans="1:9" ht="16">
      <c r="A72" s="48" t="s">
        <v>137</v>
      </c>
      <c r="B72" s="41">
        <v>2</v>
      </c>
      <c r="C72" s="41">
        <v>2</v>
      </c>
      <c r="D72" s="41">
        <v>4</v>
      </c>
      <c r="E72" s="41" t="s">
        <v>15</v>
      </c>
      <c r="G72" s="6">
        <f t="shared" si="3"/>
        <v>2</v>
      </c>
      <c r="H72" s="7">
        <f t="shared" si="4"/>
        <v>2.5</v>
      </c>
      <c r="I72" s="7">
        <f t="shared" si="5"/>
        <v>2.6666666666666665</v>
      </c>
    </row>
    <row r="73" spans="1:9" ht="16">
      <c r="A73" s="47" t="s">
        <v>160</v>
      </c>
      <c r="G73" s="6"/>
      <c r="H73" s="7"/>
      <c r="I73" s="7"/>
    </row>
    <row r="74" spans="1:9" ht="16">
      <c r="A74" s="48" t="s">
        <v>130</v>
      </c>
      <c r="B74" s="41">
        <v>3</v>
      </c>
      <c r="C74" s="41">
        <v>3</v>
      </c>
      <c r="D74" s="41">
        <v>4</v>
      </c>
      <c r="E74" s="41" t="s">
        <v>15</v>
      </c>
      <c r="G74" s="6">
        <f t="shared" si="3"/>
        <v>3</v>
      </c>
      <c r="H74" s="7">
        <f t="shared" si="4"/>
        <v>3.5</v>
      </c>
      <c r="I74" s="7">
        <f t="shared" si="5"/>
        <v>3.3333333333333335</v>
      </c>
    </row>
    <row r="75" spans="1:9" ht="16">
      <c r="A75" s="48" t="s">
        <v>145</v>
      </c>
      <c r="B75" s="41">
        <v>3</v>
      </c>
      <c r="C75" s="41">
        <v>2</v>
      </c>
      <c r="D75" s="41">
        <v>3</v>
      </c>
      <c r="E75" s="41" t="s">
        <v>15</v>
      </c>
      <c r="G75" s="6">
        <f t="shared" si="3"/>
        <v>2</v>
      </c>
      <c r="H75" s="7">
        <f t="shared" si="4"/>
        <v>2.5</v>
      </c>
      <c r="I75" s="7">
        <f t="shared" si="5"/>
        <v>2.6666666666666665</v>
      </c>
    </row>
    <row r="76" spans="1:9" ht="16">
      <c r="A76" s="48" t="s">
        <v>161</v>
      </c>
      <c r="B76" s="41">
        <v>3</v>
      </c>
      <c r="C76" s="41">
        <v>2</v>
      </c>
      <c r="D76" s="41">
        <v>3</v>
      </c>
      <c r="E76" s="41" t="s">
        <v>15</v>
      </c>
      <c r="G76" s="6">
        <f t="shared" si="3"/>
        <v>2</v>
      </c>
      <c r="H76" s="7">
        <f t="shared" si="4"/>
        <v>2.5</v>
      </c>
      <c r="I76" s="7">
        <f t="shared" si="5"/>
        <v>2.6666666666666665</v>
      </c>
    </row>
    <row r="77" spans="1:9" ht="16">
      <c r="A77" s="48" t="s">
        <v>162</v>
      </c>
      <c r="B77" s="41">
        <v>3</v>
      </c>
      <c r="C77" s="41">
        <v>2</v>
      </c>
      <c r="D77" s="41">
        <v>2</v>
      </c>
      <c r="E77" s="41" t="s">
        <v>18</v>
      </c>
      <c r="G77" s="6">
        <f t="shared" si="3"/>
        <v>3</v>
      </c>
      <c r="H77" s="7">
        <f t="shared" si="4"/>
        <v>2.5</v>
      </c>
      <c r="I77" s="7">
        <f t="shared" si="5"/>
        <v>2.3333333333333335</v>
      </c>
    </row>
    <row r="78" spans="1:9" ht="16">
      <c r="A78" s="48"/>
      <c r="G78" s="6"/>
      <c r="H78" s="7"/>
      <c r="I78" s="7"/>
    </row>
    <row r="79" spans="1:9" ht="16">
      <c r="A79" s="48"/>
      <c r="G79" s="6"/>
      <c r="H79" s="7"/>
      <c r="I79" s="7"/>
    </row>
    <row r="80" spans="1:9" ht="16">
      <c r="A80" s="46" t="s">
        <v>163</v>
      </c>
      <c r="G80" s="6"/>
      <c r="H80" s="7"/>
      <c r="I80" s="7"/>
    </row>
    <row r="81" spans="1:9" ht="16">
      <c r="A81" s="47" t="s">
        <v>164</v>
      </c>
      <c r="G81" s="6"/>
      <c r="H81" s="7"/>
      <c r="I81" s="7"/>
    </row>
    <row r="82" spans="1:9" ht="16">
      <c r="A82" s="48" t="s">
        <v>130</v>
      </c>
      <c r="B82" s="41">
        <v>3</v>
      </c>
      <c r="C82" s="41">
        <v>3</v>
      </c>
      <c r="D82" s="41">
        <v>4</v>
      </c>
      <c r="E82" s="41" t="s">
        <v>15</v>
      </c>
      <c r="G82" s="6">
        <f t="shared" si="3"/>
        <v>3</v>
      </c>
      <c r="H82" s="7">
        <f t="shared" si="4"/>
        <v>3.5</v>
      </c>
      <c r="I82" s="7">
        <f t="shared" si="5"/>
        <v>3.3333333333333335</v>
      </c>
    </row>
    <row r="83" spans="1:9" ht="16">
      <c r="A83" s="48" t="s">
        <v>145</v>
      </c>
      <c r="B83" s="41">
        <v>2</v>
      </c>
      <c r="C83" s="41">
        <v>2</v>
      </c>
      <c r="D83" s="41">
        <v>3</v>
      </c>
      <c r="E83" s="41" t="s">
        <v>15</v>
      </c>
      <c r="G83" s="6">
        <f t="shared" si="3"/>
        <v>2</v>
      </c>
      <c r="H83" s="7">
        <f t="shared" si="4"/>
        <v>2.5</v>
      </c>
      <c r="I83" s="7">
        <f t="shared" si="5"/>
        <v>2.3333333333333335</v>
      </c>
    </row>
    <row r="84" spans="1:9" ht="16">
      <c r="A84" s="48" t="s">
        <v>137</v>
      </c>
      <c r="B84" s="41">
        <v>2</v>
      </c>
      <c r="C84" s="41">
        <v>2</v>
      </c>
      <c r="D84" s="41">
        <v>3</v>
      </c>
      <c r="E84" s="41" t="s">
        <v>18</v>
      </c>
      <c r="G84" s="6">
        <f t="shared" si="3"/>
        <v>2</v>
      </c>
      <c r="H84" s="7">
        <f t="shared" si="4"/>
        <v>2.5</v>
      </c>
      <c r="I84" s="7">
        <f t="shared" si="5"/>
        <v>2.3333333333333335</v>
      </c>
    </row>
    <row r="85" spans="1:9" ht="16">
      <c r="A85" s="48"/>
      <c r="G85" s="6"/>
      <c r="H85" s="7"/>
      <c r="I85" s="7"/>
    </row>
    <row r="86" spans="1:9" ht="16">
      <c r="A86" s="46" t="s">
        <v>165</v>
      </c>
      <c r="G86" s="6"/>
      <c r="H86" s="7"/>
      <c r="I86" s="7"/>
    </row>
    <row r="87" spans="1:9" ht="16">
      <c r="A87" s="47" t="s">
        <v>166</v>
      </c>
      <c r="G87" s="6"/>
      <c r="H87" s="7"/>
      <c r="I87" s="7"/>
    </row>
    <row r="88" spans="1:9" ht="16">
      <c r="A88" s="48" t="s">
        <v>141</v>
      </c>
      <c r="B88" s="41">
        <v>4</v>
      </c>
      <c r="C88" s="41">
        <v>4</v>
      </c>
      <c r="D88" s="41">
        <v>5</v>
      </c>
      <c r="E88" s="41" t="s">
        <v>15</v>
      </c>
      <c r="G88" s="6">
        <f t="shared" si="3"/>
        <v>4</v>
      </c>
      <c r="H88" s="7">
        <f t="shared" si="4"/>
        <v>4.5</v>
      </c>
      <c r="I88" s="7">
        <f t="shared" si="5"/>
        <v>4.333333333333333</v>
      </c>
    </row>
    <row r="89" spans="1:9" ht="16">
      <c r="A89" s="48" t="s">
        <v>142</v>
      </c>
      <c r="B89" s="41">
        <v>2</v>
      </c>
      <c r="C89" s="41">
        <v>2</v>
      </c>
      <c r="D89" s="41">
        <v>3</v>
      </c>
      <c r="E89" s="41" t="s">
        <v>15</v>
      </c>
      <c r="G89" s="6">
        <f t="shared" si="3"/>
        <v>2</v>
      </c>
      <c r="H89" s="7">
        <f t="shared" si="4"/>
        <v>2.5</v>
      </c>
      <c r="I89" s="7">
        <f t="shared" si="5"/>
        <v>2.3333333333333335</v>
      </c>
    </row>
    <row r="90" spans="1:9" ht="16">
      <c r="A90" s="47" t="s">
        <v>167</v>
      </c>
      <c r="G90" s="6"/>
      <c r="H90" s="7"/>
      <c r="I90" s="7"/>
    </row>
    <row r="91" spans="1:9" ht="16">
      <c r="A91" s="48" t="s">
        <v>168</v>
      </c>
      <c r="B91" s="41">
        <v>1</v>
      </c>
      <c r="C91" s="41">
        <v>1</v>
      </c>
      <c r="D91" s="41">
        <v>2</v>
      </c>
      <c r="E91" s="41" t="s">
        <v>15</v>
      </c>
      <c r="G91" s="6">
        <f t="shared" si="3"/>
        <v>1</v>
      </c>
      <c r="H91" s="7">
        <f t="shared" si="4"/>
        <v>1.5</v>
      </c>
      <c r="I91" s="7">
        <f t="shared" si="5"/>
        <v>1.3333333333333333</v>
      </c>
    </row>
    <row r="92" spans="1:9" ht="16">
      <c r="A92" s="48" t="s">
        <v>142</v>
      </c>
      <c r="B92" s="41">
        <v>1</v>
      </c>
      <c r="C92" s="41">
        <v>1</v>
      </c>
      <c r="D92" s="41">
        <v>1</v>
      </c>
      <c r="E92" s="41" t="s">
        <v>18</v>
      </c>
      <c r="G92" s="6">
        <f t="shared" si="3"/>
        <v>1</v>
      </c>
      <c r="H92" s="7">
        <f t="shared" si="4"/>
        <v>1</v>
      </c>
      <c r="I92" s="7">
        <f t="shared" si="5"/>
        <v>1</v>
      </c>
    </row>
    <row r="93" spans="1:9" ht="16">
      <c r="A93" s="47" t="s">
        <v>169</v>
      </c>
      <c r="G93" s="6"/>
      <c r="H93" s="7"/>
      <c r="I93" s="7"/>
    </row>
    <row r="94" spans="1:9" ht="16">
      <c r="A94" s="48" t="s">
        <v>130</v>
      </c>
      <c r="B94" s="41">
        <v>1</v>
      </c>
      <c r="C94" s="41">
        <v>2</v>
      </c>
      <c r="D94" s="41">
        <v>2</v>
      </c>
      <c r="E94" s="41" t="s">
        <v>15</v>
      </c>
      <c r="G94" s="6">
        <f t="shared" si="3"/>
        <v>2</v>
      </c>
      <c r="H94" s="7">
        <f t="shared" si="4"/>
        <v>2</v>
      </c>
      <c r="I94" s="7">
        <f t="shared" si="5"/>
        <v>1.6666666666666667</v>
      </c>
    </row>
    <row r="95" spans="1:9" ht="16">
      <c r="A95" s="48" t="s">
        <v>145</v>
      </c>
      <c r="B95" s="41">
        <v>1</v>
      </c>
      <c r="C95" s="41">
        <v>1</v>
      </c>
      <c r="D95" s="41">
        <v>2</v>
      </c>
      <c r="E95" s="41" t="s">
        <v>15</v>
      </c>
      <c r="G95" s="6">
        <f t="shared" si="3"/>
        <v>1</v>
      </c>
      <c r="H95" s="7">
        <f t="shared" si="4"/>
        <v>1.5</v>
      </c>
      <c r="I95" s="7">
        <f t="shared" si="5"/>
        <v>1.3333333333333333</v>
      </c>
    </row>
    <row r="96" spans="1:9" ht="16">
      <c r="A96" s="48" t="s">
        <v>137</v>
      </c>
      <c r="B96" s="41">
        <v>1</v>
      </c>
      <c r="C96" s="41">
        <v>1</v>
      </c>
      <c r="D96" s="41">
        <v>2</v>
      </c>
      <c r="E96" s="41" t="s">
        <v>15</v>
      </c>
      <c r="G96" s="6">
        <f t="shared" si="3"/>
        <v>1</v>
      </c>
      <c r="H96" s="7">
        <f t="shared" si="4"/>
        <v>1.5</v>
      </c>
      <c r="I96" s="7">
        <f t="shared" si="5"/>
        <v>1.3333333333333333</v>
      </c>
    </row>
    <row r="97" spans="1:9" ht="16">
      <c r="A97" s="47" t="s">
        <v>170</v>
      </c>
      <c r="G97" s="6"/>
      <c r="H97" s="7"/>
      <c r="I97" s="7"/>
    </row>
    <row r="98" spans="1:9" ht="16">
      <c r="A98" s="48" t="s">
        <v>130</v>
      </c>
      <c r="B98" s="41">
        <v>1</v>
      </c>
      <c r="C98" s="41">
        <v>1</v>
      </c>
      <c r="D98" s="41">
        <v>2</v>
      </c>
      <c r="E98" s="41" t="s">
        <v>18</v>
      </c>
      <c r="G98" s="6">
        <f t="shared" si="3"/>
        <v>1</v>
      </c>
      <c r="H98" s="7">
        <f t="shared" si="4"/>
        <v>1.5</v>
      </c>
      <c r="I98" s="7">
        <f t="shared" si="5"/>
        <v>1.3333333333333333</v>
      </c>
    </row>
    <row r="99" spans="1:9" ht="16">
      <c r="A99" s="48" t="s">
        <v>145</v>
      </c>
      <c r="B99" s="41">
        <v>1</v>
      </c>
      <c r="C99" s="41">
        <v>1</v>
      </c>
      <c r="D99" s="41">
        <v>2</v>
      </c>
      <c r="E99" s="41" t="s">
        <v>18</v>
      </c>
      <c r="G99" s="6">
        <f t="shared" si="3"/>
        <v>1</v>
      </c>
      <c r="H99" s="7">
        <f t="shared" si="4"/>
        <v>1.5</v>
      </c>
      <c r="I99" s="7">
        <f t="shared" si="5"/>
        <v>1.3333333333333333</v>
      </c>
    </row>
    <row r="100" spans="1:9" ht="16">
      <c r="A100" s="48" t="s">
        <v>137</v>
      </c>
      <c r="B100" s="41">
        <v>1</v>
      </c>
      <c r="C100" s="41">
        <v>2</v>
      </c>
      <c r="D100" s="41">
        <v>2</v>
      </c>
      <c r="E100" s="41" t="s">
        <v>18</v>
      </c>
      <c r="G100" s="6">
        <f t="shared" si="3"/>
        <v>1</v>
      </c>
      <c r="H100" s="7">
        <f t="shared" si="4"/>
        <v>2</v>
      </c>
      <c r="I100" s="7">
        <f t="shared" si="5"/>
        <v>1.6666666666666667</v>
      </c>
    </row>
    <row r="101" spans="1:9" ht="16">
      <c r="A101" s="47" t="s">
        <v>171</v>
      </c>
      <c r="G101" s="6"/>
      <c r="H101" s="7"/>
      <c r="I101" s="7"/>
    </row>
    <row r="102" spans="1:9" ht="16">
      <c r="A102" s="48" t="s">
        <v>172</v>
      </c>
      <c r="B102" s="41">
        <v>1</v>
      </c>
      <c r="C102" s="41">
        <v>1</v>
      </c>
      <c r="D102" s="41">
        <v>2</v>
      </c>
      <c r="E102" s="41" t="s">
        <v>18</v>
      </c>
      <c r="G102" s="6">
        <f t="shared" si="3"/>
        <v>1</v>
      </c>
      <c r="H102" s="7">
        <f t="shared" si="4"/>
        <v>1.5</v>
      </c>
      <c r="I102" s="7">
        <f t="shared" si="5"/>
        <v>1.3333333333333333</v>
      </c>
    </row>
    <row r="103" spans="1:9" ht="16">
      <c r="A103" s="48" t="s">
        <v>173</v>
      </c>
      <c r="B103" s="41">
        <v>1</v>
      </c>
      <c r="C103" s="41">
        <v>2</v>
      </c>
      <c r="D103" s="41">
        <v>2</v>
      </c>
      <c r="E103" s="41" t="s">
        <v>18</v>
      </c>
      <c r="G103" s="6">
        <f t="shared" si="3"/>
        <v>1</v>
      </c>
      <c r="H103" s="7">
        <f t="shared" si="4"/>
        <v>2</v>
      </c>
      <c r="I103" s="7">
        <f t="shared" si="5"/>
        <v>1.6666666666666667</v>
      </c>
    </row>
    <row r="104" spans="1:9" ht="16">
      <c r="A104" s="48" t="s">
        <v>174</v>
      </c>
      <c r="B104" s="41">
        <v>1</v>
      </c>
      <c r="C104" s="41">
        <v>1</v>
      </c>
      <c r="D104" s="41">
        <v>2</v>
      </c>
      <c r="E104" s="41" t="s">
        <v>18</v>
      </c>
      <c r="G104" s="6">
        <f t="shared" si="3"/>
        <v>1</v>
      </c>
      <c r="H104" s="7">
        <f t="shared" si="4"/>
        <v>1.5</v>
      </c>
      <c r="I104" s="7">
        <f t="shared" si="5"/>
        <v>1.3333333333333333</v>
      </c>
    </row>
    <row r="105" spans="1:9" ht="16">
      <c r="A105" s="46" t="s">
        <v>175</v>
      </c>
      <c r="G105" s="6"/>
      <c r="H105" s="7"/>
      <c r="I105" s="7"/>
    </row>
    <row r="106" spans="1:9" ht="16">
      <c r="A106" s="47" t="s">
        <v>176</v>
      </c>
      <c r="G106" s="6"/>
      <c r="H106" s="7"/>
      <c r="I106" s="7"/>
    </row>
    <row r="107" spans="1:9" ht="16">
      <c r="A107" s="48" t="s">
        <v>177</v>
      </c>
      <c r="B107" s="41">
        <v>8</v>
      </c>
      <c r="C107" s="41">
        <v>8</v>
      </c>
      <c r="D107" s="41">
        <v>10</v>
      </c>
      <c r="E107" s="41" t="s">
        <v>12</v>
      </c>
      <c r="G107" s="6">
        <f t="shared" si="3"/>
        <v>10</v>
      </c>
      <c r="H107" s="7">
        <f t="shared" si="4"/>
        <v>8.5</v>
      </c>
      <c r="I107" s="7">
        <f t="shared" si="5"/>
        <v>8.6666666666666661</v>
      </c>
    </row>
    <row r="108" spans="1:9" ht="16">
      <c r="A108" s="48" t="s">
        <v>142</v>
      </c>
      <c r="B108" s="41">
        <v>4</v>
      </c>
      <c r="C108" s="41">
        <v>4</v>
      </c>
      <c r="D108" s="41">
        <v>5</v>
      </c>
      <c r="E108" s="41" t="s">
        <v>15</v>
      </c>
      <c r="G108" s="6">
        <f t="shared" si="3"/>
        <v>4</v>
      </c>
      <c r="H108" s="7">
        <f t="shared" si="4"/>
        <v>4.5</v>
      </c>
      <c r="I108" s="7">
        <f t="shared" si="5"/>
        <v>4.333333333333333</v>
      </c>
    </row>
    <row r="109" spans="1:9" ht="16">
      <c r="A109" s="47" t="s">
        <v>178</v>
      </c>
      <c r="G109" s="6"/>
      <c r="H109" s="7"/>
      <c r="I109" s="7"/>
    </row>
    <row r="110" spans="1:9" ht="16">
      <c r="A110" s="48" t="s">
        <v>130</v>
      </c>
      <c r="B110" s="41">
        <v>3</v>
      </c>
      <c r="C110" s="41">
        <v>2</v>
      </c>
      <c r="D110" s="41">
        <v>2</v>
      </c>
      <c r="E110" s="41" t="s">
        <v>15</v>
      </c>
      <c r="G110" s="6">
        <f t="shared" si="3"/>
        <v>2</v>
      </c>
      <c r="H110" s="7">
        <f t="shared" si="4"/>
        <v>2.5</v>
      </c>
      <c r="I110" s="7">
        <f t="shared" si="5"/>
        <v>2.3333333333333335</v>
      </c>
    </row>
    <row r="111" spans="1:9" ht="16">
      <c r="A111" s="48" t="s">
        <v>145</v>
      </c>
      <c r="B111" s="41">
        <v>3</v>
      </c>
      <c r="C111" s="41">
        <v>3</v>
      </c>
      <c r="D111" s="41">
        <v>2</v>
      </c>
      <c r="E111" s="41" t="s">
        <v>15</v>
      </c>
      <c r="G111" s="6">
        <f t="shared" si="3"/>
        <v>3</v>
      </c>
      <c r="H111" s="7">
        <f t="shared" si="4"/>
        <v>3</v>
      </c>
      <c r="I111" s="7">
        <f t="shared" si="5"/>
        <v>2.6666666666666665</v>
      </c>
    </row>
    <row r="112" spans="1:9" ht="16">
      <c r="A112" s="48" t="s">
        <v>137</v>
      </c>
      <c r="B112" s="41">
        <v>2</v>
      </c>
      <c r="C112" s="41">
        <v>2</v>
      </c>
      <c r="D112" s="41">
        <v>1</v>
      </c>
      <c r="E112" s="41" t="s">
        <v>18</v>
      </c>
      <c r="G112" s="6">
        <f t="shared" si="3"/>
        <v>2</v>
      </c>
      <c r="H112" s="7">
        <f t="shared" si="4"/>
        <v>2</v>
      </c>
      <c r="I112" s="7">
        <f t="shared" si="5"/>
        <v>1.6666666666666667</v>
      </c>
    </row>
    <row r="113" spans="1:9" ht="16">
      <c r="A113" s="47" t="s">
        <v>179</v>
      </c>
      <c r="G113" s="6"/>
      <c r="H113" s="7"/>
      <c r="I113" s="7"/>
    </row>
    <row r="114" spans="1:9" ht="16">
      <c r="A114" s="48" t="s">
        <v>130</v>
      </c>
      <c r="B114" s="41">
        <v>2</v>
      </c>
      <c r="C114" s="41">
        <v>2</v>
      </c>
      <c r="D114" s="41">
        <v>1</v>
      </c>
      <c r="E114" s="41" t="s">
        <v>15</v>
      </c>
      <c r="G114" s="6">
        <f t="shared" si="3"/>
        <v>2</v>
      </c>
      <c r="H114" s="7">
        <f t="shared" si="4"/>
        <v>2</v>
      </c>
      <c r="I114" s="7">
        <f t="shared" si="5"/>
        <v>1.6666666666666667</v>
      </c>
    </row>
    <row r="115" spans="1:9" ht="16">
      <c r="A115" s="48" t="s">
        <v>145</v>
      </c>
      <c r="B115" s="41">
        <v>2</v>
      </c>
      <c r="C115" s="41">
        <v>1</v>
      </c>
      <c r="D115" s="41">
        <v>1</v>
      </c>
      <c r="E115" s="41" t="s">
        <v>18</v>
      </c>
      <c r="G115" s="6">
        <f t="shared" si="3"/>
        <v>2</v>
      </c>
      <c r="H115" s="7">
        <f t="shared" si="4"/>
        <v>1.5</v>
      </c>
      <c r="I115" s="7">
        <f t="shared" si="5"/>
        <v>1.3333333333333333</v>
      </c>
    </row>
    <row r="116" spans="1:9" ht="16">
      <c r="A116" s="48" t="s">
        <v>137</v>
      </c>
      <c r="B116" s="41">
        <v>2</v>
      </c>
      <c r="C116" s="41">
        <v>1</v>
      </c>
      <c r="D116" s="41">
        <v>1</v>
      </c>
      <c r="E116" s="41" t="s">
        <v>15</v>
      </c>
      <c r="G116" s="6">
        <f t="shared" si="3"/>
        <v>1</v>
      </c>
      <c r="H116" s="7">
        <f t="shared" si="4"/>
        <v>1.5</v>
      </c>
      <c r="I116" s="7">
        <f t="shared" si="5"/>
        <v>1.3333333333333333</v>
      </c>
    </row>
    <row r="117" spans="1:9" ht="16">
      <c r="A117" s="52"/>
      <c r="G117" s="6"/>
      <c r="H117" s="7"/>
      <c r="I117" s="7"/>
    </row>
    <row r="118" spans="1:9" ht="16">
      <c r="A118" s="53" t="s">
        <v>180</v>
      </c>
      <c r="G118" s="6"/>
      <c r="H118" s="7"/>
      <c r="I118" s="7"/>
    </row>
    <row r="119" spans="1:9" ht="16">
      <c r="A119" s="45" t="s">
        <v>181</v>
      </c>
      <c r="G119" s="6"/>
      <c r="H119" s="7"/>
      <c r="I119" s="7"/>
    </row>
    <row r="120" spans="1:9" ht="16">
      <c r="A120" s="45" t="s">
        <v>182</v>
      </c>
      <c r="G120" s="6"/>
      <c r="H120" s="7"/>
      <c r="I120" s="7"/>
    </row>
    <row r="121" spans="1:9" ht="16">
      <c r="A121" s="52" t="s">
        <v>183</v>
      </c>
      <c r="B121" s="41">
        <v>6</v>
      </c>
      <c r="C121" s="41">
        <v>6</v>
      </c>
      <c r="D121" s="41">
        <v>8</v>
      </c>
      <c r="E121" s="42" t="s">
        <v>12</v>
      </c>
      <c r="G121" s="6">
        <f t="shared" si="3"/>
        <v>8</v>
      </c>
      <c r="H121" s="7">
        <f t="shared" si="4"/>
        <v>6.5</v>
      </c>
      <c r="I121" s="7">
        <f t="shared" si="5"/>
        <v>6.666666666666667</v>
      </c>
    </row>
    <row r="122" spans="1:9" ht="16">
      <c r="A122" s="52" t="s">
        <v>184</v>
      </c>
      <c r="B122" s="41">
        <v>6</v>
      </c>
      <c r="C122" s="41">
        <v>8</v>
      </c>
      <c r="D122" s="41">
        <v>10</v>
      </c>
      <c r="E122" s="42" t="s">
        <v>12</v>
      </c>
      <c r="G122" s="6">
        <f t="shared" si="3"/>
        <v>10</v>
      </c>
      <c r="H122" s="7">
        <f t="shared" si="4"/>
        <v>8</v>
      </c>
      <c r="I122" s="7">
        <f t="shared" si="5"/>
        <v>8</v>
      </c>
    </row>
    <row r="123" spans="1:9" ht="16">
      <c r="A123" s="52" t="s">
        <v>185</v>
      </c>
      <c r="B123" s="41">
        <v>6</v>
      </c>
      <c r="C123" s="41">
        <v>8</v>
      </c>
      <c r="D123" s="41">
        <v>10</v>
      </c>
      <c r="E123" s="42" t="s">
        <v>15</v>
      </c>
      <c r="G123" s="6">
        <f t="shared" si="3"/>
        <v>8</v>
      </c>
      <c r="H123" s="7">
        <f t="shared" si="4"/>
        <v>8</v>
      </c>
      <c r="I123" s="7">
        <f t="shared" si="5"/>
        <v>8</v>
      </c>
    </row>
    <row r="124" spans="1:9" ht="16">
      <c r="A124" s="54" t="s">
        <v>186</v>
      </c>
      <c r="E124" s="42"/>
      <c r="G124" s="6"/>
      <c r="H124" s="7"/>
      <c r="I124" s="7"/>
    </row>
    <row r="125" spans="1:9" ht="16">
      <c r="A125" s="52" t="s">
        <v>187</v>
      </c>
      <c r="B125" s="41">
        <v>1</v>
      </c>
      <c r="C125" s="41">
        <v>1</v>
      </c>
      <c r="D125" s="41">
        <v>2</v>
      </c>
      <c r="E125" s="42" t="s">
        <v>18</v>
      </c>
      <c r="G125" s="6">
        <f t="shared" si="3"/>
        <v>1</v>
      </c>
      <c r="H125" s="7">
        <f t="shared" si="4"/>
        <v>1.5</v>
      </c>
      <c r="I125" s="7">
        <f t="shared" si="5"/>
        <v>1.3333333333333333</v>
      </c>
    </row>
    <row r="126" spans="1:9" ht="16">
      <c r="A126" s="52" t="s">
        <v>188</v>
      </c>
      <c r="B126" s="41">
        <v>1</v>
      </c>
      <c r="C126" s="41">
        <v>2</v>
      </c>
      <c r="D126" s="41">
        <v>2</v>
      </c>
      <c r="E126" s="42" t="s">
        <v>18</v>
      </c>
      <c r="G126" s="6">
        <f t="shared" si="3"/>
        <v>1</v>
      </c>
      <c r="H126" s="7">
        <f t="shared" si="4"/>
        <v>2</v>
      </c>
      <c r="I126" s="7">
        <f t="shared" si="5"/>
        <v>1.6666666666666667</v>
      </c>
    </row>
    <row r="127" spans="1:9" ht="16">
      <c r="A127" s="52" t="s">
        <v>189</v>
      </c>
      <c r="B127" s="41">
        <v>1</v>
      </c>
      <c r="C127" s="41">
        <v>2</v>
      </c>
      <c r="D127" s="41">
        <v>2</v>
      </c>
      <c r="E127" s="42" t="s">
        <v>18</v>
      </c>
      <c r="G127" s="6">
        <f t="shared" si="3"/>
        <v>1</v>
      </c>
      <c r="H127" s="7">
        <f t="shared" si="4"/>
        <v>2</v>
      </c>
      <c r="I127" s="7">
        <f t="shared" si="5"/>
        <v>1.6666666666666667</v>
      </c>
    </row>
    <row r="128" spans="1:9" ht="16">
      <c r="A128" s="54" t="s">
        <v>190</v>
      </c>
      <c r="E128" s="42"/>
      <c r="G128" s="6"/>
      <c r="H128" s="7"/>
      <c r="I128" s="7"/>
    </row>
    <row r="129" spans="1:9" ht="16">
      <c r="A129" s="52" t="s">
        <v>191</v>
      </c>
      <c r="B129" s="41">
        <v>8</v>
      </c>
      <c r="C129" s="41">
        <v>8</v>
      </c>
      <c r="D129" s="41">
        <v>10</v>
      </c>
      <c r="E129" s="42" t="s">
        <v>15</v>
      </c>
      <c r="G129" s="6">
        <f t="shared" ref="G129:G136" si="6">IF(E129="Low",B129,IF(E129="Mid",C129,D129))</f>
        <v>8</v>
      </c>
      <c r="H129" s="7">
        <f t="shared" ref="H129:H136" si="7">CEILING(((B129+(4*C129)+D129)/6),0.5)</f>
        <v>8.5</v>
      </c>
      <c r="I129" s="7">
        <f t="shared" ref="I129:I136" si="8">AVERAGE(B129:D129)</f>
        <v>8.6666666666666661</v>
      </c>
    </row>
    <row r="130" spans="1:9" ht="16">
      <c r="A130" s="52" t="s">
        <v>192</v>
      </c>
      <c r="B130" s="41">
        <v>8</v>
      </c>
      <c r="C130" s="41">
        <v>8</v>
      </c>
      <c r="D130" s="41">
        <v>10</v>
      </c>
      <c r="E130" s="42" t="s">
        <v>15</v>
      </c>
      <c r="G130" s="6">
        <f t="shared" si="6"/>
        <v>8</v>
      </c>
      <c r="H130" s="7">
        <f t="shared" si="7"/>
        <v>8.5</v>
      </c>
      <c r="I130" s="7">
        <f t="shared" si="8"/>
        <v>8.6666666666666661</v>
      </c>
    </row>
    <row r="131" spans="1:9" ht="16">
      <c r="A131" s="52" t="s">
        <v>193</v>
      </c>
      <c r="B131" s="41">
        <v>1</v>
      </c>
      <c r="C131" s="41">
        <v>1</v>
      </c>
      <c r="D131" s="41">
        <v>2</v>
      </c>
      <c r="E131" s="42" t="s">
        <v>12</v>
      </c>
      <c r="G131" s="6">
        <f t="shared" si="6"/>
        <v>2</v>
      </c>
      <c r="H131" s="7">
        <f t="shared" si="7"/>
        <v>1.5</v>
      </c>
      <c r="I131" s="7">
        <f t="shared" si="8"/>
        <v>1.3333333333333333</v>
      </c>
    </row>
    <row r="132" spans="1:9" ht="16">
      <c r="A132" s="52" t="s">
        <v>194</v>
      </c>
      <c r="B132" s="41">
        <v>1</v>
      </c>
      <c r="C132" s="41">
        <v>2</v>
      </c>
      <c r="D132" s="41">
        <v>2</v>
      </c>
      <c r="E132" s="42" t="s">
        <v>12</v>
      </c>
      <c r="G132" s="6">
        <f t="shared" si="6"/>
        <v>2</v>
      </c>
      <c r="H132" s="7">
        <f t="shared" si="7"/>
        <v>2</v>
      </c>
      <c r="I132" s="7">
        <f t="shared" si="8"/>
        <v>1.6666666666666667</v>
      </c>
    </row>
    <row r="133" spans="1:9" ht="16">
      <c r="A133" s="54" t="s">
        <v>195</v>
      </c>
      <c r="E133" s="42"/>
      <c r="G133" s="6"/>
      <c r="H133" s="7"/>
      <c r="I133" s="7"/>
    </row>
    <row r="134" spans="1:9" ht="16">
      <c r="A134" s="52" t="s">
        <v>196</v>
      </c>
      <c r="B134" s="41">
        <v>1</v>
      </c>
      <c r="C134" s="41">
        <v>1</v>
      </c>
      <c r="D134" s="41">
        <v>2</v>
      </c>
      <c r="E134" s="42" t="s">
        <v>12</v>
      </c>
      <c r="G134" s="6">
        <f t="shared" si="6"/>
        <v>2</v>
      </c>
      <c r="H134" s="7">
        <f t="shared" si="7"/>
        <v>1.5</v>
      </c>
      <c r="I134" s="7">
        <f t="shared" si="8"/>
        <v>1.3333333333333333</v>
      </c>
    </row>
    <row r="135" spans="1:9" ht="16">
      <c r="A135" s="52" t="s">
        <v>197</v>
      </c>
      <c r="B135" s="41">
        <v>2</v>
      </c>
      <c r="C135" s="41">
        <v>4</v>
      </c>
      <c r="D135" s="41">
        <v>4</v>
      </c>
      <c r="E135" s="42" t="s">
        <v>12</v>
      </c>
      <c r="G135" s="6">
        <f t="shared" si="6"/>
        <v>4</v>
      </c>
      <c r="H135" s="7">
        <f t="shared" si="7"/>
        <v>4</v>
      </c>
      <c r="I135" s="7">
        <f t="shared" si="8"/>
        <v>3.3333333333333335</v>
      </c>
    </row>
    <row r="136" spans="1:9" ht="16">
      <c r="A136" s="52" t="s">
        <v>198</v>
      </c>
      <c r="B136" s="41">
        <v>2</v>
      </c>
      <c r="C136" s="41">
        <v>3</v>
      </c>
      <c r="D136" s="41">
        <v>4</v>
      </c>
      <c r="E136" s="42" t="s">
        <v>12</v>
      </c>
      <c r="G136" s="6">
        <f t="shared" si="6"/>
        <v>4</v>
      </c>
      <c r="H136" s="7">
        <f t="shared" si="7"/>
        <v>3</v>
      </c>
      <c r="I136" s="7">
        <f t="shared" si="8"/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A2A-DF14-0D46-9F9C-5AA041955B13}">
  <dimension ref="A1:I125"/>
  <sheetViews>
    <sheetView workbookViewId="0">
      <selection activeCell="G2" sqref="G2:G125"/>
    </sheetView>
  </sheetViews>
  <sheetFormatPr baseColWidth="10" defaultColWidth="9" defaultRowHeight="15"/>
  <cols>
    <col min="1" max="1" width="88.6640625" style="41" bestFit="1" customWidth="1"/>
    <col min="2" max="2" width="10.1640625" style="41" bestFit="1" customWidth="1"/>
    <col min="3" max="3" width="11.5" style="41" bestFit="1" customWidth="1"/>
    <col min="4" max="4" width="11.33203125" style="41" bestFit="1" customWidth="1"/>
    <col min="5" max="5" width="10.1640625" style="41" customWidth="1"/>
    <col min="6" max="6" width="6.5" style="41" customWidth="1"/>
    <col min="7" max="7" width="12.6640625" style="41" bestFit="1" customWidth="1"/>
    <col min="8" max="8" width="16.6640625" style="41" bestFit="1" customWidth="1"/>
    <col min="9" max="9" width="25.1640625" style="41" bestFit="1" customWidth="1"/>
    <col min="10" max="16384" width="9" style="41"/>
  </cols>
  <sheetData>
    <row r="1" spans="1:9">
      <c r="A1" s="55" t="s">
        <v>200</v>
      </c>
      <c r="E1" s="42"/>
      <c r="G1" s="42"/>
      <c r="I1" s="42"/>
    </row>
    <row r="2" spans="1:9">
      <c r="A2" s="38" t="s">
        <v>201</v>
      </c>
      <c r="B2" s="39" t="s">
        <v>1</v>
      </c>
      <c r="C2" s="39" t="s">
        <v>2</v>
      </c>
      <c r="D2" s="39" t="s">
        <v>3</v>
      </c>
      <c r="E2" s="39" t="s">
        <v>4</v>
      </c>
      <c r="F2" s="39"/>
      <c r="G2" s="39" t="s">
        <v>5</v>
      </c>
      <c r="H2" s="39" t="s">
        <v>6</v>
      </c>
      <c r="I2" s="40" t="s">
        <v>7</v>
      </c>
    </row>
    <row r="3" spans="1:9">
      <c r="A3" s="41" t="s">
        <v>202</v>
      </c>
      <c r="B3" s="41">
        <v>2</v>
      </c>
      <c r="C3" s="41">
        <v>2</v>
      </c>
      <c r="D3" s="41">
        <v>2</v>
      </c>
      <c r="E3" s="42" t="s">
        <v>15</v>
      </c>
      <c r="G3" s="42">
        <f>IF(E3="Low",B3,IF(E3="Mid",C3,D3))</f>
        <v>2</v>
      </c>
      <c r="H3" s="43">
        <f>CEILING(((B3+(4*C3)+D3)/6),0.5)</f>
        <v>2</v>
      </c>
      <c r="I3" s="43">
        <f>AVERAGE(B3:D3)</f>
        <v>2</v>
      </c>
    </row>
    <row r="4" spans="1:9">
      <c r="A4" s="56" t="s">
        <v>203</v>
      </c>
    </row>
    <row r="5" spans="1:9">
      <c r="A5" s="57" t="s">
        <v>204</v>
      </c>
      <c r="B5" s="41">
        <v>6</v>
      </c>
      <c r="C5" s="41">
        <v>8</v>
      </c>
      <c r="D5" s="41">
        <v>10</v>
      </c>
      <c r="E5" s="42" t="s">
        <v>15</v>
      </c>
      <c r="G5" s="42">
        <f t="shared" ref="G5:G7" si="0">IF(E5="Low",B5,IF(E5="Mid",C5,D5))</f>
        <v>8</v>
      </c>
      <c r="H5" s="43">
        <f t="shared" ref="H5:H7" si="1">CEILING(((B5+(4*C5)+D5)/6),0.5)</f>
        <v>8</v>
      </c>
      <c r="I5" s="43">
        <f t="shared" ref="I5:I7" si="2">AVERAGE(B5:D5)</f>
        <v>8</v>
      </c>
    </row>
    <row r="6" spans="1:9">
      <c r="A6" s="57" t="s">
        <v>205</v>
      </c>
      <c r="B6" s="41">
        <v>8</v>
      </c>
      <c r="C6" s="41">
        <v>10</v>
      </c>
      <c r="D6" s="41">
        <v>12</v>
      </c>
      <c r="E6" s="42" t="s">
        <v>15</v>
      </c>
      <c r="G6" s="42">
        <f t="shared" si="0"/>
        <v>10</v>
      </c>
      <c r="H6" s="43">
        <f t="shared" si="1"/>
        <v>10</v>
      </c>
      <c r="I6" s="43">
        <f t="shared" si="2"/>
        <v>10</v>
      </c>
    </row>
    <row r="7" spans="1:9">
      <c r="A7" s="57" t="s">
        <v>206</v>
      </c>
      <c r="B7" s="41">
        <v>6</v>
      </c>
      <c r="C7" s="41">
        <v>8</v>
      </c>
      <c r="D7" s="41">
        <v>10</v>
      </c>
      <c r="E7" s="42" t="s">
        <v>15</v>
      </c>
      <c r="G7" s="42">
        <f t="shared" si="0"/>
        <v>8</v>
      </c>
      <c r="H7" s="43">
        <f t="shared" si="1"/>
        <v>8</v>
      </c>
      <c r="I7" s="43">
        <f t="shared" si="2"/>
        <v>8</v>
      </c>
    </row>
    <row r="8" spans="1:9">
      <c r="A8" s="56" t="s">
        <v>207</v>
      </c>
    </row>
    <row r="9" spans="1:9">
      <c r="A9" s="58" t="s">
        <v>208</v>
      </c>
    </row>
    <row r="10" spans="1:9">
      <c r="A10" s="57" t="s">
        <v>209</v>
      </c>
      <c r="B10" s="41">
        <v>9</v>
      </c>
      <c r="C10" s="41">
        <v>11</v>
      </c>
      <c r="D10" s="41">
        <v>12</v>
      </c>
      <c r="E10" s="42" t="s">
        <v>12</v>
      </c>
      <c r="G10" s="42">
        <f t="shared" ref="G10:G12" si="3">IF(E10="Low",B10,IF(E10="Mid",C10,D10))</f>
        <v>12</v>
      </c>
      <c r="H10" s="43">
        <f t="shared" ref="H10:H12" si="4">CEILING(((B10+(4*C10)+D10)/6),0.5)</f>
        <v>11</v>
      </c>
      <c r="I10" s="43">
        <f t="shared" ref="I10:I12" si="5">AVERAGE(B10:D10)</f>
        <v>10.666666666666666</v>
      </c>
    </row>
    <row r="11" spans="1:9">
      <c r="A11" s="57" t="s">
        <v>210</v>
      </c>
      <c r="B11" s="41">
        <v>8</v>
      </c>
      <c r="C11" s="41">
        <v>10</v>
      </c>
      <c r="D11" s="41">
        <v>12</v>
      </c>
      <c r="E11" s="42" t="s">
        <v>12</v>
      </c>
      <c r="G11" s="42">
        <f t="shared" si="3"/>
        <v>12</v>
      </c>
      <c r="H11" s="43">
        <f t="shared" si="4"/>
        <v>10</v>
      </c>
      <c r="I11" s="43">
        <f t="shared" si="5"/>
        <v>10</v>
      </c>
    </row>
    <row r="12" spans="1:9">
      <c r="A12" s="57" t="s">
        <v>211</v>
      </c>
      <c r="B12" s="41">
        <v>8</v>
      </c>
      <c r="C12" s="41">
        <v>10</v>
      </c>
      <c r="D12" s="41">
        <v>12</v>
      </c>
      <c r="E12" s="42" t="s">
        <v>12</v>
      </c>
      <c r="G12" s="42">
        <f t="shared" si="3"/>
        <v>12</v>
      </c>
      <c r="H12" s="43">
        <f t="shared" si="4"/>
        <v>10</v>
      </c>
      <c r="I12" s="43">
        <f t="shared" si="5"/>
        <v>10</v>
      </c>
    </row>
    <row r="13" spans="1:9">
      <c r="A13" s="58" t="s">
        <v>212</v>
      </c>
    </row>
    <row r="14" spans="1:9">
      <c r="A14" s="57" t="s">
        <v>209</v>
      </c>
      <c r="B14" s="41">
        <v>6</v>
      </c>
      <c r="C14" s="41">
        <v>8</v>
      </c>
      <c r="D14" s="41">
        <v>10</v>
      </c>
      <c r="E14" s="42" t="s">
        <v>12</v>
      </c>
      <c r="G14" s="42">
        <f t="shared" ref="G14:G16" si="6">IF(E14="Low",B14,IF(E14="Mid",C14,D14))</f>
        <v>10</v>
      </c>
      <c r="H14" s="43">
        <f t="shared" ref="H14:H16" si="7">CEILING(((B14+(4*C14)+D14)/6),0.5)</f>
        <v>8</v>
      </c>
      <c r="I14" s="43">
        <f t="shared" ref="I14:I16" si="8">AVERAGE(B14:D14)</f>
        <v>8</v>
      </c>
    </row>
    <row r="15" spans="1:9">
      <c r="A15" s="57" t="s">
        <v>210</v>
      </c>
      <c r="B15" s="41">
        <v>8</v>
      </c>
      <c r="C15" s="41">
        <v>10</v>
      </c>
      <c r="D15" s="41">
        <v>12</v>
      </c>
      <c r="E15" s="42" t="s">
        <v>12</v>
      </c>
      <c r="G15" s="42">
        <f t="shared" si="6"/>
        <v>12</v>
      </c>
      <c r="H15" s="43">
        <f t="shared" si="7"/>
        <v>10</v>
      </c>
      <c r="I15" s="43">
        <f t="shared" si="8"/>
        <v>10</v>
      </c>
    </row>
    <row r="16" spans="1:9">
      <c r="A16" s="57" t="s">
        <v>211</v>
      </c>
      <c r="B16" s="41">
        <v>8</v>
      </c>
      <c r="C16" s="41">
        <v>10</v>
      </c>
      <c r="D16" s="41">
        <v>12</v>
      </c>
      <c r="E16" s="42" t="s">
        <v>12</v>
      </c>
      <c r="G16" s="42">
        <f t="shared" si="6"/>
        <v>12</v>
      </c>
      <c r="H16" s="43">
        <f t="shared" si="7"/>
        <v>10</v>
      </c>
      <c r="I16" s="43">
        <f t="shared" si="8"/>
        <v>10</v>
      </c>
    </row>
    <row r="17" spans="1:9">
      <c r="A17" s="58" t="s">
        <v>213</v>
      </c>
    </row>
    <row r="18" spans="1:9">
      <c r="A18" s="57" t="s">
        <v>214</v>
      </c>
      <c r="B18" s="41">
        <v>6</v>
      </c>
      <c r="C18" s="41">
        <v>8</v>
      </c>
      <c r="D18" s="41">
        <v>10</v>
      </c>
      <c r="E18" s="42" t="s">
        <v>12</v>
      </c>
      <c r="G18" s="42">
        <f t="shared" ref="G18:G20" si="9">IF(E18="Low",B18,IF(E18="Mid",C18,D18))</f>
        <v>10</v>
      </c>
      <c r="H18" s="43">
        <f t="shared" ref="H18:H20" si="10">CEILING(((B18+(4*C18)+D18)/6),0.5)</f>
        <v>8</v>
      </c>
      <c r="I18" s="43">
        <f t="shared" ref="I18:I20" si="11">AVERAGE(B18:D18)</f>
        <v>8</v>
      </c>
    </row>
    <row r="19" spans="1:9">
      <c r="A19" s="57" t="s">
        <v>215</v>
      </c>
      <c r="B19" s="41">
        <v>8</v>
      </c>
      <c r="C19" s="41">
        <v>10</v>
      </c>
      <c r="D19" s="41">
        <v>12</v>
      </c>
      <c r="E19" s="42" t="s">
        <v>12</v>
      </c>
      <c r="G19" s="42">
        <f t="shared" si="9"/>
        <v>12</v>
      </c>
      <c r="H19" s="43">
        <f t="shared" si="10"/>
        <v>10</v>
      </c>
      <c r="I19" s="43">
        <f t="shared" si="11"/>
        <v>10</v>
      </c>
    </row>
    <row r="20" spans="1:9">
      <c r="A20" s="57" t="s">
        <v>216</v>
      </c>
      <c r="B20" s="41">
        <v>5</v>
      </c>
      <c r="C20" s="41">
        <v>7</v>
      </c>
      <c r="D20" s="41">
        <v>10</v>
      </c>
      <c r="E20" s="42" t="s">
        <v>12</v>
      </c>
      <c r="G20" s="42">
        <f t="shared" si="9"/>
        <v>10</v>
      </c>
      <c r="H20" s="43">
        <f t="shared" si="10"/>
        <v>7.5</v>
      </c>
      <c r="I20" s="43">
        <f t="shared" si="11"/>
        <v>7.333333333333333</v>
      </c>
    </row>
    <row r="21" spans="1:9">
      <c r="A21" s="59" t="s">
        <v>217</v>
      </c>
    </row>
    <row r="22" spans="1:9">
      <c r="A22" s="58" t="s">
        <v>218</v>
      </c>
    </row>
    <row r="23" spans="1:9">
      <c r="A23" s="57" t="s">
        <v>219</v>
      </c>
      <c r="B23" s="41">
        <v>7</v>
      </c>
      <c r="C23" s="41">
        <v>8</v>
      </c>
      <c r="D23" s="41">
        <v>10</v>
      </c>
      <c r="E23" s="42" t="s">
        <v>12</v>
      </c>
      <c r="G23" s="42">
        <f t="shared" ref="G23:G24" si="12">IF(E23="Low",B23,IF(E23="Mid",C23,D23))</f>
        <v>10</v>
      </c>
      <c r="H23" s="43">
        <f t="shared" ref="H23:H24" si="13">CEILING(((B23+(4*C23)+D23)/6),0.5)</f>
        <v>8.5</v>
      </c>
      <c r="I23" s="43">
        <f t="shared" ref="I23:I24" si="14">AVERAGE(B23:D23)</f>
        <v>8.3333333333333339</v>
      </c>
    </row>
    <row r="24" spans="1:9">
      <c r="A24" s="57" t="s">
        <v>220</v>
      </c>
      <c r="B24" s="41">
        <v>9</v>
      </c>
      <c r="C24" s="41">
        <v>10</v>
      </c>
      <c r="D24" s="41">
        <v>12</v>
      </c>
      <c r="E24" s="42" t="s">
        <v>12</v>
      </c>
      <c r="G24" s="42">
        <f t="shared" si="12"/>
        <v>12</v>
      </c>
      <c r="H24" s="43">
        <f t="shared" si="13"/>
        <v>10.5</v>
      </c>
      <c r="I24" s="43">
        <f t="shared" si="14"/>
        <v>10.333333333333334</v>
      </c>
    </row>
    <row r="25" spans="1:9">
      <c r="A25" s="58" t="s">
        <v>221</v>
      </c>
    </row>
    <row r="26" spans="1:9">
      <c r="A26" s="57" t="s">
        <v>209</v>
      </c>
      <c r="B26" s="41">
        <v>6</v>
      </c>
      <c r="C26" s="41">
        <v>8</v>
      </c>
      <c r="D26" s="41">
        <v>10</v>
      </c>
      <c r="E26" s="42" t="s">
        <v>12</v>
      </c>
      <c r="G26" s="42">
        <f t="shared" ref="G26:G28" si="15">IF(E26="Low",B26,IF(E26="Mid",C26,D26))</f>
        <v>10</v>
      </c>
      <c r="H26" s="43">
        <f t="shared" ref="H26:H28" si="16">CEILING(((B26+(4*C26)+D26)/6),0.5)</f>
        <v>8</v>
      </c>
      <c r="I26" s="43">
        <f t="shared" ref="I26:I28" si="17">AVERAGE(B26:D26)</f>
        <v>8</v>
      </c>
    </row>
    <row r="27" spans="1:9">
      <c r="A27" s="57" t="s">
        <v>210</v>
      </c>
      <c r="B27" s="41">
        <v>8</v>
      </c>
      <c r="C27" s="41">
        <v>10</v>
      </c>
      <c r="D27" s="41">
        <v>12</v>
      </c>
      <c r="E27" s="42" t="s">
        <v>12</v>
      </c>
      <c r="G27" s="42">
        <f t="shared" si="15"/>
        <v>12</v>
      </c>
      <c r="H27" s="43">
        <f t="shared" si="16"/>
        <v>10</v>
      </c>
      <c r="I27" s="43">
        <f t="shared" si="17"/>
        <v>10</v>
      </c>
    </row>
    <row r="28" spans="1:9">
      <c r="A28" s="57" t="s">
        <v>211</v>
      </c>
      <c r="B28" s="41">
        <v>8</v>
      </c>
      <c r="C28" s="41">
        <v>10</v>
      </c>
      <c r="D28" s="41">
        <v>12</v>
      </c>
      <c r="E28" s="42" t="s">
        <v>12</v>
      </c>
      <c r="G28" s="42">
        <f t="shared" si="15"/>
        <v>12</v>
      </c>
      <c r="H28" s="43">
        <f t="shared" si="16"/>
        <v>10</v>
      </c>
      <c r="I28" s="43">
        <f t="shared" si="17"/>
        <v>10</v>
      </c>
    </row>
    <row r="29" spans="1:9">
      <c r="A29" s="58" t="s">
        <v>222</v>
      </c>
    </row>
    <row r="30" spans="1:9">
      <c r="A30" s="57" t="s">
        <v>209</v>
      </c>
      <c r="B30" s="41">
        <v>6</v>
      </c>
      <c r="C30" s="41">
        <v>8</v>
      </c>
      <c r="D30" s="41">
        <v>10</v>
      </c>
      <c r="E30" s="42" t="s">
        <v>12</v>
      </c>
      <c r="G30" s="42">
        <f t="shared" ref="G30:G32" si="18">IF(E30="Low",B30,IF(E30="Mid",C30,D30))</f>
        <v>10</v>
      </c>
      <c r="H30" s="43">
        <f t="shared" ref="H30:H32" si="19">CEILING(((B30+(4*C30)+D30)/6),0.5)</f>
        <v>8</v>
      </c>
      <c r="I30" s="43">
        <f t="shared" ref="I30:I32" si="20">AVERAGE(B30:D30)</f>
        <v>8</v>
      </c>
    </row>
    <row r="31" spans="1:9">
      <c r="A31" s="57" t="s">
        <v>210</v>
      </c>
      <c r="B31" s="41">
        <v>8</v>
      </c>
      <c r="C31" s="41">
        <v>10</v>
      </c>
      <c r="D31" s="41">
        <v>12</v>
      </c>
      <c r="E31" s="42" t="s">
        <v>12</v>
      </c>
      <c r="G31" s="42">
        <f t="shared" si="18"/>
        <v>12</v>
      </c>
      <c r="H31" s="43">
        <f t="shared" si="19"/>
        <v>10</v>
      </c>
      <c r="I31" s="43">
        <f t="shared" si="20"/>
        <v>10</v>
      </c>
    </row>
    <row r="32" spans="1:9">
      <c r="A32" s="57" t="s">
        <v>211</v>
      </c>
      <c r="B32" s="41">
        <v>8</v>
      </c>
      <c r="C32" s="41">
        <v>10</v>
      </c>
      <c r="D32" s="41">
        <v>12</v>
      </c>
      <c r="E32" s="42" t="s">
        <v>12</v>
      </c>
      <c r="G32" s="42">
        <f t="shared" si="18"/>
        <v>12</v>
      </c>
      <c r="H32" s="43">
        <f t="shared" si="19"/>
        <v>10</v>
      </c>
      <c r="I32" s="43">
        <f t="shared" si="20"/>
        <v>10</v>
      </c>
    </row>
    <row r="33" spans="1:9">
      <c r="A33" s="59" t="s">
        <v>223</v>
      </c>
    </row>
    <row r="34" spans="1:9">
      <c r="A34" s="58" t="s">
        <v>224</v>
      </c>
    </row>
    <row r="35" spans="1:9">
      <c r="A35" s="57" t="s">
        <v>225</v>
      </c>
      <c r="B35" s="41">
        <v>10</v>
      </c>
      <c r="C35" s="41">
        <v>10</v>
      </c>
      <c r="D35" s="41">
        <v>12</v>
      </c>
      <c r="E35" s="42" t="s">
        <v>12</v>
      </c>
      <c r="G35" s="42">
        <f t="shared" ref="G35:G36" si="21">IF(E35="Low",B35,IF(E35="Mid",C35,D35))</f>
        <v>12</v>
      </c>
      <c r="H35" s="43">
        <f t="shared" ref="H35:H36" si="22">CEILING(((B35+(4*C35)+D35)/6),0.5)</f>
        <v>10.5</v>
      </c>
      <c r="I35" s="43">
        <f t="shared" ref="I35:I36" si="23">AVERAGE(B35:D35)</f>
        <v>10.666666666666666</v>
      </c>
    </row>
    <row r="36" spans="1:9">
      <c r="A36" s="57" t="s">
        <v>220</v>
      </c>
      <c r="B36" s="41">
        <v>10</v>
      </c>
      <c r="C36" s="41">
        <v>10</v>
      </c>
      <c r="D36" s="41">
        <v>12</v>
      </c>
      <c r="E36" s="42" t="s">
        <v>12</v>
      </c>
      <c r="G36" s="42">
        <f t="shared" si="21"/>
        <v>12</v>
      </c>
      <c r="H36" s="43">
        <f t="shared" si="22"/>
        <v>10.5</v>
      </c>
      <c r="I36" s="43">
        <f t="shared" si="23"/>
        <v>10.666666666666666</v>
      </c>
    </row>
    <row r="37" spans="1:9">
      <c r="A37" s="58" t="s">
        <v>226</v>
      </c>
    </row>
    <row r="38" spans="1:9">
      <c r="A38" s="57" t="s">
        <v>209</v>
      </c>
      <c r="B38" s="41">
        <v>10</v>
      </c>
      <c r="C38" s="41">
        <v>10</v>
      </c>
      <c r="D38" s="41">
        <v>12</v>
      </c>
      <c r="E38" s="42" t="s">
        <v>12</v>
      </c>
      <c r="G38" s="42">
        <f t="shared" ref="G38:G40" si="24">IF(E38="Low",B38,IF(E38="Mid",C38,D38))</f>
        <v>12</v>
      </c>
      <c r="H38" s="43">
        <f t="shared" ref="H38:H40" si="25">CEILING(((B38+(4*C38)+D38)/6),0.5)</f>
        <v>10.5</v>
      </c>
      <c r="I38" s="43">
        <f t="shared" ref="I38:I40" si="26">AVERAGE(B38:D38)</f>
        <v>10.666666666666666</v>
      </c>
    </row>
    <row r="39" spans="1:9">
      <c r="A39" s="57" t="s">
        <v>210</v>
      </c>
      <c r="B39" s="41">
        <v>10</v>
      </c>
      <c r="C39" s="41">
        <v>10</v>
      </c>
      <c r="D39" s="41">
        <v>12</v>
      </c>
      <c r="E39" s="42" t="s">
        <v>12</v>
      </c>
      <c r="G39" s="42">
        <f t="shared" si="24"/>
        <v>12</v>
      </c>
      <c r="H39" s="43">
        <f t="shared" si="25"/>
        <v>10.5</v>
      </c>
      <c r="I39" s="43">
        <f t="shared" si="26"/>
        <v>10.666666666666666</v>
      </c>
    </row>
    <row r="40" spans="1:9">
      <c r="A40" s="57" t="s">
        <v>211</v>
      </c>
      <c r="B40" s="41">
        <v>10</v>
      </c>
      <c r="C40" s="41">
        <v>10</v>
      </c>
      <c r="D40" s="41">
        <v>12</v>
      </c>
      <c r="E40" s="42" t="s">
        <v>12</v>
      </c>
      <c r="G40" s="42">
        <f t="shared" si="24"/>
        <v>12</v>
      </c>
      <c r="H40" s="43">
        <f t="shared" si="25"/>
        <v>10.5</v>
      </c>
      <c r="I40" s="43">
        <f t="shared" si="26"/>
        <v>10.666666666666666</v>
      </c>
    </row>
    <row r="41" spans="1:9">
      <c r="A41" s="58" t="s">
        <v>227</v>
      </c>
    </row>
    <row r="42" spans="1:9">
      <c r="A42" s="57" t="s">
        <v>209</v>
      </c>
      <c r="B42" s="41">
        <v>10</v>
      </c>
      <c r="C42" s="41">
        <v>10</v>
      </c>
      <c r="D42" s="41">
        <v>12</v>
      </c>
      <c r="E42" s="42" t="s">
        <v>12</v>
      </c>
      <c r="G42" s="42">
        <f t="shared" ref="G42:G44" si="27">IF(E42="Low",B42,IF(E42="Mid",C42,D42))</f>
        <v>12</v>
      </c>
      <c r="H42" s="43">
        <f t="shared" ref="H42:H44" si="28">CEILING(((B42+(4*C42)+D42)/6),0.5)</f>
        <v>10.5</v>
      </c>
      <c r="I42" s="43">
        <f t="shared" ref="I42:I44" si="29">AVERAGE(B42:D42)</f>
        <v>10.666666666666666</v>
      </c>
    </row>
    <row r="43" spans="1:9">
      <c r="A43" s="57" t="s">
        <v>210</v>
      </c>
      <c r="B43" s="41">
        <v>10</v>
      </c>
      <c r="C43" s="41">
        <v>10</v>
      </c>
      <c r="D43" s="41">
        <v>12</v>
      </c>
      <c r="E43" s="42" t="s">
        <v>12</v>
      </c>
      <c r="G43" s="42">
        <f t="shared" si="27"/>
        <v>12</v>
      </c>
      <c r="H43" s="43">
        <f t="shared" si="28"/>
        <v>10.5</v>
      </c>
      <c r="I43" s="43">
        <f t="shared" si="29"/>
        <v>10.666666666666666</v>
      </c>
    </row>
    <row r="44" spans="1:9">
      <c r="A44" s="57" t="s">
        <v>211</v>
      </c>
      <c r="B44" s="41">
        <v>10</v>
      </c>
      <c r="C44" s="41">
        <v>10</v>
      </c>
      <c r="D44" s="41">
        <v>12</v>
      </c>
      <c r="E44" s="42" t="s">
        <v>12</v>
      </c>
      <c r="G44" s="42">
        <f t="shared" si="27"/>
        <v>12</v>
      </c>
      <c r="H44" s="43">
        <f t="shared" si="28"/>
        <v>10.5</v>
      </c>
      <c r="I44" s="43">
        <f t="shared" si="29"/>
        <v>10.666666666666666</v>
      </c>
    </row>
    <row r="45" spans="1:9">
      <c r="A45" s="59" t="s">
        <v>228</v>
      </c>
    </row>
    <row r="46" spans="1:9">
      <c r="A46" s="58" t="s">
        <v>229</v>
      </c>
    </row>
    <row r="47" spans="1:9">
      <c r="A47" s="57" t="s">
        <v>225</v>
      </c>
      <c r="B47" s="41">
        <v>6</v>
      </c>
      <c r="C47" s="41">
        <v>8</v>
      </c>
      <c r="D47" s="41">
        <v>10</v>
      </c>
      <c r="E47" s="42" t="s">
        <v>15</v>
      </c>
      <c r="G47" s="42">
        <f t="shared" ref="G47:G48" si="30">IF(E47="Low",B47,IF(E47="Mid",C47,D47))</f>
        <v>8</v>
      </c>
      <c r="H47" s="43">
        <f t="shared" ref="H47:H48" si="31">CEILING(((B47+(4*C47)+D47)/6),0.5)</f>
        <v>8</v>
      </c>
      <c r="I47" s="43">
        <f t="shared" ref="I47:I48" si="32">AVERAGE(B47:D47)</f>
        <v>8</v>
      </c>
    </row>
    <row r="48" spans="1:9">
      <c r="A48" s="57" t="s">
        <v>220</v>
      </c>
      <c r="B48" s="41">
        <v>8</v>
      </c>
      <c r="C48" s="41">
        <v>10</v>
      </c>
      <c r="D48" s="41">
        <v>12</v>
      </c>
      <c r="E48" s="42" t="s">
        <v>15</v>
      </c>
      <c r="G48" s="42">
        <f t="shared" si="30"/>
        <v>10</v>
      </c>
      <c r="H48" s="43">
        <f t="shared" si="31"/>
        <v>10</v>
      </c>
      <c r="I48" s="43">
        <f t="shared" si="32"/>
        <v>10</v>
      </c>
    </row>
    <row r="49" spans="1:9">
      <c r="A49" s="58" t="s">
        <v>230</v>
      </c>
    </row>
    <row r="50" spans="1:9">
      <c r="A50" s="57" t="s">
        <v>209</v>
      </c>
      <c r="B50" s="41">
        <v>10</v>
      </c>
      <c r="C50" s="41">
        <v>10</v>
      </c>
      <c r="D50" s="41">
        <v>12</v>
      </c>
      <c r="E50" s="42" t="s">
        <v>12</v>
      </c>
      <c r="G50" s="42">
        <f t="shared" ref="G50:G52" si="33">IF(E50="Low",B50,IF(E50="Mid",C50,D50))</f>
        <v>12</v>
      </c>
      <c r="H50" s="43">
        <f t="shared" ref="H50:H52" si="34">CEILING(((B50+(4*C50)+D50)/6),0.5)</f>
        <v>10.5</v>
      </c>
      <c r="I50" s="43">
        <f t="shared" ref="I50:I52" si="35">AVERAGE(B50:D50)</f>
        <v>10.666666666666666</v>
      </c>
    </row>
    <row r="51" spans="1:9">
      <c r="A51" s="57" t="s">
        <v>210</v>
      </c>
      <c r="B51" s="41">
        <v>10</v>
      </c>
      <c r="C51" s="41">
        <v>10</v>
      </c>
      <c r="D51" s="41">
        <v>12</v>
      </c>
      <c r="E51" s="42" t="s">
        <v>12</v>
      </c>
      <c r="G51" s="42">
        <f t="shared" si="33"/>
        <v>12</v>
      </c>
      <c r="H51" s="43">
        <f t="shared" si="34"/>
        <v>10.5</v>
      </c>
      <c r="I51" s="43">
        <f t="shared" si="35"/>
        <v>10.666666666666666</v>
      </c>
    </row>
    <row r="52" spans="1:9">
      <c r="A52" s="57" t="s">
        <v>211</v>
      </c>
      <c r="B52" s="41">
        <v>10</v>
      </c>
      <c r="C52" s="41">
        <v>10</v>
      </c>
      <c r="D52" s="41">
        <v>12</v>
      </c>
      <c r="E52" s="42" t="s">
        <v>12</v>
      </c>
      <c r="G52" s="42">
        <f t="shared" si="33"/>
        <v>12</v>
      </c>
      <c r="H52" s="43">
        <f t="shared" si="34"/>
        <v>10.5</v>
      </c>
      <c r="I52" s="43">
        <f t="shared" si="35"/>
        <v>10.666666666666666</v>
      </c>
    </row>
    <row r="53" spans="1:9">
      <c r="A53" s="58" t="s">
        <v>231</v>
      </c>
    </row>
    <row r="54" spans="1:9">
      <c r="A54" s="57" t="s">
        <v>209</v>
      </c>
      <c r="B54" s="41">
        <v>10</v>
      </c>
      <c r="C54" s="41">
        <v>10</v>
      </c>
      <c r="D54" s="41">
        <v>12</v>
      </c>
      <c r="E54" s="42" t="s">
        <v>12</v>
      </c>
      <c r="G54" s="42">
        <f t="shared" ref="G54:G56" si="36">IF(E54="Low",B54,IF(E54="Mid",C54,D54))</f>
        <v>12</v>
      </c>
      <c r="H54" s="43">
        <f t="shared" ref="H54:H56" si="37">CEILING(((B54+(4*C54)+D54)/6),0.5)</f>
        <v>10.5</v>
      </c>
      <c r="I54" s="43">
        <f t="shared" ref="I54:I56" si="38">AVERAGE(B54:D54)</f>
        <v>10.666666666666666</v>
      </c>
    </row>
    <row r="55" spans="1:9">
      <c r="A55" s="57" t="s">
        <v>210</v>
      </c>
      <c r="B55" s="41">
        <v>10</v>
      </c>
      <c r="C55" s="41">
        <v>10</v>
      </c>
      <c r="D55" s="41">
        <v>12</v>
      </c>
      <c r="E55" s="42" t="s">
        <v>12</v>
      </c>
      <c r="G55" s="42">
        <f t="shared" si="36"/>
        <v>12</v>
      </c>
      <c r="H55" s="43">
        <f t="shared" si="37"/>
        <v>10.5</v>
      </c>
      <c r="I55" s="43">
        <f t="shared" si="38"/>
        <v>10.666666666666666</v>
      </c>
    </row>
    <row r="56" spans="1:9">
      <c r="A56" s="57" t="s">
        <v>211</v>
      </c>
      <c r="B56" s="41">
        <v>10</v>
      </c>
      <c r="C56" s="41">
        <v>10</v>
      </c>
      <c r="D56" s="41">
        <v>12</v>
      </c>
      <c r="E56" s="42" t="s">
        <v>12</v>
      </c>
      <c r="G56" s="42">
        <f t="shared" si="36"/>
        <v>12</v>
      </c>
      <c r="H56" s="43">
        <f t="shared" si="37"/>
        <v>10.5</v>
      </c>
      <c r="I56" s="43">
        <f t="shared" si="38"/>
        <v>10.666666666666666</v>
      </c>
    </row>
    <row r="57" spans="1:9">
      <c r="A57" s="59" t="s">
        <v>232</v>
      </c>
    </row>
    <row r="58" spans="1:9">
      <c r="A58" s="58" t="s">
        <v>233</v>
      </c>
    </row>
    <row r="59" spans="1:9">
      <c r="A59" s="57" t="s">
        <v>225</v>
      </c>
      <c r="B59" s="41">
        <v>6</v>
      </c>
      <c r="C59" s="41">
        <v>8</v>
      </c>
      <c r="D59" s="41">
        <v>10</v>
      </c>
      <c r="E59" s="42" t="s">
        <v>15</v>
      </c>
      <c r="G59" s="42">
        <f t="shared" ref="G59:G60" si="39">IF(E59="Low",B59,IF(E59="Mid",C59,D59))</f>
        <v>8</v>
      </c>
      <c r="H59" s="43">
        <f t="shared" ref="H59:H60" si="40">CEILING(((B59+(4*C59)+D59)/6),0.5)</f>
        <v>8</v>
      </c>
      <c r="I59" s="43">
        <f t="shared" ref="I59:I60" si="41">AVERAGE(B59:D59)</f>
        <v>8</v>
      </c>
    </row>
    <row r="60" spans="1:9">
      <c r="A60" s="57" t="s">
        <v>220</v>
      </c>
      <c r="B60" s="41">
        <v>8</v>
      </c>
      <c r="C60" s="41">
        <v>10</v>
      </c>
      <c r="D60" s="41">
        <v>12</v>
      </c>
      <c r="E60" s="42" t="s">
        <v>15</v>
      </c>
      <c r="G60" s="42">
        <f t="shared" si="39"/>
        <v>10</v>
      </c>
      <c r="H60" s="43">
        <f t="shared" si="40"/>
        <v>10</v>
      </c>
      <c r="I60" s="43">
        <f t="shared" si="41"/>
        <v>10</v>
      </c>
    </row>
    <row r="61" spans="1:9">
      <c r="A61" s="58" t="s">
        <v>234</v>
      </c>
    </row>
    <row r="62" spans="1:9">
      <c r="A62" s="57" t="s">
        <v>209</v>
      </c>
      <c r="B62" s="41">
        <v>7</v>
      </c>
      <c r="C62" s="41">
        <v>9</v>
      </c>
      <c r="D62" s="41">
        <v>12</v>
      </c>
      <c r="E62" s="42" t="s">
        <v>15</v>
      </c>
      <c r="G62" s="42">
        <f t="shared" ref="G62:G64" si="42">IF(E62="Low",B62,IF(E62="Mid",C62,D62))</f>
        <v>9</v>
      </c>
      <c r="H62" s="43">
        <f t="shared" ref="H62:H64" si="43">CEILING(((B62+(4*C62)+D62)/6),0.5)</f>
        <v>9.5</v>
      </c>
      <c r="I62" s="43">
        <f t="shared" ref="I62:I64" si="44">AVERAGE(B62:D62)</f>
        <v>9.3333333333333339</v>
      </c>
    </row>
    <row r="63" spans="1:9">
      <c r="A63" s="57" t="s">
        <v>210</v>
      </c>
      <c r="B63" s="41">
        <v>8</v>
      </c>
      <c r="C63" s="41">
        <v>9</v>
      </c>
      <c r="D63" s="41">
        <v>12</v>
      </c>
      <c r="E63" s="42" t="s">
        <v>15</v>
      </c>
      <c r="G63" s="42">
        <f t="shared" si="42"/>
        <v>9</v>
      </c>
      <c r="H63" s="43">
        <f t="shared" si="43"/>
        <v>9.5</v>
      </c>
      <c r="I63" s="43">
        <f t="shared" si="44"/>
        <v>9.6666666666666661</v>
      </c>
    </row>
    <row r="64" spans="1:9">
      <c r="A64" s="57" t="s">
        <v>211</v>
      </c>
      <c r="B64" s="41">
        <v>8</v>
      </c>
      <c r="C64" s="41">
        <v>9</v>
      </c>
      <c r="D64" s="41">
        <v>12</v>
      </c>
      <c r="E64" s="42" t="s">
        <v>15</v>
      </c>
      <c r="G64" s="42">
        <f t="shared" si="42"/>
        <v>9</v>
      </c>
      <c r="H64" s="43">
        <f t="shared" si="43"/>
        <v>9.5</v>
      </c>
      <c r="I64" s="43">
        <f t="shared" si="44"/>
        <v>9.6666666666666661</v>
      </c>
    </row>
    <row r="65" spans="1:9">
      <c r="A65" s="58" t="s">
        <v>235</v>
      </c>
    </row>
    <row r="66" spans="1:9">
      <c r="A66" s="57" t="s">
        <v>209</v>
      </c>
      <c r="B66" s="41">
        <v>7</v>
      </c>
      <c r="C66" s="41">
        <v>9</v>
      </c>
      <c r="D66" s="41">
        <v>12</v>
      </c>
      <c r="E66" s="42" t="s">
        <v>15</v>
      </c>
      <c r="G66" s="42">
        <f t="shared" ref="G66:G68" si="45">IF(E66="Low",B66,IF(E66="Mid",C66,D66))</f>
        <v>9</v>
      </c>
      <c r="H66" s="43">
        <f t="shared" ref="H66:H68" si="46">CEILING(((B66+(4*C66)+D66)/6),0.5)</f>
        <v>9.5</v>
      </c>
      <c r="I66" s="43">
        <f t="shared" ref="I66:I68" si="47">AVERAGE(B66:D66)</f>
        <v>9.3333333333333339</v>
      </c>
    </row>
    <row r="67" spans="1:9">
      <c r="A67" s="57" t="s">
        <v>210</v>
      </c>
      <c r="B67" s="41">
        <v>8</v>
      </c>
      <c r="C67" s="41">
        <v>9</v>
      </c>
      <c r="D67" s="41">
        <v>12</v>
      </c>
      <c r="E67" s="42" t="s">
        <v>15</v>
      </c>
      <c r="G67" s="42">
        <f t="shared" si="45"/>
        <v>9</v>
      </c>
      <c r="H67" s="43">
        <f t="shared" si="46"/>
        <v>9.5</v>
      </c>
      <c r="I67" s="43">
        <f t="shared" si="47"/>
        <v>9.6666666666666661</v>
      </c>
    </row>
    <row r="68" spans="1:9">
      <c r="A68" s="57" t="s">
        <v>211</v>
      </c>
      <c r="B68" s="41">
        <v>8</v>
      </c>
      <c r="C68" s="41">
        <v>9</v>
      </c>
      <c r="D68" s="41">
        <v>12</v>
      </c>
      <c r="E68" s="42" t="s">
        <v>15</v>
      </c>
      <c r="G68" s="42">
        <f t="shared" si="45"/>
        <v>9</v>
      </c>
      <c r="H68" s="43">
        <f t="shared" si="46"/>
        <v>9.5</v>
      </c>
      <c r="I68" s="43">
        <f t="shared" si="47"/>
        <v>9.6666666666666661</v>
      </c>
    </row>
    <row r="69" spans="1:9">
      <c r="A69" s="59" t="s">
        <v>236</v>
      </c>
    </row>
    <row r="70" spans="1:9" ht="16">
      <c r="A70" s="57" t="s">
        <v>237</v>
      </c>
      <c r="B70" s="41">
        <v>8</v>
      </c>
      <c r="C70" s="41">
        <v>9</v>
      </c>
      <c r="D70" s="41">
        <v>10</v>
      </c>
      <c r="E70" s="42" t="s">
        <v>12</v>
      </c>
      <c r="G70" s="42">
        <f t="shared" ref="G70:G74" si="48">IF(E70="Low",B70,IF(E70="Mid",C70,D70))</f>
        <v>10</v>
      </c>
      <c r="H70" s="43">
        <f t="shared" ref="H70:H74" si="49">CEILING(((B70+(4*C70)+D70)/6),0.5)</f>
        <v>9</v>
      </c>
      <c r="I70" s="43">
        <f t="shared" ref="I70:I74" si="50">AVERAGE(B70:D70)</f>
        <v>9</v>
      </c>
    </row>
    <row r="71" spans="1:9" ht="16">
      <c r="A71" s="57" t="s">
        <v>238</v>
      </c>
      <c r="B71" s="41">
        <v>8</v>
      </c>
      <c r="C71" s="41">
        <v>9</v>
      </c>
      <c r="D71" s="41">
        <v>10</v>
      </c>
      <c r="E71" s="42" t="s">
        <v>12</v>
      </c>
      <c r="G71" s="42">
        <f t="shared" si="48"/>
        <v>10</v>
      </c>
      <c r="H71" s="43">
        <f t="shared" si="49"/>
        <v>9</v>
      </c>
      <c r="I71" s="43">
        <f t="shared" si="50"/>
        <v>9</v>
      </c>
    </row>
    <row r="72" spans="1:9" ht="16">
      <c r="A72" s="57" t="s">
        <v>239</v>
      </c>
      <c r="B72" s="41">
        <v>8</v>
      </c>
      <c r="C72" s="41">
        <v>9</v>
      </c>
      <c r="D72" s="41">
        <v>10</v>
      </c>
      <c r="E72" s="42" t="s">
        <v>12</v>
      </c>
      <c r="G72" s="42">
        <f t="shared" si="48"/>
        <v>10</v>
      </c>
      <c r="H72" s="43">
        <f t="shared" si="49"/>
        <v>9</v>
      </c>
      <c r="I72" s="43">
        <f t="shared" si="50"/>
        <v>9</v>
      </c>
    </row>
    <row r="73" spans="1:9" ht="16">
      <c r="A73" s="57" t="s">
        <v>240</v>
      </c>
      <c r="B73" s="41">
        <v>5</v>
      </c>
      <c r="C73" s="41">
        <v>7</v>
      </c>
      <c r="D73" s="41">
        <v>9</v>
      </c>
      <c r="E73" s="42" t="s">
        <v>12</v>
      </c>
      <c r="G73" s="42">
        <f t="shared" si="48"/>
        <v>9</v>
      </c>
      <c r="H73" s="43">
        <f t="shared" si="49"/>
        <v>7</v>
      </c>
      <c r="I73" s="43">
        <f t="shared" si="50"/>
        <v>7</v>
      </c>
    </row>
    <row r="74" spans="1:9" ht="16">
      <c r="A74" s="57" t="s">
        <v>241</v>
      </c>
      <c r="B74" s="41">
        <v>2</v>
      </c>
      <c r="C74" s="41">
        <v>2</v>
      </c>
      <c r="D74" s="41">
        <v>2</v>
      </c>
      <c r="E74" s="42" t="s">
        <v>15</v>
      </c>
      <c r="G74" s="42">
        <f t="shared" si="48"/>
        <v>2</v>
      </c>
      <c r="H74" s="43">
        <f t="shared" si="49"/>
        <v>2</v>
      </c>
      <c r="I74" s="43">
        <f t="shared" si="50"/>
        <v>2</v>
      </c>
    </row>
    <row r="75" spans="1:9">
      <c r="A75" s="59" t="s">
        <v>242</v>
      </c>
    </row>
    <row r="76" spans="1:9">
      <c r="A76" s="58" t="s">
        <v>243</v>
      </c>
    </row>
    <row r="77" spans="1:9">
      <c r="A77" s="57" t="s">
        <v>225</v>
      </c>
      <c r="B77" s="41">
        <v>7</v>
      </c>
      <c r="C77" s="41">
        <v>10</v>
      </c>
      <c r="D77" s="41">
        <v>12</v>
      </c>
      <c r="E77" s="42" t="s">
        <v>12</v>
      </c>
      <c r="G77" s="42">
        <f t="shared" ref="G77:G78" si="51">IF(E77="Low",B77,IF(E77="Mid",C77,D77))</f>
        <v>12</v>
      </c>
      <c r="H77" s="43">
        <f t="shared" ref="H77:H78" si="52">CEILING(((B77+(4*C77)+D77)/6),0.5)</f>
        <v>10</v>
      </c>
      <c r="I77" s="43">
        <f t="shared" ref="I77:I78" si="53">AVERAGE(B77:D77)</f>
        <v>9.6666666666666661</v>
      </c>
    </row>
    <row r="78" spans="1:9">
      <c r="A78" s="57" t="s">
        <v>220</v>
      </c>
      <c r="B78" s="41">
        <v>7</v>
      </c>
      <c r="C78" s="41">
        <v>10</v>
      </c>
      <c r="D78" s="41">
        <v>12</v>
      </c>
      <c r="E78" s="42" t="s">
        <v>12</v>
      </c>
      <c r="G78" s="42">
        <f t="shared" si="51"/>
        <v>12</v>
      </c>
      <c r="H78" s="43">
        <f t="shared" si="52"/>
        <v>10</v>
      </c>
      <c r="I78" s="43">
        <f t="shared" si="53"/>
        <v>9.6666666666666661</v>
      </c>
    </row>
    <row r="79" spans="1:9">
      <c r="A79" s="58" t="s">
        <v>244</v>
      </c>
    </row>
    <row r="80" spans="1:9">
      <c r="A80" s="57" t="s">
        <v>209</v>
      </c>
      <c r="B80" s="41">
        <v>7</v>
      </c>
      <c r="C80" s="41">
        <v>10</v>
      </c>
      <c r="D80" s="41">
        <v>12</v>
      </c>
      <c r="E80" s="42" t="s">
        <v>12</v>
      </c>
      <c r="G80" s="42">
        <f t="shared" ref="G80:G82" si="54">IF(E80="Low",B80,IF(E80="Mid",C80,D80))</f>
        <v>12</v>
      </c>
      <c r="H80" s="43">
        <f t="shared" ref="H80:H82" si="55">CEILING(((B80+(4*C80)+D80)/6),0.5)</f>
        <v>10</v>
      </c>
      <c r="I80" s="43">
        <f t="shared" ref="I80:I82" si="56">AVERAGE(B80:D80)</f>
        <v>9.6666666666666661</v>
      </c>
    </row>
    <row r="81" spans="1:9">
      <c r="A81" s="57" t="s">
        <v>210</v>
      </c>
      <c r="B81" s="41">
        <v>7</v>
      </c>
      <c r="C81" s="41">
        <v>10</v>
      </c>
      <c r="D81" s="41">
        <v>12</v>
      </c>
      <c r="E81" s="42" t="s">
        <v>12</v>
      </c>
      <c r="G81" s="42">
        <f t="shared" si="54"/>
        <v>12</v>
      </c>
      <c r="H81" s="43">
        <f t="shared" si="55"/>
        <v>10</v>
      </c>
      <c r="I81" s="43">
        <f t="shared" si="56"/>
        <v>9.6666666666666661</v>
      </c>
    </row>
    <row r="82" spans="1:9">
      <c r="A82" s="57" t="s">
        <v>211</v>
      </c>
      <c r="B82" s="41">
        <v>7</v>
      </c>
      <c r="C82" s="41">
        <v>10</v>
      </c>
      <c r="D82" s="41">
        <v>12</v>
      </c>
      <c r="E82" s="42" t="s">
        <v>12</v>
      </c>
      <c r="G82" s="42">
        <f t="shared" si="54"/>
        <v>12</v>
      </c>
      <c r="H82" s="43">
        <f t="shared" si="55"/>
        <v>10</v>
      </c>
      <c r="I82" s="43">
        <f t="shared" si="56"/>
        <v>9.6666666666666661</v>
      </c>
    </row>
    <row r="83" spans="1:9">
      <c r="A83" s="58" t="s">
        <v>245</v>
      </c>
    </row>
    <row r="84" spans="1:9">
      <c r="A84" s="57" t="s">
        <v>209</v>
      </c>
      <c r="B84" s="41">
        <v>7</v>
      </c>
      <c r="C84" s="41">
        <v>10</v>
      </c>
      <c r="D84" s="41">
        <v>12</v>
      </c>
      <c r="E84" s="42" t="s">
        <v>12</v>
      </c>
      <c r="G84" s="42">
        <f t="shared" ref="G84:G86" si="57">IF(E84="Low",B84,IF(E84="Mid",C84,D84))</f>
        <v>12</v>
      </c>
      <c r="H84" s="43">
        <f t="shared" ref="H84:H86" si="58">CEILING(((B84+(4*C84)+D84)/6),0.5)</f>
        <v>10</v>
      </c>
      <c r="I84" s="43">
        <f t="shared" ref="I84:I86" si="59">AVERAGE(B84:D84)</f>
        <v>9.6666666666666661</v>
      </c>
    </row>
    <row r="85" spans="1:9">
      <c r="A85" s="57" t="s">
        <v>210</v>
      </c>
      <c r="B85" s="41">
        <v>7</v>
      </c>
      <c r="C85" s="41">
        <v>10</v>
      </c>
      <c r="D85" s="41">
        <v>12</v>
      </c>
      <c r="E85" s="42" t="s">
        <v>12</v>
      </c>
      <c r="G85" s="42">
        <f t="shared" si="57"/>
        <v>12</v>
      </c>
      <c r="H85" s="43">
        <f t="shared" si="58"/>
        <v>10</v>
      </c>
      <c r="I85" s="43">
        <f t="shared" si="59"/>
        <v>9.6666666666666661</v>
      </c>
    </row>
    <row r="86" spans="1:9">
      <c r="A86" s="57" t="s">
        <v>211</v>
      </c>
      <c r="B86" s="41">
        <v>7</v>
      </c>
      <c r="C86" s="41">
        <v>10</v>
      </c>
      <c r="D86" s="41">
        <v>12</v>
      </c>
      <c r="E86" s="42" t="s">
        <v>12</v>
      </c>
      <c r="G86" s="42">
        <f t="shared" si="57"/>
        <v>12</v>
      </c>
      <c r="H86" s="43">
        <f t="shared" si="58"/>
        <v>10</v>
      </c>
      <c r="I86" s="43">
        <f t="shared" si="59"/>
        <v>9.6666666666666661</v>
      </c>
    </row>
    <row r="87" spans="1:9">
      <c r="A87" s="59" t="s">
        <v>246</v>
      </c>
    </row>
    <row r="88" spans="1:9">
      <c r="A88" s="58" t="s">
        <v>247</v>
      </c>
    </row>
    <row r="89" spans="1:9">
      <c r="A89" s="57" t="s">
        <v>225</v>
      </c>
      <c r="B89" s="41">
        <v>8</v>
      </c>
      <c r="C89" s="41">
        <v>10</v>
      </c>
      <c r="D89" s="41">
        <v>12</v>
      </c>
      <c r="E89" s="42" t="s">
        <v>12</v>
      </c>
      <c r="G89" s="42">
        <f t="shared" ref="G89:G90" si="60">IF(E89="Low",B89,IF(E89="Mid",C89,D89))</f>
        <v>12</v>
      </c>
      <c r="H89" s="43">
        <f t="shared" ref="H89:H90" si="61">CEILING(((B89+(4*C89)+D89)/6),0.5)</f>
        <v>10</v>
      </c>
      <c r="I89" s="43">
        <f t="shared" ref="I89:I90" si="62">AVERAGE(B89:D89)</f>
        <v>10</v>
      </c>
    </row>
    <row r="90" spans="1:9">
      <c r="A90" s="57" t="s">
        <v>220</v>
      </c>
      <c r="B90" s="41">
        <v>8</v>
      </c>
      <c r="C90" s="41">
        <v>10</v>
      </c>
      <c r="D90" s="41">
        <v>12</v>
      </c>
      <c r="E90" s="42" t="s">
        <v>12</v>
      </c>
      <c r="G90" s="42">
        <f t="shared" si="60"/>
        <v>12</v>
      </c>
      <c r="H90" s="43">
        <f t="shared" si="61"/>
        <v>10</v>
      </c>
      <c r="I90" s="43">
        <f t="shared" si="62"/>
        <v>10</v>
      </c>
    </row>
    <row r="91" spans="1:9">
      <c r="A91" s="58" t="s">
        <v>248</v>
      </c>
    </row>
    <row r="92" spans="1:9">
      <c r="A92" s="57" t="s">
        <v>209</v>
      </c>
      <c r="B92" s="41">
        <v>8</v>
      </c>
      <c r="C92" s="41">
        <v>10</v>
      </c>
      <c r="D92" s="41">
        <v>12</v>
      </c>
      <c r="E92" s="42" t="s">
        <v>12</v>
      </c>
      <c r="G92" s="42">
        <f t="shared" ref="G92:G94" si="63">IF(E92="Low",B92,IF(E92="Mid",C92,D92))</f>
        <v>12</v>
      </c>
      <c r="H92" s="43">
        <f t="shared" ref="H92:H94" si="64">CEILING(((B92+(4*C92)+D92)/6),0.5)</f>
        <v>10</v>
      </c>
      <c r="I92" s="43">
        <f t="shared" ref="I92:I94" si="65">AVERAGE(B92:D92)</f>
        <v>10</v>
      </c>
    </row>
    <row r="93" spans="1:9">
      <c r="A93" s="57" t="s">
        <v>210</v>
      </c>
      <c r="B93" s="41">
        <v>8</v>
      </c>
      <c r="C93" s="41">
        <v>10</v>
      </c>
      <c r="D93" s="41">
        <v>12</v>
      </c>
      <c r="E93" s="42" t="s">
        <v>12</v>
      </c>
      <c r="G93" s="42">
        <f t="shared" si="63"/>
        <v>12</v>
      </c>
      <c r="H93" s="43">
        <f t="shared" si="64"/>
        <v>10</v>
      </c>
      <c r="I93" s="43">
        <f t="shared" si="65"/>
        <v>10</v>
      </c>
    </row>
    <row r="94" spans="1:9">
      <c r="A94" s="57" t="s">
        <v>211</v>
      </c>
      <c r="B94" s="41">
        <v>8</v>
      </c>
      <c r="C94" s="41">
        <v>10</v>
      </c>
      <c r="D94" s="41">
        <v>12</v>
      </c>
      <c r="E94" s="42" t="s">
        <v>12</v>
      </c>
      <c r="G94" s="42">
        <f t="shared" si="63"/>
        <v>12</v>
      </c>
      <c r="H94" s="43">
        <f t="shared" si="64"/>
        <v>10</v>
      </c>
      <c r="I94" s="43">
        <f t="shared" si="65"/>
        <v>10</v>
      </c>
    </row>
    <row r="95" spans="1:9">
      <c r="A95" s="58" t="s">
        <v>249</v>
      </c>
    </row>
    <row r="96" spans="1:9">
      <c r="A96" s="57" t="s">
        <v>209</v>
      </c>
      <c r="B96" s="41">
        <v>8</v>
      </c>
      <c r="C96" s="41">
        <v>10</v>
      </c>
      <c r="D96" s="41">
        <v>12</v>
      </c>
      <c r="E96" s="42" t="s">
        <v>12</v>
      </c>
      <c r="G96" s="42">
        <f t="shared" ref="G96:G98" si="66">IF(E96="Low",B96,IF(E96="Mid",C96,D96))</f>
        <v>12</v>
      </c>
      <c r="H96" s="43">
        <f t="shared" ref="H96:H98" si="67">CEILING(((B96+(4*C96)+D96)/6),0.5)</f>
        <v>10</v>
      </c>
      <c r="I96" s="43">
        <f t="shared" ref="I96:I98" si="68">AVERAGE(B96:D96)</f>
        <v>10</v>
      </c>
    </row>
    <row r="97" spans="1:9">
      <c r="A97" s="57" t="s">
        <v>210</v>
      </c>
      <c r="B97" s="41">
        <v>8</v>
      </c>
      <c r="C97" s="41">
        <v>10</v>
      </c>
      <c r="D97" s="41">
        <v>12</v>
      </c>
      <c r="E97" s="42" t="s">
        <v>12</v>
      </c>
      <c r="G97" s="42">
        <f t="shared" si="66"/>
        <v>12</v>
      </c>
      <c r="H97" s="43">
        <f t="shared" si="67"/>
        <v>10</v>
      </c>
      <c r="I97" s="43">
        <f t="shared" si="68"/>
        <v>10</v>
      </c>
    </row>
    <row r="98" spans="1:9">
      <c r="A98" s="57" t="s">
        <v>211</v>
      </c>
      <c r="B98" s="41">
        <v>8</v>
      </c>
      <c r="C98" s="41">
        <v>10</v>
      </c>
      <c r="D98" s="41">
        <v>12</v>
      </c>
      <c r="E98" s="42" t="s">
        <v>12</v>
      </c>
      <c r="G98" s="42">
        <f t="shared" si="66"/>
        <v>12</v>
      </c>
      <c r="H98" s="43">
        <f t="shared" si="67"/>
        <v>10</v>
      </c>
      <c r="I98" s="43">
        <f t="shared" si="68"/>
        <v>10</v>
      </c>
    </row>
    <row r="99" spans="1:9">
      <c r="A99" s="58" t="s">
        <v>250</v>
      </c>
    </row>
    <row r="100" spans="1:9">
      <c r="A100" s="57" t="s">
        <v>214</v>
      </c>
      <c r="B100" s="41">
        <v>8</v>
      </c>
      <c r="C100" s="41">
        <v>10</v>
      </c>
      <c r="D100" s="41">
        <v>12</v>
      </c>
      <c r="E100" s="42" t="s">
        <v>12</v>
      </c>
      <c r="G100" s="42">
        <f t="shared" ref="G100:G102" si="69">IF(E100="Low",B100,IF(E100="Mid",C100,D100))</f>
        <v>12</v>
      </c>
      <c r="H100" s="43">
        <f t="shared" ref="H100:H102" si="70">CEILING(((B100+(4*C100)+D100)/6),0.5)</f>
        <v>10</v>
      </c>
      <c r="I100" s="43">
        <f t="shared" ref="I100:I102" si="71">AVERAGE(B100:D100)</f>
        <v>10</v>
      </c>
    </row>
    <row r="101" spans="1:9">
      <c r="A101" s="57" t="s">
        <v>215</v>
      </c>
      <c r="B101" s="41">
        <v>8</v>
      </c>
      <c r="C101" s="41">
        <v>10</v>
      </c>
      <c r="D101" s="41">
        <v>12</v>
      </c>
      <c r="E101" s="42" t="s">
        <v>12</v>
      </c>
      <c r="G101" s="42">
        <f t="shared" si="69"/>
        <v>12</v>
      </c>
      <c r="H101" s="43">
        <f t="shared" si="70"/>
        <v>10</v>
      </c>
      <c r="I101" s="43">
        <f t="shared" si="71"/>
        <v>10</v>
      </c>
    </row>
    <row r="102" spans="1:9">
      <c r="A102" s="57" t="s">
        <v>216</v>
      </c>
      <c r="B102" s="41">
        <v>8</v>
      </c>
      <c r="C102" s="41">
        <v>10</v>
      </c>
      <c r="D102" s="41">
        <v>12</v>
      </c>
      <c r="E102" s="42" t="s">
        <v>12</v>
      </c>
      <c r="G102" s="42">
        <f t="shared" si="69"/>
        <v>12</v>
      </c>
      <c r="H102" s="43">
        <f t="shared" si="70"/>
        <v>10</v>
      </c>
      <c r="I102" s="43">
        <f t="shared" si="71"/>
        <v>10</v>
      </c>
    </row>
    <row r="103" spans="1:9">
      <c r="A103" s="59" t="s">
        <v>251</v>
      </c>
    </row>
    <row r="104" spans="1:9">
      <c r="A104" s="58" t="s">
        <v>252</v>
      </c>
    </row>
    <row r="105" spans="1:9">
      <c r="A105" s="57" t="s">
        <v>253</v>
      </c>
      <c r="B105" s="41">
        <v>7</v>
      </c>
      <c r="C105" s="41">
        <v>10</v>
      </c>
      <c r="D105" s="41">
        <v>12</v>
      </c>
      <c r="E105" s="42" t="s">
        <v>12</v>
      </c>
      <c r="G105" s="42">
        <f t="shared" ref="G105:G107" si="72">IF(E105="Low",B105,IF(E105="Mid",C105,D105))</f>
        <v>12</v>
      </c>
      <c r="H105" s="43">
        <f t="shared" ref="H105:H107" si="73">CEILING(((B105+(4*C105)+D105)/6),0.5)</f>
        <v>10</v>
      </c>
      <c r="I105" s="43">
        <f t="shared" ref="I105:I107" si="74">AVERAGE(B105:D105)</f>
        <v>9.6666666666666661</v>
      </c>
    </row>
    <row r="106" spans="1:9">
      <c r="A106" s="57" t="s">
        <v>254</v>
      </c>
      <c r="B106" s="41">
        <v>10</v>
      </c>
      <c r="C106" s="41">
        <v>10</v>
      </c>
      <c r="D106" s="41">
        <v>12</v>
      </c>
      <c r="E106" s="42" t="s">
        <v>12</v>
      </c>
      <c r="G106" s="42">
        <f t="shared" si="72"/>
        <v>12</v>
      </c>
      <c r="H106" s="43">
        <f t="shared" si="73"/>
        <v>10.5</v>
      </c>
      <c r="I106" s="43">
        <f t="shared" si="74"/>
        <v>10.666666666666666</v>
      </c>
    </row>
    <row r="107" spans="1:9">
      <c r="A107" s="57" t="s">
        <v>255</v>
      </c>
      <c r="B107" s="41">
        <v>4</v>
      </c>
      <c r="C107" s="41">
        <v>6</v>
      </c>
      <c r="D107" s="41">
        <v>12</v>
      </c>
      <c r="E107" s="42" t="s">
        <v>15</v>
      </c>
      <c r="G107" s="42">
        <f t="shared" si="72"/>
        <v>6</v>
      </c>
      <c r="H107" s="43">
        <f t="shared" si="73"/>
        <v>7</v>
      </c>
      <c r="I107" s="43">
        <f t="shared" si="74"/>
        <v>7.333333333333333</v>
      </c>
    </row>
    <row r="108" spans="1:9">
      <c r="A108" s="58" t="s">
        <v>256</v>
      </c>
    </row>
    <row r="109" spans="1:9">
      <c r="A109" s="57" t="s">
        <v>257</v>
      </c>
      <c r="B109" s="41">
        <v>2</v>
      </c>
      <c r="C109" s="41">
        <v>2</v>
      </c>
      <c r="D109" s="41">
        <v>2</v>
      </c>
      <c r="E109" s="42" t="s">
        <v>15</v>
      </c>
      <c r="G109" s="42">
        <f t="shared" ref="G109:G113" si="75">IF(E109="Low",B109,IF(E109="Mid",C109,D109))</f>
        <v>2</v>
      </c>
      <c r="H109" s="43">
        <f t="shared" ref="H109:H113" si="76">CEILING(((B109+(4*C109)+D109)/6),0.5)</f>
        <v>2</v>
      </c>
      <c r="I109" s="43">
        <f t="shared" ref="I109:I113" si="77">AVERAGE(B109:D109)</f>
        <v>2</v>
      </c>
    </row>
    <row r="110" spans="1:9">
      <c r="A110" s="57" t="s">
        <v>258</v>
      </c>
      <c r="B110" s="41">
        <v>5</v>
      </c>
      <c r="C110" s="41">
        <v>7</v>
      </c>
      <c r="D110" s="41">
        <v>8</v>
      </c>
      <c r="E110" s="42" t="s">
        <v>12</v>
      </c>
      <c r="G110" s="42">
        <f t="shared" si="75"/>
        <v>8</v>
      </c>
      <c r="H110" s="43">
        <f t="shared" si="76"/>
        <v>7</v>
      </c>
      <c r="I110" s="43">
        <f t="shared" si="77"/>
        <v>6.666666666666667</v>
      </c>
    </row>
    <row r="111" spans="1:9">
      <c r="A111" s="57" t="s">
        <v>259</v>
      </c>
      <c r="B111" s="41">
        <v>2</v>
      </c>
      <c r="C111" s="41">
        <v>2</v>
      </c>
      <c r="D111" s="41">
        <v>2</v>
      </c>
      <c r="E111" s="42" t="s">
        <v>15</v>
      </c>
      <c r="G111" s="42">
        <f t="shared" si="75"/>
        <v>2</v>
      </c>
      <c r="H111" s="43">
        <f t="shared" si="76"/>
        <v>2</v>
      </c>
      <c r="I111" s="43">
        <f t="shared" si="77"/>
        <v>2</v>
      </c>
    </row>
    <row r="112" spans="1:9">
      <c r="A112" s="57" t="s">
        <v>260</v>
      </c>
      <c r="B112" s="41">
        <v>5</v>
      </c>
      <c r="C112" s="41">
        <v>7</v>
      </c>
      <c r="D112" s="41">
        <v>8</v>
      </c>
      <c r="E112" s="42" t="s">
        <v>12</v>
      </c>
      <c r="G112" s="42">
        <f t="shared" si="75"/>
        <v>8</v>
      </c>
      <c r="H112" s="43">
        <f t="shared" si="76"/>
        <v>7</v>
      </c>
      <c r="I112" s="43">
        <f t="shared" si="77"/>
        <v>6.666666666666667</v>
      </c>
    </row>
    <row r="113" spans="1:9">
      <c r="A113" s="57" t="s">
        <v>261</v>
      </c>
      <c r="B113" s="41">
        <v>5</v>
      </c>
      <c r="C113" s="41">
        <v>7</v>
      </c>
      <c r="D113" s="41">
        <v>8</v>
      </c>
      <c r="E113" s="42" t="s">
        <v>12</v>
      </c>
      <c r="G113" s="42">
        <f t="shared" si="75"/>
        <v>8</v>
      </c>
      <c r="H113" s="43">
        <f t="shared" si="76"/>
        <v>7</v>
      </c>
      <c r="I113" s="43">
        <f t="shared" si="77"/>
        <v>6.666666666666667</v>
      </c>
    </row>
    <row r="114" spans="1:9">
      <c r="A114" s="58" t="s">
        <v>262</v>
      </c>
    </row>
    <row r="115" spans="1:9">
      <c r="A115" s="57" t="s">
        <v>263</v>
      </c>
      <c r="B115" s="41">
        <v>8</v>
      </c>
      <c r="C115" s="41">
        <v>10</v>
      </c>
      <c r="D115" s="41">
        <v>12</v>
      </c>
      <c r="E115" s="42" t="s">
        <v>12</v>
      </c>
      <c r="G115" s="42">
        <f t="shared" ref="G115:G117" si="78">IF(E115="Low",B115,IF(E115="Mid",C115,D115))</f>
        <v>12</v>
      </c>
      <c r="H115" s="43">
        <f t="shared" ref="H115:H117" si="79">CEILING(((B115+(4*C115)+D115)/6),0.5)</f>
        <v>10</v>
      </c>
      <c r="I115" s="43">
        <f t="shared" ref="I115:I117" si="80">AVERAGE(B115:D115)</f>
        <v>10</v>
      </c>
    </row>
    <row r="116" spans="1:9">
      <c r="A116" s="57" t="s">
        <v>264</v>
      </c>
      <c r="B116" s="41">
        <v>10</v>
      </c>
      <c r="C116" s="41">
        <v>10</v>
      </c>
      <c r="D116" s="41">
        <v>12</v>
      </c>
      <c r="E116" s="42" t="s">
        <v>12</v>
      </c>
      <c r="G116" s="42">
        <f t="shared" si="78"/>
        <v>12</v>
      </c>
      <c r="H116" s="43">
        <f t="shared" si="79"/>
        <v>10.5</v>
      </c>
      <c r="I116" s="43">
        <f t="shared" si="80"/>
        <v>10.666666666666666</v>
      </c>
    </row>
    <row r="117" spans="1:9">
      <c r="A117" s="57" t="s">
        <v>265</v>
      </c>
      <c r="B117" s="41">
        <v>2</v>
      </c>
      <c r="C117" s="41">
        <v>4</v>
      </c>
      <c r="D117" s="41">
        <v>6</v>
      </c>
      <c r="E117" s="42" t="s">
        <v>12</v>
      </c>
      <c r="G117" s="42">
        <f t="shared" si="78"/>
        <v>6</v>
      </c>
      <c r="H117" s="43">
        <f t="shared" si="79"/>
        <v>4</v>
      </c>
      <c r="I117" s="43">
        <f t="shared" si="80"/>
        <v>4</v>
      </c>
    </row>
    <row r="118" spans="1:9">
      <c r="A118" s="58" t="s">
        <v>195</v>
      </c>
    </row>
    <row r="119" spans="1:9">
      <c r="A119" s="60" t="s">
        <v>266</v>
      </c>
      <c r="B119" s="41">
        <v>10</v>
      </c>
      <c r="C119" s="41">
        <v>10</v>
      </c>
      <c r="D119" s="41">
        <v>12</v>
      </c>
      <c r="E119" s="42" t="s">
        <v>12</v>
      </c>
      <c r="G119" s="42">
        <f t="shared" ref="G119:G121" si="81">IF(E119="Low",B119,IF(E119="Mid",C119,D119))</f>
        <v>12</v>
      </c>
      <c r="H119" s="43">
        <f t="shared" ref="H119:H121" si="82">CEILING(((B119+(4*C119)+D119)/6),0.5)</f>
        <v>10.5</v>
      </c>
      <c r="I119" s="43">
        <f t="shared" ref="I119:I121" si="83">AVERAGE(B119:D119)</f>
        <v>10.666666666666666</v>
      </c>
    </row>
    <row r="120" spans="1:9">
      <c r="A120" s="60" t="s">
        <v>267</v>
      </c>
      <c r="B120" s="41">
        <v>10</v>
      </c>
      <c r="C120" s="41">
        <v>10</v>
      </c>
      <c r="D120" s="41">
        <v>12</v>
      </c>
      <c r="E120" s="42" t="s">
        <v>12</v>
      </c>
      <c r="G120" s="42">
        <f t="shared" si="81"/>
        <v>12</v>
      </c>
      <c r="H120" s="43">
        <f t="shared" si="82"/>
        <v>10.5</v>
      </c>
      <c r="I120" s="43">
        <f t="shared" si="83"/>
        <v>10.666666666666666</v>
      </c>
    </row>
    <row r="121" spans="1:9">
      <c r="A121" s="60" t="s">
        <v>268</v>
      </c>
      <c r="B121" s="41">
        <v>9</v>
      </c>
      <c r="C121" s="41">
        <v>10</v>
      </c>
      <c r="D121" s="41">
        <v>12</v>
      </c>
      <c r="E121" s="42" t="s">
        <v>12</v>
      </c>
      <c r="G121" s="42">
        <f t="shared" si="81"/>
        <v>12</v>
      </c>
      <c r="H121" s="43">
        <f t="shared" si="82"/>
        <v>10.5</v>
      </c>
      <c r="I121" s="43">
        <f t="shared" si="83"/>
        <v>10.333333333333334</v>
      </c>
    </row>
    <row r="122" spans="1:9">
      <c r="A122" s="58" t="s">
        <v>269</v>
      </c>
    </row>
    <row r="123" spans="1:9">
      <c r="A123" s="60" t="s">
        <v>270</v>
      </c>
      <c r="B123" s="41">
        <v>4</v>
      </c>
      <c r="C123" s="41">
        <v>8</v>
      </c>
      <c r="D123" s="41">
        <v>10</v>
      </c>
      <c r="E123" s="42" t="s">
        <v>15</v>
      </c>
      <c r="G123" s="42">
        <f t="shared" ref="G123:G125" si="84">IF(E123="Low",B123,IF(E123="Mid",C123,D123))</f>
        <v>8</v>
      </c>
      <c r="H123" s="43">
        <f t="shared" ref="H123:H125" si="85">CEILING(((B123+(4*C123)+D123)/6),0.5)</f>
        <v>8</v>
      </c>
      <c r="I123" s="43">
        <f t="shared" ref="I123:I125" si="86">AVERAGE(B123:D123)</f>
        <v>7.333333333333333</v>
      </c>
    </row>
    <row r="124" spans="1:9">
      <c r="A124" s="60" t="s">
        <v>271</v>
      </c>
      <c r="B124" s="41">
        <v>10</v>
      </c>
      <c r="C124" s="41">
        <v>10</v>
      </c>
      <c r="D124" s="41">
        <v>12</v>
      </c>
      <c r="E124" s="42" t="s">
        <v>12</v>
      </c>
      <c r="G124" s="42">
        <f t="shared" si="84"/>
        <v>12</v>
      </c>
      <c r="H124" s="43">
        <f t="shared" si="85"/>
        <v>10.5</v>
      </c>
      <c r="I124" s="43">
        <f t="shared" si="86"/>
        <v>10.666666666666666</v>
      </c>
    </row>
    <row r="125" spans="1:9">
      <c r="A125" s="60" t="s">
        <v>272</v>
      </c>
      <c r="B125" s="41">
        <v>2</v>
      </c>
      <c r="C125" s="41">
        <v>4</v>
      </c>
      <c r="D125" s="41">
        <v>6</v>
      </c>
      <c r="E125" s="42" t="s">
        <v>15</v>
      </c>
      <c r="G125" s="42">
        <f t="shared" si="84"/>
        <v>4</v>
      </c>
      <c r="H125" s="43">
        <f t="shared" si="85"/>
        <v>4</v>
      </c>
      <c r="I125" s="43">
        <f t="shared" si="86"/>
        <v>4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662FAFB88B245B910AD24D6E30082" ma:contentTypeVersion="2" ma:contentTypeDescription="Create a new document." ma:contentTypeScope="" ma:versionID="728eaf4fb47fff8ea6d2809798a5daf8">
  <xsd:schema xmlns:xsd="http://www.w3.org/2001/XMLSchema" xmlns:xs="http://www.w3.org/2001/XMLSchema" xmlns:p="http://schemas.microsoft.com/office/2006/metadata/properties" xmlns:ns2="bbe9a482-fa61-4cf5-8732-0d307703b9f6" targetNamespace="http://schemas.microsoft.com/office/2006/metadata/properties" ma:root="true" ma:fieldsID="52030155a2fba1b44c6fb714b4b89b92" ns2:_="">
    <xsd:import namespace="bbe9a482-fa61-4cf5-8732-0d307703b9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9a482-fa61-4cf5-8732-0d307703b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659319-01B0-49B5-B494-7964769BABF7}"/>
</file>

<file path=customXml/itemProps2.xml><?xml version="1.0" encoding="utf-8"?>
<ds:datastoreItem xmlns:ds="http://schemas.openxmlformats.org/officeDocument/2006/customXml" ds:itemID="{20EED25D-E464-4137-8BE6-6743CEA88ED2}"/>
</file>

<file path=customXml/itemProps3.xml><?xml version="1.0" encoding="utf-8"?>
<ds:datastoreItem xmlns:ds="http://schemas.openxmlformats.org/officeDocument/2006/customXml" ds:itemID="{AE6CD298-A059-420C-A799-32F884E82D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Pre-Dev Final</vt:lpstr>
      <vt:lpstr>Phase 1 Final</vt:lpstr>
      <vt:lpstr>Phase 2 Final</vt:lpstr>
      <vt:lpstr>Phase 3 Final</vt:lpstr>
      <vt:lpstr>Pre-Dev 3Pt Est</vt:lpstr>
      <vt:lpstr>Phase 1 3Pt Est</vt:lpstr>
      <vt:lpstr>Phase 2 3Pt Est</vt:lpstr>
      <vt:lpstr>Phase 3 3Pt 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Johnson,Emily</dc:creator>
  <cp:lastModifiedBy>Johnson,Emily</cp:lastModifiedBy>
  <dcterms:created xsi:type="dcterms:W3CDTF">2018-10-28T22:52:57Z</dcterms:created>
  <dcterms:modified xsi:type="dcterms:W3CDTF">2018-10-28T23:09:46Z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0x01010019A662FAFB88B245B910AD24D6E30082</vt:lpwstr>
  </property>
</Properties>
</file>