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Folder\College\ASU\EGR216\Honors Contract\Deliverables\"/>
    </mc:Choice>
  </mc:AlternateContent>
  <xr:revisionPtr revIDLastSave="0" documentId="8_{114A9DF1-07B1-4A87-AD5C-5D9065C815B3}" xr6:coauthVersionLast="46" xr6:coauthVersionMax="46" xr10:uidLastSave="{00000000-0000-0000-0000-000000000000}"/>
  <bookViews>
    <workbookView xWindow="32400" yWindow="2040" windowWidth="21600" windowHeight="11325" xr2:uid="{B30BAEEF-99F8-4828-AFEA-651F82E5341F}"/>
  </bookViews>
  <sheets>
    <sheet name="Through Hole BOM" sheetId="1" r:id="rId1"/>
    <sheet name="SMD 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3" i="2" l="1"/>
  <c r="K33" i="2"/>
  <c r="A33" i="2"/>
  <c r="M32" i="2"/>
  <c r="K32" i="2"/>
  <c r="A32" i="2"/>
  <c r="M31" i="2"/>
  <c r="K31" i="2"/>
  <c r="A31" i="2"/>
  <c r="M30" i="2"/>
  <c r="K30" i="2"/>
  <c r="A30" i="2"/>
  <c r="M29" i="2"/>
  <c r="K29" i="2"/>
  <c r="A29" i="2"/>
  <c r="M28" i="2"/>
  <c r="K28" i="2"/>
  <c r="A28" i="2"/>
  <c r="M27" i="2"/>
  <c r="K27" i="2"/>
  <c r="A27" i="2"/>
  <c r="M26" i="2"/>
  <c r="K26" i="2"/>
  <c r="A26" i="2"/>
  <c r="M25" i="2"/>
  <c r="K25" i="2"/>
  <c r="A25" i="2"/>
  <c r="M24" i="2"/>
  <c r="K24" i="2"/>
  <c r="A24" i="2"/>
  <c r="M23" i="2"/>
  <c r="K23" i="2"/>
  <c r="A23" i="2"/>
  <c r="M22" i="2"/>
  <c r="K22" i="2"/>
  <c r="A22" i="2"/>
  <c r="M21" i="2"/>
  <c r="K21" i="2"/>
  <c r="A21" i="2"/>
  <c r="M20" i="2"/>
  <c r="K20" i="2"/>
  <c r="A20" i="2"/>
  <c r="M19" i="2"/>
  <c r="K19" i="2"/>
  <c r="A19" i="2"/>
  <c r="M18" i="2"/>
  <c r="K18" i="2"/>
  <c r="A18" i="2"/>
  <c r="M17" i="2"/>
  <c r="K17" i="2"/>
  <c r="A17" i="2"/>
  <c r="M16" i="2"/>
  <c r="K16" i="2"/>
  <c r="A16" i="2"/>
  <c r="M15" i="2"/>
  <c r="K15" i="2"/>
  <c r="A15" i="2"/>
  <c r="M14" i="2"/>
  <c r="K14" i="2"/>
  <c r="A14" i="2"/>
  <c r="M13" i="2"/>
  <c r="K13" i="2"/>
  <c r="A13" i="2"/>
  <c r="M12" i="2"/>
  <c r="K12" i="2"/>
  <c r="A12" i="2"/>
  <c r="M11" i="2"/>
  <c r="K11" i="2"/>
  <c r="A11" i="2"/>
  <c r="M10" i="2"/>
  <c r="K10" i="2"/>
  <c r="A10" i="2"/>
  <c r="M9" i="2"/>
  <c r="K9" i="2"/>
  <c r="A9" i="2"/>
  <c r="M8" i="2"/>
  <c r="K8" i="2"/>
  <c r="A8" i="2"/>
  <c r="M7" i="2"/>
  <c r="K7" i="2"/>
  <c r="A7" i="2"/>
  <c r="M6" i="2"/>
  <c r="K6" i="2"/>
  <c r="A6" i="2"/>
  <c r="M5" i="2"/>
  <c r="K5" i="2"/>
  <c r="A5" i="2"/>
  <c r="M4" i="2"/>
  <c r="K4" i="2"/>
  <c r="A4" i="2"/>
  <c r="M3" i="2"/>
  <c r="K3" i="2"/>
  <c r="A3" i="2"/>
  <c r="M2" i="2"/>
  <c r="M34" i="2" s="1"/>
  <c r="K2" i="2"/>
  <c r="K34" i="2" s="1"/>
  <c r="A2" i="2"/>
  <c r="M33" i="1"/>
  <c r="K33" i="1"/>
  <c r="A33" i="1"/>
  <c r="M32" i="1"/>
  <c r="K32" i="1"/>
  <c r="A32" i="1"/>
  <c r="M31" i="1"/>
  <c r="K31" i="1"/>
  <c r="A31" i="1"/>
  <c r="M30" i="1"/>
  <c r="K30" i="1"/>
  <c r="A30" i="1"/>
  <c r="M29" i="1"/>
  <c r="K29" i="1"/>
  <c r="A29" i="1"/>
  <c r="M28" i="1"/>
  <c r="K28" i="1"/>
  <c r="A28" i="1"/>
  <c r="M27" i="1"/>
  <c r="K27" i="1"/>
  <c r="A27" i="1"/>
  <c r="M26" i="1"/>
  <c r="K26" i="1"/>
  <c r="A26" i="1"/>
  <c r="M25" i="1"/>
  <c r="K25" i="1"/>
  <c r="A25" i="1"/>
  <c r="M24" i="1"/>
  <c r="K24" i="1"/>
  <c r="A24" i="1"/>
  <c r="M23" i="1"/>
  <c r="K23" i="1"/>
  <c r="A23" i="1"/>
  <c r="M22" i="1"/>
  <c r="K22" i="1"/>
  <c r="A22" i="1"/>
  <c r="M21" i="1"/>
  <c r="K21" i="1"/>
  <c r="A21" i="1"/>
  <c r="M20" i="1"/>
  <c r="K20" i="1"/>
  <c r="A20" i="1"/>
  <c r="M19" i="1"/>
  <c r="K19" i="1"/>
  <c r="A19" i="1"/>
  <c r="M18" i="1"/>
  <c r="K18" i="1"/>
  <c r="A18" i="1"/>
  <c r="M17" i="1"/>
  <c r="K17" i="1"/>
  <c r="A17" i="1"/>
  <c r="M16" i="1"/>
  <c r="K16" i="1"/>
  <c r="A16" i="1"/>
  <c r="M15" i="1"/>
  <c r="K15" i="1"/>
  <c r="A15" i="1"/>
  <c r="M14" i="1"/>
  <c r="K14" i="1"/>
  <c r="A14" i="1"/>
  <c r="M13" i="1"/>
  <c r="K13" i="1"/>
  <c r="A13" i="1"/>
  <c r="M12" i="1"/>
  <c r="K12" i="1"/>
  <c r="A12" i="1"/>
  <c r="M11" i="1"/>
  <c r="K11" i="1"/>
  <c r="A11" i="1"/>
  <c r="M10" i="1"/>
  <c r="K10" i="1"/>
  <c r="A10" i="1"/>
  <c r="M9" i="1"/>
  <c r="K9" i="1"/>
  <c r="A9" i="1"/>
  <c r="M8" i="1"/>
  <c r="K8" i="1"/>
  <c r="A8" i="1"/>
  <c r="M7" i="1"/>
  <c r="K7" i="1"/>
  <c r="A7" i="1"/>
  <c r="M6" i="1"/>
  <c r="K6" i="1"/>
  <c r="A6" i="1"/>
  <c r="M5" i="1"/>
  <c r="K5" i="1"/>
  <c r="A5" i="1"/>
  <c r="M4" i="1"/>
  <c r="K4" i="1"/>
  <c r="A4" i="1"/>
  <c r="M3" i="1"/>
  <c r="K3" i="1"/>
  <c r="A3" i="1"/>
  <c r="M2" i="1"/>
  <c r="M34" i="1" s="1"/>
  <c r="K2" i="1"/>
  <c r="K34" i="1" s="1"/>
  <c r="A2" i="1"/>
</calcChain>
</file>

<file path=xl/sharedStrings.xml><?xml version="1.0" encoding="utf-8"?>
<sst xmlns="http://schemas.openxmlformats.org/spreadsheetml/2006/main" count="258" uniqueCount="135">
  <si>
    <t>Universal Reference</t>
  </si>
  <si>
    <t>Board Reference</t>
  </si>
  <si>
    <t>Qty</t>
  </si>
  <si>
    <t>Actual Qty</t>
  </si>
  <si>
    <t>Value</t>
  </si>
  <si>
    <t>Footprint</t>
  </si>
  <si>
    <t>Part number</t>
  </si>
  <si>
    <t>Price</t>
  </si>
  <si>
    <t>Note</t>
  </si>
  <si>
    <t>One board price</t>
  </si>
  <si>
    <t>Total purchase price</t>
  </si>
  <si>
    <t xml:space="preserve">C1 </t>
  </si>
  <si>
    <t>60nF</t>
  </si>
  <si>
    <t>THT</t>
  </si>
  <si>
    <t>399-14063-ND</t>
  </si>
  <si>
    <t xml:space="preserve">C11 C10 C3 </t>
  </si>
  <si>
    <t>1uF</t>
  </si>
  <si>
    <t>445-8395-ND</t>
  </si>
  <si>
    <t xml:space="preserve">C2 </t>
  </si>
  <si>
    <t>0.1uF</t>
  </si>
  <si>
    <t>399-4151-ND</t>
  </si>
  <si>
    <t xml:space="preserve">C5 C8 </t>
  </si>
  <si>
    <t>100uF Electrolytic</t>
  </si>
  <si>
    <t>1572-1659-ND</t>
  </si>
  <si>
    <t xml:space="preserve">C6 C4 </t>
  </si>
  <si>
    <t>100nF</t>
  </si>
  <si>
    <t xml:space="preserve">C7 C9 </t>
  </si>
  <si>
    <t>330uF Electrolytic</t>
  </si>
  <si>
    <t>1572-1437-ND</t>
  </si>
  <si>
    <t xml:space="preserve">D1 D3 </t>
  </si>
  <si>
    <t>1N5822</t>
  </si>
  <si>
    <t>497-11370-1-ND</t>
  </si>
  <si>
    <t xml:space="preserve">D2 </t>
  </si>
  <si>
    <t>BL-HBXJXGX32L</t>
  </si>
  <si>
    <t>BL-HBXJXGX32LCT-ND</t>
  </si>
  <si>
    <t>Use SMD</t>
  </si>
  <si>
    <t xml:space="preserve">D4 </t>
  </si>
  <si>
    <t>Already Have</t>
  </si>
  <si>
    <t xml:space="preserve">D5 </t>
  </si>
  <si>
    <t xml:space="preserve">J1 </t>
  </si>
  <si>
    <t>12V Output</t>
  </si>
  <si>
    <t xml:space="preserve">J2 </t>
  </si>
  <si>
    <t>XT60 Male</t>
  </si>
  <si>
    <t>Amass:AMASS_XT60-M_1x02_P7.20mm_Vertical</t>
  </si>
  <si>
    <t xml:space="preserve">J3 </t>
  </si>
  <si>
    <t>5V Load Output</t>
  </si>
  <si>
    <t>Connector_PinHeader_2.54mm:PinHeader_1x02_P2.54mm_Vertical</t>
  </si>
  <si>
    <t xml:space="preserve">J4 </t>
  </si>
  <si>
    <t>AVR-ISP-6</t>
  </si>
  <si>
    <t>2x3 2.54</t>
  </si>
  <si>
    <t xml:space="preserve">J5 </t>
  </si>
  <si>
    <t>Monitor</t>
  </si>
  <si>
    <t xml:space="preserve">L1 </t>
  </si>
  <si>
    <t>10uH</t>
  </si>
  <si>
    <t>78F100J-TR-RCTR-ND</t>
  </si>
  <si>
    <t xml:space="preserve">L2 L3 </t>
  </si>
  <si>
    <t>330uH</t>
  </si>
  <si>
    <t>595-1734-ND</t>
  </si>
  <si>
    <t xml:space="preserve">Q2 Q1 </t>
  </si>
  <si>
    <t>Si4435FDY</t>
  </si>
  <si>
    <t>SOIC8</t>
  </si>
  <si>
    <t>SI4435FDY-T1-GE3CT-ND</t>
  </si>
  <si>
    <t xml:space="preserve">Q3 </t>
  </si>
  <si>
    <t>BC856</t>
  </si>
  <si>
    <t>SOT23-3</t>
  </si>
  <si>
    <t>BC856BLT3GOSCT-ND</t>
  </si>
  <si>
    <t xml:space="preserve">R1 </t>
  </si>
  <si>
    <t>20k/1%</t>
  </si>
  <si>
    <t>RNF14FTD20K0TR-ND</t>
  </si>
  <si>
    <t xml:space="preserve">R10 R2 </t>
  </si>
  <si>
    <t>10k</t>
  </si>
  <si>
    <t>Already have</t>
  </si>
  <si>
    <t xml:space="preserve">R3 </t>
  </si>
  <si>
    <t>5k/1%</t>
  </si>
  <si>
    <t>1135-1619-ND</t>
  </si>
  <si>
    <t xml:space="preserve">R4 </t>
  </si>
  <si>
    <t>CF14JT470RCT-ND</t>
  </si>
  <si>
    <t>470ohms</t>
  </si>
  <si>
    <t xml:space="preserve">R5 </t>
  </si>
  <si>
    <t>CF14JT150RCT-ND</t>
  </si>
  <si>
    <t xml:space="preserve">R6 R7 </t>
  </si>
  <si>
    <t>CF14JT100RCT-ND</t>
  </si>
  <si>
    <t>100ohms</t>
  </si>
  <si>
    <t xml:space="preserve">R8 </t>
  </si>
  <si>
    <t xml:space="preserve">R9 </t>
  </si>
  <si>
    <t xml:space="preserve">SW2 SW1 </t>
  </si>
  <si>
    <t>SW_SPST</t>
  </si>
  <si>
    <t xml:space="preserve">U1 </t>
  </si>
  <si>
    <t>ACS722xLCTR-10AU</t>
  </si>
  <si>
    <t>620-1636-1-ND</t>
  </si>
  <si>
    <t xml:space="preserve">U2 U3 </t>
  </si>
  <si>
    <t>LM2576S-5</t>
  </si>
  <si>
    <t>576-1518-5-ND</t>
  </si>
  <si>
    <t xml:space="preserve">U4 </t>
  </si>
  <si>
    <t>ATtiny88-AU</t>
  </si>
  <si>
    <t>ATTINY88-PU-ND</t>
  </si>
  <si>
    <t xml:space="preserve">U5 </t>
  </si>
  <si>
    <t>MIC5504-3.3YM5</t>
  </si>
  <si>
    <t>SOT-23-5</t>
  </si>
  <si>
    <t>576-4764-1-ND</t>
  </si>
  <si>
    <t>Total</t>
  </si>
  <si>
    <t>Actual price</t>
  </si>
  <si>
    <t>Status:</t>
  </si>
  <si>
    <t>Ready to order</t>
  </si>
  <si>
    <t>2368-SMC1206K563-ND</t>
  </si>
  <si>
    <t>1276-1097-2-ND</t>
  </si>
  <si>
    <t>2368-SMC1206Z104-ND</t>
  </si>
  <si>
    <t>Axial</t>
  </si>
  <si>
    <t>2616-VUJ101M1HTR-1313STR-ND</t>
  </si>
  <si>
    <t>493-2091-2-ND</t>
  </si>
  <si>
    <t>RED</t>
  </si>
  <si>
    <t>160-1168-1-ND</t>
  </si>
  <si>
    <t>Vf 2v</t>
  </si>
  <si>
    <t>GREEN</t>
  </si>
  <si>
    <t>160-1169-2-ND</t>
  </si>
  <si>
    <t>Vf 2.1v</t>
  </si>
  <si>
    <t>2057-PH2-06-UA-ND</t>
  </si>
  <si>
    <t>Connector_PinHeader_2.54mm:PinHeader_1x04_P2.54mm_Vertical</t>
  </si>
  <si>
    <t>541-2607-2-ND</t>
  </si>
  <si>
    <t>25mA max</t>
  </si>
  <si>
    <t>nonstandard</t>
  </si>
  <si>
    <t>811-2464-ND</t>
  </si>
  <si>
    <t>311-20.0KFRCT-ND</t>
  </si>
  <si>
    <t>RMCF1206JT10K0CT-ND</t>
  </si>
  <si>
    <t>A129819CT-ND</t>
  </si>
  <si>
    <t>RMCF1206JT470RCT-ND</t>
  </si>
  <si>
    <t>RMCF1206JT150RCT-ND</t>
  </si>
  <si>
    <t>RMCF1206JT100RCT-ND</t>
  </si>
  <si>
    <t>RMCF1206JT330RCT-ND</t>
  </si>
  <si>
    <t>RMCF1206JT220RCT-ND</t>
  </si>
  <si>
    <t>TO265-5</t>
  </si>
  <si>
    <t>LM2576S-5.0/NOPB-ND</t>
  </si>
  <si>
    <t>TQFP32</t>
  </si>
  <si>
    <t>ATTINY88-AU-ND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</si>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</sst>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 style="medium">
        <color rgb="FFE0E0E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left" vertical="center"/>
    </xf>
    <xf numFmtId="44" fontId="0" fillId="0" borderId="0" xfId="0" applyNumberFormat="1"/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5EF1-F5EF-4EA8-9E06-8C0D257B39CE}">
  <dimension ref="A1:M34"/>
  <sheetViews>
    <sheetView tabSelected="1" workbookViewId="0">
      <selection activeCell="F16" sqref="F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t="s">
        <v>9</v>
      </c>
      <c r="M1" t="s">
        <v>10</v>
      </c>
    </row>
    <row r="2" spans="1:13" ht="15.75" thickBot="1" x14ac:dyDescent="0.3">
      <c r="A2" t="str">
        <f>_xlfn.TEXTJOIN("", TRUE, "Power THT  ", B2)</f>
        <v xml:space="preserve">Power THT  C1 </v>
      </c>
      <c r="B2" t="s">
        <v>11</v>
      </c>
      <c r="C2">
        <v>1</v>
      </c>
      <c r="D2">
        <v>10</v>
      </c>
      <c r="E2" t="s">
        <v>12</v>
      </c>
      <c r="F2" t="s">
        <v>13</v>
      </c>
      <c r="G2" s="2" t="s">
        <v>14</v>
      </c>
      <c r="H2" s="1">
        <v>0.25900000000000001</v>
      </c>
      <c r="K2" s="3">
        <f>C2*H2</f>
        <v>0.25900000000000001</v>
      </c>
      <c r="M2" s="3">
        <f>D2*H2</f>
        <v>2.59</v>
      </c>
    </row>
    <row r="3" spans="1:13" ht="15.75" thickBot="1" x14ac:dyDescent="0.3">
      <c r="A3" t="str">
        <f t="shared" ref="A3:A33" si="0">_xlfn.TEXTJOIN("", TRUE, "Power THT  ", B3)</f>
        <v xml:space="preserve">Power THT  C11 C10 C3 </v>
      </c>
      <c r="B3" t="s">
        <v>15</v>
      </c>
      <c r="C3">
        <v>3</v>
      </c>
      <c r="D3">
        <v>15</v>
      </c>
      <c r="E3" t="s">
        <v>16</v>
      </c>
      <c r="F3" t="s">
        <v>13</v>
      </c>
      <c r="G3" s="2" t="s">
        <v>17</v>
      </c>
      <c r="H3" s="1">
        <v>0.22</v>
      </c>
      <c r="K3" s="3">
        <f t="shared" ref="K3:K33" si="1">C3*H3</f>
        <v>0.66</v>
      </c>
      <c r="M3" s="3">
        <f t="shared" ref="M3:M33" si="2">D3*H3</f>
        <v>3.3</v>
      </c>
    </row>
    <row r="4" spans="1:13" ht="15.75" thickBot="1" x14ac:dyDescent="0.3">
      <c r="A4" t="str">
        <f t="shared" si="0"/>
        <v xml:space="preserve">Power THT  C2 </v>
      </c>
      <c r="B4" t="s">
        <v>18</v>
      </c>
      <c r="C4">
        <v>1</v>
      </c>
      <c r="D4">
        <v>10</v>
      </c>
      <c r="E4" t="s">
        <v>19</v>
      </c>
      <c r="F4" t="s">
        <v>13</v>
      </c>
      <c r="G4" s="2" t="s">
        <v>20</v>
      </c>
      <c r="H4" s="1">
        <v>0.157</v>
      </c>
      <c r="K4" s="3">
        <f t="shared" si="1"/>
        <v>0.157</v>
      </c>
      <c r="M4" s="3">
        <f t="shared" si="2"/>
        <v>1.57</v>
      </c>
    </row>
    <row r="5" spans="1:13" ht="15.75" thickBot="1" x14ac:dyDescent="0.3">
      <c r="A5" t="str">
        <f t="shared" si="0"/>
        <v xml:space="preserve">Power THT  C5 C8 </v>
      </c>
      <c r="B5" t="s">
        <v>21</v>
      </c>
      <c r="C5">
        <v>2</v>
      </c>
      <c r="D5">
        <v>10</v>
      </c>
      <c r="E5" t="s">
        <v>22</v>
      </c>
      <c r="F5" t="s">
        <v>13</v>
      </c>
      <c r="G5" s="4" t="s">
        <v>23</v>
      </c>
      <c r="H5" s="1">
        <v>0.126</v>
      </c>
      <c r="K5" s="3">
        <f t="shared" si="1"/>
        <v>0.252</v>
      </c>
      <c r="M5" s="3">
        <f t="shared" si="2"/>
        <v>1.26</v>
      </c>
    </row>
    <row r="6" spans="1:13" ht="15.75" thickBot="1" x14ac:dyDescent="0.3">
      <c r="A6" t="str">
        <f t="shared" si="0"/>
        <v xml:space="preserve">Power THT  C6 C4 </v>
      </c>
      <c r="B6" t="s">
        <v>24</v>
      </c>
      <c r="C6">
        <v>2</v>
      </c>
      <c r="D6">
        <v>10</v>
      </c>
      <c r="E6" t="s">
        <v>25</v>
      </c>
      <c r="F6" t="s">
        <v>13</v>
      </c>
      <c r="G6" s="2" t="s">
        <v>20</v>
      </c>
      <c r="H6" s="1">
        <v>0.157</v>
      </c>
      <c r="K6" s="3">
        <f t="shared" si="1"/>
        <v>0.314</v>
      </c>
      <c r="M6" s="3">
        <f t="shared" si="2"/>
        <v>1.57</v>
      </c>
    </row>
    <row r="7" spans="1:13" ht="15.75" thickBot="1" x14ac:dyDescent="0.3">
      <c r="A7" t="str">
        <f t="shared" si="0"/>
        <v xml:space="preserve">Power THT  C7 C9 </v>
      </c>
      <c r="B7" t="s">
        <v>26</v>
      </c>
      <c r="C7">
        <v>2</v>
      </c>
      <c r="D7">
        <v>10</v>
      </c>
      <c r="E7" t="s">
        <v>27</v>
      </c>
      <c r="F7" t="s">
        <v>13</v>
      </c>
      <c r="G7" s="2" t="s">
        <v>28</v>
      </c>
      <c r="H7" s="1">
        <v>0.215</v>
      </c>
      <c r="K7" s="3">
        <f t="shared" si="1"/>
        <v>0.43</v>
      </c>
      <c r="M7" s="3">
        <f t="shared" si="2"/>
        <v>2.15</v>
      </c>
    </row>
    <row r="8" spans="1:13" x14ac:dyDescent="0.25">
      <c r="A8" t="str">
        <f t="shared" si="0"/>
        <v xml:space="preserve">Power THT  D1 D3 </v>
      </c>
      <c r="B8" t="s">
        <v>29</v>
      </c>
      <c r="C8">
        <v>2</v>
      </c>
      <c r="E8" t="s">
        <v>30</v>
      </c>
      <c r="F8" t="s">
        <v>13</v>
      </c>
      <c r="G8" s="5" t="s">
        <v>31</v>
      </c>
      <c r="H8" s="1">
        <v>0.28199999999999997</v>
      </c>
      <c r="K8" s="3">
        <f t="shared" si="1"/>
        <v>0.56399999999999995</v>
      </c>
      <c r="M8" s="3">
        <f t="shared" si="2"/>
        <v>0</v>
      </c>
    </row>
    <row r="9" spans="1:13" x14ac:dyDescent="0.25">
      <c r="A9" t="str">
        <f t="shared" si="0"/>
        <v xml:space="preserve">Power THT  D2 </v>
      </c>
      <c r="B9" t="s">
        <v>32</v>
      </c>
      <c r="C9">
        <v>1</v>
      </c>
      <c r="D9">
        <v>1</v>
      </c>
      <c r="E9" t="s">
        <v>33</v>
      </c>
      <c r="F9">
        <v>5050</v>
      </c>
      <c r="G9" s="6" t="s">
        <v>34</v>
      </c>
      <c r="H9" s="1">
        <v>0.40100000000000002</v>
      </c>
      <c r="I9" t="s">
        <v>35</v>
      </c>
      <c r="K9" s="3">
        <f t="shared" si="1"/>
        <v>0.40100000000000002</v>
      </c>
      <c r="M9" s="3">
        <f t="shared" si="2"/>
        <v>0.40100000000000002</v>
      </c>
    </row>
    <row r="10" spans="1:13" x14ac:dyDescent="0.25">
      <c r="A10" t="str">
        <f t="shared" si="0"/>
        <v xml:space="preserve">Power THT  D4 </v>
      </c>
      <c r="B10" t="s">
        <v>36</v>
      </c>
      <c r="C10">
        <v>1</v>
      </c>
      <c r="D10">
        <v>10</v>
      </c>
      <c r="G10" s="5"/>
      <c r="H10" s="1"/>
      <c r="I10" t="s">
        <v>37</v>
      </c>
      <c r="K10" s="3">
        <f t="shared" si="1"/>
        <v>0</v>
      </c>
      <c r="M10" s="3">
        <f t="shared" si="2"/>
        <v>0</v>
      </c>
    </row>
    <row r="11" spans="1:13" x14ac:dyDescent="0.25">
      <c r="A11" t="str">
        <f t="shared" si="0"/>
        <v xml:space="preserve">Power THT  D5 </v>
      </c>
      <c r="B11" t="s">
        <v>38</v>
      </c>
      <c r="C11">
        <v>1</v>
      </c>
      <c r="D11">
        <v>10</v>
      </c>
      <c r="G11" s="5"/>
      <c r="H11" s="1"/>
      <c r="I11" t="s">
        <v>37</v>
      </c>
      <c r="K11" s="3">
        <f t="shared" si="1"/>
        <v>0</v>
      </c>
      <c r="M11" s="3">
        <f t="shared" si="2"/>
        <v>0</v>
      </c>
    </row>
    <row r="12" spans="1:13" x14ac:dyDescent="0.25">
      <c r="A12" t="str">
        <f t="shared" si="0"/>
        <v xml:space="preserve">Power THT  J1 </v>
      </c>
      <c r="B12" t="s">
        <v>39</v>
      </c>
      <c r="C12">
        <v>1</v>
      </c>
      <c r="E12" t="s">
        <v>40</v>
      </c>
      <c r="H12" s="1"/>
      <c r="I12" t="s">
        <v>37</v>
      </c>
      <c r="K12" s="3">
        <f t="shared" si="1"/>
        <v>0</v>
      </c>
      <c r="M12" s="3">
        <f t="shared" si="2"/>
        <v>0</v>
      </c>
    </row>
    <row r="13" spans="1:13" x14ac:dyDescent="0.25">
      <c r="A13" t="str">
        <f t="shared" si="0"/>
        <v xml:space="preserve">Power THT  J2 </v>
      </c>
      <c r="B13" t="s">
        <v>41</v>
      </c>
      <c r="C13">
        <v>1</v>
      </c>
      <c r="E13" t="s">
        <v>42</v>
      </c>
      <c r="F13" t="s">
        <v>43</v>
      </c>
      <c r="H13" s="1"/>
      <c r="I13" t="s">
        <v>37</v>
      </c>
      <c r="K13" s="3">
        <f t="shared" si="1"/>
        <v>0</v>
      </c>
      <c r="M13" s="3">
        <f t="shared" si="2"/>
        <v>0</v>
      </c>
    </row>
    <row r="14" spans="1:13" x14ac:dyDescent="0.25">
      <c r="A14" t="str">
        <f t="shared" si="0"/>
        <v xml:space="preserve">Power THT  J3 </v>
      </c>
      <c r="B14" t="s">
        <v>44</v>
      </c>
      <c r="C14">
        <v>1</v>
      </c>
      <c r="E14" t="s">
        <v>45</v>
      </c>
      <c r="F14" t="s">
        <v>46</v>
      </c>
      <c r="H14" s="1"/>
      <c r="I14" t="s">
        <v>37</v>
      </c>
      <c r="K14" s="3">
        <f t="shared" si="1"/>
        <v>0</v>
      </c>
      <c r="M14" s="3">
        <f t="shared" si="2"/>
        <v>0</v>
      </c>
    </row>
    <row r="15" spans="1:13" ht="15.75" thickBot="1" x14ac:dyDescent="0.3">
      <c r="A15" t="str">
        <f t="shared" si="0"/>
        <v xml:space="preserve">Power THT  J4 </v>
      </c>
      <c r="B15" t="s">
        <v>47</v>
      </c>
      <c r="C15">
        <v>1</v>
      </c>
      <c r="D15">
        <v>5</v>
      </c>
      <c r="E15" t="s">
        <v>48</v>
      </c>
      <c r="F15" t="s">
        <v>49</v>
      </c>
      <c r="G15" s="2"/>
      <c r="H15" s="1"/>
      <c r="I15" t="s">
        <v>37</v>
      </c>
      <c r="K15" s="3">
        <f t="shared" si="1"/>
        <v>0</v>
      </c>
      <c r="M15" s="3">
        <f t="shared" si="2"/>
        <v>0</v>
      </c>
    </row>
    <row r="16" spans="1:13" x14ac:dyDescent="0.25">
      <c r="A16" t="str">
        <f t="shared" si="0"/>
        <v xml:space="preserve">Power THT  J5 </v>
      </c>
      <c r="B16" t="s">
        <v>50</v>
      </c>
      <c r="C16">
        <v>1</v>
      </c>
      <c r="E16" t="s">
        <v>51</v>
      </c>
      <c r="F16">
        <v>2.54</v>
      </c>
      <c r="H16" s="1"/>
      <c r="I16" t="s">
        <v>37</v>
      </c>
      <c r="K16" s="3">
        <f t="shared" si="1"/>
        <v>0</v>
      </c>
      <c r="M16" s="3">
        <f t="shared" si="2"/>
        <v>0</v>
      </c>
    </row>
    <row r="17" spans="1:13" x14ac:dyDescent="0.25">
      <c r="A17" t="str">
        <f t="shared" si="0"/>
        <v xml:space="preserve">Power THT  L1 </v>
      </c>
      <c r="B17" t="s">
        <v>52</v>
      </c>
      <c r="C17">
        <v>1</v>
      </c>
      <c r="D17">
        <v>5</v>
      </c>
      <c r="E17" t="s">
        <v>53</v>
      </c>
      <c r="F17" t="s">
        <v>13</v>
      </c>
      <c r="G17" s="5" t="s">
        <v>54</v>
      </c>
      <c r="H17" s="1">
        <v>0.252</v>
      </c>
      <c r="K17" s="3">
        <f t="shared" si="1"/>
        <v>0.252</v>
      </c>
      <c r="M17" s="3">
        <f t="shared" si="2"/>
        <v>1.26</v>
      </c>
    </row>
    <row r="18" spans="1:13" ht="15.75" thickBot="1" x14ac:dyDescent="0.3">
      <c r="A18" t="str">
        <f t="shared" si="0"/>
        <v xml:space="preserve">Power THT  L2 L3 </v>
      </c>
      <c r="B18" t="s">
        <v>55</v>
      </c>
      <c r="C18">
        <v>2</v>
      </c>
      <c r="D18">
        <v>3</v>
      </c>
      <c r="E18" t="s">
        <v>56</v>
      </c>
      <c r="F18" t="s">
        <v>13</v>
      </c>
      <c r="G18" s="2" t="s">
        <v>57</v>
      </c>
      <c r="H18" s="1">
        <v>2.54</v>
      </c>
      <c r="K18" s="3">
        <f t="shared" si="1"/>
        <v>5.08</v>
      </c>
      <c r="M18" s="3">
        <f t="shared" si="2"/>
        <v>7.62</v>
      </c>
    </row>
    <row r="19" spans="1:13" x14ac:dyDescent="0.25">
      <c r="A19" t="str">
        <f t="shared" si="0"/>
        <v xml:space="preserve">Power THT  Q2 Q1 </v>
      </c>
      <c r="B19" t="s">
        <v>58</v>
      </c>
      <c r="C19">
        <v>2</v>
      </c>
      <c r="D19">
        <v>10</v>
      </c>
      <c r="E19" t="s">
        <v>59</v>
      </c>
      <c r="F19" t="s">
        <v>60</v>
      </c>
      <c r="G19" s="6" t="s">
        <v>61</v>
      </c>
      <c r="H19" s="1">
        <v>0.38200000000000001</v>
      </c>
      <c r="I19" t="s">
        <v>35</v>
      </c>
      <c r="K19" s="3">
        <f t="shared" si="1"/>
        <v>0.76400000000000001</v>
      </c>
      <c r="M19" s="3">
        <f t="shared" si="2"/>
        <v>3.8200000000000003</v>
      </c>
    </row>
    <row r="20" spans="1:13" x14ac:dyDescent="0.25">
      <c r="A20" t="str">
        <f t="shared" si="0"/>
        <v xml:space="preserve">Power THT  Q3 </v>
      </c>
      <c r="B20" t="s">
        <v>62</v>
      </c>
      <c r="C20">
        <v>1</v>
      </c>
      <c r="D20">
        <v>10</v>
      </c>
      <c r="E20" t="s">
        <v>63</v>
      </c>
      <c r="F20" t="s">
        <v>64</v>
      </c>
      <c r="G20" s="5" t="s">
        <v>65</v>
      </c>
      <c r="H20" s="1">
        <v>8.7999999999999995E-2</v>
      </c>
      <c r="I20" t="s">
        <v>35</v>
      </c>
      <c r="K20" s="3">
        <f t="shared" si="1"/>
        <v>8.7999999999999995E-2</v>
      </c>
      <c r="M20" s="3">
        <f t="shared" si="2"/>
        <v>0.87999999999999989</v>
      </c>
    </row>
    <row r="21" spans="1:13" x14ac:dyDescent="0.25">
      <c r="A21" t="str">
        <f t="shared" si="0"/>
        <v xml:space="preserve">Power THT  R1 </v>
      </c>
      <c r="B21" t="s">
        <v>66</v>
      </c>
      <c r="C21">
        <v>1</v>
      </c>
      <c r="D21">
        <v>5</v>
      </c>
      <c r="E21" t="s">
        <v>67</v>
      </c>
      <c r="F21" t="s">
        <v>13</v>
      </c>
      <c r="G21" s="5" t="s">
        <v>68</v>
      </c>
      <c r="H21" s="1">
        <v>0.1</v>
      </c>
      <c r="K21" s="3">
        <f t="shared" si="1"/>
        <v>0.1</v>
      </c>
      <c r="M21" s="3">
        <f t="shared" si="2"/>
        <v>0.5</v>
      </c>
    </row>
    <row r="22" spans="1:13" x14ac:dyDescent="0.25">
      <c r="A22" t="str">
        <f t="shared" si="0"/>
        <v xml:space="preserve">Power THT  R10 R2 </v>
      </c>
      <c r="B22" t="s">
        <v>69</v>
      </c>
      <c r="C22">
        <v>2</v>
      </c>
      <c r="D22">
        <v>20</v>
      </c>
      <c r="E22" t="s">
        <v>70</v>
      </c>
      <c r="G22" s="5"/>
      <c r="H22" s="1"/>
      <c r="I22" t="s">
        <v>71</v>
      </c>
      <c r="K22" s="3">
        <f t="shared" si="1"/>
        <v>0</v>
      </c>
      <c r="M22" s="3">
        <f t="shared" si="2"/>
        <v>0</v>
      </c>
    </row>
    <row r="23" spans="1:13" ht="15.75" thickBot="1" x14ac:dyDescent="0.3">
      <c r="A23" t="str">
        <f t="shared" si="0"/>
        <v xml:space="preserve">Power THT  R3 </v>
      </c>
      <c r="B23" t="s">
        <v>72</v>
      </c>
      <c r="C23">
        <v>1</v>
      </c>
      <c r="D23">
        <v>5</v>
      </c>
      <c r="E23" t="s">
        <v>73</v>
      </c>
      <c r="F23" t="s">
        <v>13</v>
      </c>
      <c r="G23" s="2" t="s">
        <v>74</v>
      </c>
      <c r="H23" s="1">
        <v>0.5</v>
      </c>
      <c r="K23" s="3">
        <f t="shared" si="1"/>
        <v>0.5</v>
      </c>
      <c r="M23" s="3">
        <f t="shared" si="2"/>
        <v>2.5</v>
      </c>
    </row>
    <row r="24" spans="1:13" ht="15.75" thickBot="1" x14ac:dyDescent="0.3">
      <c r="A24" t="str">
        <f t="shared" si="0"/>
        <v xml:space="preserve">Power THT  R4 </v>
      </c>
      <c r="B24" t="s">
        <v>75</v>
      </c>
      <c r="C24">
        <v>1</v>
      </c>
      <c r="D24">
        <v>10</v>
      </c>
      <c r="E24">
        <v>500</v>
      </c>
      <c r="F24" t="s">
        <v>13</v>
      </c>
      <c r="G24" s="2" t="s">
        <v>76</v>
      </c>
      <c r="H24" s="1">
        <v>3.5999999999999997E-2</v>
      </c>
      <c r="I24" t="s">
        <v>77</v>
      </c>
      <c r="K24" s="3">
        <f t="shared" si="1"/>
        <v>3.5999999999999997E-2</v>
      </c>
      <c r="M24" s="3">
        <f t="shared" si="2"/>
        <v>0.36</v>
      </c>
    </row>
    <row r="25" spans="1:13" ht="15.75" thickBot="1" x14ac:dyDescent="0.3">
      <c r="A25" t="str">
        <f t="shared" si="0"/>
        <v xml:space="preserve">Power THT  R5 </v>
      </c>
      <c r="B25" t="s">
        <v>78</v>
      </c>
      <c r="C25">
        <v>1</v>
      </c>
      <c r="D25">
        <v>10</v>
      </c>
      <c r="E25">
        <v>150</v>
      </c>
      <c r="F25" t="s">
        <v>13</v>
      </c>
      <c r="G25" s="2" t="s">
        <v>79</v>
      </c>
      <c r="H25" s="1">
        <v>3.5999999999999997E-2</v>
      </c>
      <c r="K25" s="3">
        <f t="shared" si="1"/>
        <v>3.5999999999999997E-2</v>
      </c>
      <c r="M25" s="3">
        <f t="shared" si="2"/>
        <v>0.36</v>
      </c>
    </row>
    <row r="26" spans="1:13" ht="15.75" thickBot="1" x14ac:dyDescent="0.3">
      <c r="A26" t="str">
        <f t="shared" si="0"/>
        <v xml:space="preserve">Power THT  R6 R7 </v>
      </c>
      <c r="B26" t="s">
        <v>80</v>
      </c>
      <c r="C26">
        <v>2</v>
      </c>
      <c r="D26">
        <v>10</v>
      </c>
      <c r="E26">
        <v>90</v>
      </c>
      <c r="F26" t="s">
        <v>13</v>
      </c>
      <c r="G26" s="2" t="s">
        <v>81</v>
      </c>
      <c r="H26" s="1">
        <v>3.5999999999999997E-2</v>
      </c>
      <c r="I26" t="s">
        <v>82</v>
      </c>
      <c r="K26" s="3">
        <f t="shared" si="1"/>
        <v>7.1999999999999995E-2</v>
      </c>
      <c r="M26" s="3">
        <f t="shared" si="2"/>
        <v>0.36</v>
      </c>
    </row>
    <row r="27" spans="1:13" x14ac:dyDescent="0.25">
      <c r="A27" t="str">
        <f t="shared" si="0"/>
        <v xml:space="preserve">Power THT  R8 </v>
      </c>
      <c r="B27" t="s">
        <v>83</v>
      </c>
      <c r="C27">
        <v>1</v>
      </c>
      <c r="D27">
        <v>10</v>
      </c>
      <c r="E27">
        <v>330</v>
      </c>
      <c r="G27" s="5"/>
      <c r="H27" s="1"/>
      <c r="I27" t="s">
        <v>37</v>
      </c>
      <c r="K27" s="3">
        <f t="shared" si="1"/>
        <v>0</v>
      </c>
      <c r="M27" s="3">
        <f t="shared" si="2"/>
        <v>0</v>
      </c>
    </row>
    <row r="28" spans="1:13" x14ac:dyDescent="0.25">
      <c r="A28" t="str">
        <f t="shared" si="0"/>
        <v xml:space="preserve">Power THT  R9 </v>
      </c>
      <c r="B28" t="s">
        <v>84</v>
      </c>
      <c r="C28">
        <v>1</v>
      </c>
      <c r="D28">
        <v>10</v>
      </c>
      <c r="E28">
        <v>220</v>
      </c>
      <c r="G28" s="5"/>
      <c r="H28" s="1"/>
      <c r="I28" t="s">
        <v>37</v>
      </c>
      <c r="K28" s="3">
        <f t="shared" si="1"/>
        <v>0</v>
      </c>
      <c r="M28" s="3">
        <f t="shared" si="2"/>
        <v>0</v>
      </c>
    </row>
    <row r="29" spans="1:13" x14ac:dyDescent="0.25">
      <c r="A29" t="str">
        <f t="shared" si="0"/>
        <v xml:space="preserve">Power THT  SW2 SW1 </v>
      </c>
      <c r="B29" t="s">
        <v>85</v>
      </c>
      <c r="C29">
        <v>2</v>
      </c>
      <c r="D29">
        <v>2</v>
      </c>
      <c r="E29" t="s">
        <v>86</v>
      </c>
      <c r="H29" s="1"/>
      <c r="I29" t="s">
        <v>37</v>
      </c>
      <c r="K29" s="3">
        <f t="shared" si="1"/>
        <v>0</v>
      </c>
      <c r="M29" s="3">
        <f t="shared" si="2"/>
        <v>0</v>
      </c>
    </row>
    <row r="30" spans="1:13" x14ac:dyDescent="0.25">
      <c r="A30" t="str">
        <f t="shared" si="0"/>
        <v xml:space="preserve">Power THT  U1 </v>
      </c>
      <c r="B30" t="s">
        <v>87</v>
      </c>
      <c r="C30">
        <v>1</v>
      </c>
      <c r="D30">
        <v>1</v>
      </c>
      <c r="E30" t="s">
        <v>88</v>
      </c>
      <c r="F30" t="s">
        <v>60</v>
      </c>
      <c r="G30" s="6" t="s">
        <v>89</v>
      </c>
      <c r="H30" s="1">
        <v>3.94</v>
      </c>
      <c r="I30" t="s">
        <v>35</v>
      </c>
      <c r="K30" s="3">
        <f t="shared" si="1"/>
        <v>3.94</v>
      </c>
      <c r="M30" s="3">
        <f t="shared" si="2"/>
        <v>3.94</v>
      </c>
    </row>
    <row r="31" spans="1:13" ht="15.75" thickBot="1" x14ac:dyDescent="0.3">
      <c r="A31" t="str">
        <f t="shared" si="0"/>
        <v xml:space="preserve">Power THT  U2 U3 </v>
      </c>
      <c r="B31" t="s">
        <v>90</v>
      </c>
      <c r="C31">
        <v>2</v>
      </c>
      <c r="D31">
        <v>3</v>
      </c>
      <c r="E31" t="s">
        <v>91</v>
      </c>
      <c r="F31" t="s">
        <v>13</v>
      </c>
      <c r="G31" s="2" t="s">
        <v>92</v>
      </c>
      <c r="H31" s="1">
        <v>2.0099999999999998</v>
      </c>
      <c r="K31" s="3">
        <f t="shared" si="1"/>
        <v>4.0199999999999996</v>
      </c>
      <c r="M31" s="3">
        <f t="shared" si="2"/>
        <v>6.0299999999999994</v>
      </c>
    </row>
    <row r="32" spans="1:13" ht="15.75" thickBot="1" x14ac:dyDescent="0.3">
      <c r="A32" t="str">
        <f t="shared" si="0"/>
        <v xml:space="preserve">Power THT  U4 </v>
      </c>
      <c r="B32" t="s">
        <v>93</v>
      </c>
      <c r="C32">
        <v>1</v>
      </c>
      <c r="D32">
        <v>5</v>
      </c>
      <c r="E32" t="s">
        <v>94</v>
      </c>
      <c r="F32" t="s">
        <v>13</v>
      </c>
      <c r="G32" s="2" t="s">
        <v>95</v>
      </c>
      <c r="H32" s="1">
        <v>1.8</v>
      </c>
      <c r="K32" s="3">
        <f t="shared" si="1"/>
        <v>1.8</v>
      </c>
      <c r="M32" s="3">
        <f t="shared" si="2"/>
        <v>9</v>
      </c>
    </row>
    <row r="33" spans="1:13" x14ac:dyDescent="0.25">
      <c r="A33" t="str">
        <f t="shared" si="0"/>
        <v xml:space="preserve">Power THT  U5 </v>
      </c>
      <c r="B33" t="s">
        <v>96</v>
      </c>
      <c r="C33">
        <v>1</v>
      </c>
      <c r="D33">
        <v>10</v>
      </c>
      <c r="E33" t="s">
        <v>97</v>
      </c>
      <c r="F33" t="s">
        <v>98</v>
      </c>
      <c r="G33" s="5" t="s">
        <v>99</v>
      </c>
      <c r="H33" s="1">
        <v>0.13</v>
      </c>
      <c r="I33" t="s">
        <v>35</v>
      </c>
      <c r="K33" s="3">
        <f t="shared" si="1"/>
        <v>0.13</v>
      </c>
      <c r="M33" s="3">
        <f t="shared" si="2"/>
        <v>1.3</v>
      </c>
    </row>
    <row r="34" spans="1:13" x14ac:dyDescent="0.25">
      <c r="H34" s="1"/>
      <c r="J34" t="s">
        <v>100</v>
      </c>
      <c r="K34" s="3">
        <f>SUM(K2:K33)</f>
        <v>19.854999999999997</v>
      </c>
      <c r="L34" t="s">
        <v>100</v>
      </c>
      <c r="M34" s="3">
        <f>SUM(M2:M33)</f>
        <v>50.770999999999994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6158-B8F4-45B9-9051-1820F2119C04}">
  <dimension ref="A1:S34"/>
  <sheetViews>
    <sheetView workbookViewId="0">
      <selection activeCell="J35" sqref="J3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t="s">
        <v>9</v>
      </c>
      <c r="M1" t="s">
        <v>101</v>
      </c>
      <c r="R1" t="s">
        <v>102</v>
      </c>
      <c r="S1" t="s">
        <v>103</v>
      </c>
    </row>
    <row r="2" spans="1:19" ht="15.75" thickBot="1" x14ac:dyDescent="0.3">
      <c r="A2" t="str">
        <f>_xlfn.TEXTJOIN("", TRUE, "Power  ", B2)</f>
        <v xml:space="preserve">Power  C1 </v>
      </c>
      <c r="B2" t="s">
        <v>11</v>
      </c>
      <c r="C2">
        <v>1</v>
      </c>
      <c r="D2">
        <v>10</v>
      </c>
      <c r="E2" t="s">
        <v>12</v>
      </c>
      <c r="F2">
        <v>1206</v>
      </c>
      <c r="G2" s="2" t="s">
        <v>104</v>
      </c>
      <c r="H2" s="1">
        <v>0.124</v>
      </c>
      <c r="K2" s="3">
        <f>C2*H2</f>
        <v>0.124</v>
      </c>
      <c r="M2" s="3">
        <f>D2*H2</f>
        <v>1.24</v>
      </c>
    </row>
    <row r="3" spans="1:19" x14ac:dyDescent="0.25">
      <c r="A3" t="str">
        <f t="shared" ref="A3:A33" si="0">_xlfn.TEXTJOIN("", TRUE, "Power  ", B3)</f>
        <v xml:space="preserve">Power  C11 C10 C3 </v>
      </c>
      <c r="B3" t="s">
        <v>15</v>
      </c>
      <c r="C3">
        <v>3</v>
      </c>
      <c r="D3">
        <v>15</v>
      </c>
      <c r="E3" t="s">
        <v>16</v>
      </c>
      <c r="F3">
        <v>1206</v>
      </c>
      <c r="G3" s="5" t="s">
        <v>105</v>
      </c>
      <c r="H3" s="1">
        <v>0.10199999999999999</v>
      </c>
      <c r="K3" s="3">
        <f t="shared" ref="K3:K19" si="1">C3*H3</f>
        <v>0.30599999999999999</v>
      </c>
      <c r="M3" s="3">
        <f t="shared" ref="M3:M19" si="2">D3*H3</f>
        <v>1.5299999999999998</v>
      </c>
    </row>
    <row r="4" spans="1:19" ht="15.75" thickBot="1" x14ac:dyDescent="0.3">
      <c r="A4" t="str">
        <f t="shared" si="0"/>
        <v xml:space="preserve">Power  C2 </v>
      </c>
      <c r="B4" t="s">
        <v>18</v>
      </c>
      <c r="C4">
        <v>1</v>
      </c>
      <c r="E4" t="s">
        <v>19</v>
      </c>
      <c r="F4">
        <v>1206</v>
      </c>
      <c r="G4" s="2" t="s">
        <v>106</v>
      </c>
      <c r="H4" s="1">
        <v>4.8000000000000001E-2</v>
      </c>
      <c r="K4" s="3">
        <f t="shared" si="1"/>
        <v>4.8000000000000001E-2</v>
      </c>
      <c r="M4" s="3">
        <f t="shared" si="2"/>
        <v>0</v>
      </c>
    </row>
    <row r="5" spans="1:19" x14ac:dyDescent="0.25">
      <c r="A5" t="str">
        <f t="shared" si="0"/>
        <v xml:space="preserve">Power  C5 C8 </v>
      </c>
      <c r="B5" t="s">
        <v>21</v>
      </c>
      <c r="C5">
        <v>2</v>
      </c>
      <c r="D5">
        <v>10</v>
      </c>
      <c r="E5" t="s">
        <v>22</v>
      </c>
      <c r="F5" t="s">
        <v>107</v>
      </c>
      <c r="G5" s="5" t="s">
        <v>108</v>
      </c>
      <c r="H5" s="1">
        <v>0.12</v>
      </c>
      <c r="K5" s="3">
        <f t="shared" si="1"/>
        <v>0.24</v>
      </c>
      <c r="M5" s="3">
        <f t="shared" si="2"/>
        <v>1.2</v>
      </c>
    </row>
    <row r="6" spans="1:19" ht="15.75" thickBot="1" x14ac:dyDescent="0.3">
      <c r="A6" t="str">
        <f t="shared" si="0"/>
        <v xml:space="preserve">Power  C6 C4 </v>
      </c>
      <c r="B6" t="s">
        <v>24</v>
      </c>
      <c r="C6">
        <v>2</v>
      </c>
      <c r="D6">
        <v>10</v>
      </c>
      <c r="E6" t="s">
        <v>25</v>
      </c>
      <c r="F6">
        <v>1206</v>
      </c>
      <c r="G6" s="2" t="s">
        <v>106</v>
      </c>
      <c r="H6" s="1">
        <v>4.8000000000000001E-2</v>
      </c>
      <c r="K6" s="3">
        <f t="shared" si="1"/>
        <v>9.6000000000000002E-2</v>
      </c>
      <c r="M6" s="3">
        <f t="shared" si="2"/>
        <v>0.48</v>
      </c>
    </row>
    <row r="7" spans="1:19" x14ac:dyDescent="0.25">
      <c r="A7" t="str">
        <f t="shared" si="0"/>
        <v xml:space="preserve">Power  C7 C9 </v>
      </c>
      <c r="B7" t="s">
        <v>26</v>
      </c>
      <c r="C7">
        <v>2</v>
      </c>
      <c r="D7">
        <v>10</v>
      </c>
      <c r="E7" t="s">
        <v>27</v>
      </c>
      <c r="F7" t="s">
        <v>107</v>
      </c>
      <c r="G7" s="5" t="s">
        <v>109</v>
      </c>
      <c r="H7" s="1">
        <v>0.221</v>
      </c>
      <c r="K7" s="3">
        <f t="shared" si="1"/>
        <v>0.442</v>
      </c>
      <c r="M7" s="3">
        <f t="shared" si="2"/>
        <v>2.21</v>
      </c>
    </row>
    <row r="8" spans="1:19" x14ac:dyDescent="0.25">
      <c r="A8" t="str">
        <f t="shared" si="0"/>
        <v xml:space="preserve">Power  D1 D3 </v>
      </c>
      <c r="B8" t="s">
        <v>29</v>
      </c>
      <c r="C8">
        <v>2</v>
      </c>
      <c r="E8" t="s">
        <v>30</v>
      </c>
      <c r="F8" t="s">
        <v>107</v>
      </c>
      <c r="G8" s="5" t="s">
        <v>31</v>
      </c>
      <c r="H8" s="1">
        <v>0.28199999999999997</v>
      </c>
      <c r="K8" s="3">
        <f t="shared" si="1"/>
        <v>0.56399999999999995</v>
      </c>
      <c r="M8" s="3">
        <f t="shared" si="2"/>
        <v>0</v>
      </c>
    </row>
    <row r="9" spans="1:19" x14ac:dyDescent="0.25">
      <c r="A9" t="str">
        <f t="shared" si="0"/>
        <v xml:space="preserve">Power  D2 </v>
      </c>
      <c r="B9" t="s">
        <v>32</v>
      </c>
      <c r="C9">
        <v>1</v>
      </c>
      <c r="D9">
        <v>10</v>
      </c>
      <c r="E9" t="s">
        <v>33</v>
      </c>
      <c r="F9">
        <v>5050</v>
      </c>
      <c r="G9" s="6" t="s">
        <v>34</v>
      </c>
      <c r="H9" s="1">
        <v>0.40100000000000002</v>
      </c>
      <c r="K9" s="3">
        <f t="shared" si="1"/>
        <v>0.40100000000000002</v>
      </c>
      <c r="M9" s="3">
        <f t="shared" si="2"/>
        <v>4.01</v>
      </c>
    </row>
    <row r="10" spans="1:19" x14ac:dyDescent="0.25">
      <c r="A10" t="str">
        <f t="shared" si="0"/>
        <v xml:space="preserve">Power  D4 </v>
      </c>
      <c r="B10" t="s">
        <v>36</v>
      </c>
      <c r="C10">
        <v>1</v>
      </c>
      <c r="D10">
        <v>10</v>
      </c>
      <c r="E10" t="s">
        <v>110</v>
      </c>
      <c r="F10">
        <v>1206</v>
      </c>
      <c r="G10" s="5" t="s">
        <v>111</v>
      </c>
      <c r="H10" s="1">
        <v>0.17599999999999999</v>
      </c>
      <c r="I10" t="s">
        <v>112</v>
      </c>
      <c r="K10" s="3">
        <f t="shared" si="1"/>
        <v>0.17599999999999999</v>
      </c>
      <c r="M10" s="3">
        <f t="shared" si="2"/>
        <v>1.7599999999999998</v>
      </c>
    </row>
    <row r="11" spans="1:19" x14ac:dyDescent="0.25">
      <c r="A11" t="str">
        <f t="shared" si="0"/>
        <v xml:space="preserve">Power  D5 </v>
      </c>
      <c r="B11" t="s">
        <v>38</v>
      </c>
      <c r="C11">
        <v>1</v>
      </c>
      <c r="D11">
        <v>10</v>
      </c>
      <c r="E11" t="s">
        <v>113</v>
      </c>
      <c r="F11">
        <v>1206</v>
      </c>
      <c r="G11" s="5" t="s">
        <v>114</v>
      </c>
      <c r="H11" s="1">
        <v>0.16900000000000001</v>
      </c>
      <c r="I11" t="s">
        <v>115</v>
      </c>
      <c r="K11" s="3">
        <f t="shared" si="1"/>
        <v>0.16900000000000001</v>
      </c>
      <c r="M11" s="3">
        <f t="shared" si="2"/>
        <v>1.6900000000000002</v>
      </c>
    </row>
    <row r="12" spans="1:19" x14ac:dyDescent="0.25">
      <c r="A12" t="str">
        <f t="shared" si="0"/>
        <v xml:space="preserve">Power  J1 </v>
      </c>
      <c r="B12" t="s">
        <v>39</v>
      </c>
      <c r="C12">
        <v>1</v>
      </c>
      <c r="E12" t="s">
        <v>40</v>
      </c>
      <c r="H12" s="1"/>
      <c r="I12" t="s">
        <v>37</v>
      </c>
      <c r="K12" s="3">
        <f t="shared" si="1"/>
        <v>0</v>
      </c>
      <c r="M12" s="3">
        <f t="shared" si="2"/>
        <v>0</v>
      </c>
    </row>
    <row r="13" spans="1:19" x14ac:dyDescent="0.25">
      <c r="A13" t="str">
        <f t="shared" si="0"/>
        <v xml:space="preserve">Power  J2 </v>
      </c>
      <c r="B13" t="s">
        <v>41</v>
      </c>
      <c r="C13">
        <v>1</v>
      </c>
      <c r="E13" t="s">
        <v>42</v>
      </c>
      <c r="F13" t="s">
        <v>43</v>
      </c>
      <c r="H13" s="1"/>
      <c r="I13" t="s">
        <v>37</v>
      </c>
      <c r="K13" s="3">
        <f t="shared" si="1"/>
        <v>0</v>
      </c>
      <c r="M13" s="3">
        <f t="shared" si="2"/>
        <v>0</v>
      </c>
    </row>
    <row r="14" spans="1:19" x14ac:dyDescent="0.25">
      <c r="A14" t="str">
        <f t="shared" si="0"/>
        <v xml:space="preserve">Power  J3 </v>
      </c>
      <c r="B14" t="s">
        <v>44</v>
      </c>
      <c r="C14">
        <v>1</v>
      </c>
      <c r="E14" t="s">
        <v>45</v>
      </c>
      <c r="F14" t="s">
        <v>46</v>
      </c>
      <c r="H14" s="1"/>
      <c r="I14" t="s">
        <v>37</v>
      </c>
      <c r="K14" s="3">
        <f t="shared" si="1"/>
        <v>0</v>
      </c>
      <c r="M14" s="3">
        <f t="shared" si="2"/>
        <v>0</v>
      </c>
    </row>
    <row r="15" spans="1:19" ht="15.75" thickBot="1" x14ac:dyDescent="0.3">
      <c r="A15" t="str">
        <f t="shared" si="0"/>
        <v xml:space="preserve">Power  J4 </v>
      </c>
      <c r="B15" t="s">
        <v>47</v>
      </c>
      <c r="C15">
        <v>1</v>
      </c>
      <c r="D15">
        <v>5</v>
      </c>
      <c r="E15" t="s">
        <v>48</v>
      </c>
      <c r="F15" t="s">
        <v>49</v>
      </c>
      <c r="G15" s="2" t="s">
        <v>116</v>
      </c>
      <c r="H15" s="1">
        <v>0.12</v>
      </c>
      <c r="K15" s="3">
        <f t="shared" si="1"/>
        <v>0.12</v>
      </c>
      <c r="M15" s="3">
        <f t="shared" si="2"/>
        <v>0.6</v>
      </c>
    </row>
    <row r="16" spans="1:19" x14ac:dyDescent="0.25">
      <c r="A16" t="str">
        <f t="shared" si="0"/>
        <v xml:space="preserve">Power  J5 </v>
      </c>
      <c r="B16" t="s">
        <v>50</v>
      </c>
      <c r="C16">
        <v>1</v>
      </c>
      <c r="E16" t="s">
        <v>51</v>
      </c>
      <c r="F16" t="s">
        <v>117</v>
      </c>
      <c r="H16" s="1"/>
      <c r="I16" t="s">
        <v>37</v>
      </c>
      <c r="K16" s="3">
        <f t="shared" si="1"/>
        <v>0</v>
      </c>
      <c r="M16" s="3">
        <f t="shared" si="2"/>
        <v>0</v>
      </c>
    </row>
    <row r="17" spans="1:13" x14ac:dyDescent="0.25">
      <c r="A17" t="str">
        <f t="shared" si="0"/>
        <v xml:space="preserve">Power  L1 </v>
      </c>
      <c r="B17" t="s">
        <v>52</v>
      </c>
      <c r="C17">
        <v>1</v>
      </c>
      <c r="D17">
        <v>5</v>
      </c>
      <c r="E17" t="s">
        <v>53</v>
      </c>
      <c r="F17">
        <v>1206</v>
      </c>
      <c r="G17" s="5" t="s">
        <v>118</v>
      </c>
      <c r="H17" s="1">
        <v>0.23</v>
      </c>
      <c r="I17" t="s">
        <v>119</v>
      </c>
      <c r="K17" s="3">
        <f t="shared" si="1"/>
        <v>0.23</v>
      </c>
      <c r="M17" s="3">
        <f t="shared" si="2"/>
        <v>1.1500000000000001</v>
      </c>
    </row>
    <row r="18" spans="1:13" ht="15.75" thickBot="1" x14ac:dyDescent="0.3">
      <c r="A18" t="str">
        <f t="shared" si="0"/>
        <v xml:space="preserve">Power  L2 L3 </v>
      </c>
      <c r="B18" t="s">
        <v>55</v>
      </c>
      <c r="C18">
        <v>2</v>
      </c>
      <c r="D18">
        <v>3</v>
      </c>
      <c r="E18" t="s">
        <v>56</v>
      </c>
      <c r="F18" t="s">
        <v>120</v>
      </c>
      <c r="G18" s="2" t="s">
        <v>121</v>
      </c>
      <c r="H18" s="1">
        <v>2.97</v>
      </c>
      <c r="K18" s="3">
        <f t="shared" si="1"/>
        <v>5.94</v>
      </c>
      <c r="M18" s="3">
        <f t="shared" si="2"/>
        <v>8.91</v>
      </c>
    </row>
    <row r="19" spans="1:13" x14ac:dyDescent="0.25">
      <c r="A19" t="str">
        <f t="shared" si="0"/>
        <v xml:space="preserve">Power  Q2 Q1 </v>
      </c>
      <c r="B19" t="s">
        <v>58</v>
      </c>
      <c r="C19">
        <v>2</v>
      </c>
      <c r="D19">
        <v>10</v>
      </c>
      <c r="E19" t="s">
        <v>59</v>
      </c>
      <c r="F19" t="s">
        <v>60</v>
      </c>
      <c r="G19" s="6" t="s">
        <v>61</v>
      </c>
      <c r="H19" s="1">
        <v>0.38200000000000001</v>
      </c>
      <c r="K19" s="3">
        <f t="shared" si="1"/>
        <v>0.76400000000000001</v>
      </c>
      <c r="M19" s="3">
        <f t="shared" si="2"/>
        <v>3.8200000000000003</v>
      </c>
    </row>
    <row r="20" spans="1:13" x14ac:dyDescent="0.25">
      <c r="A20" t="str">
        <f t="shared" si="0"/>
        <v xml:space="preserve">Power  Q3 </v>
      </c>
      <c r="B20" t="s">
        <v>62</v>
      </c>
      <c r="C20">
        <v>1</v>
      </c>
      <c r="D20">
        <v>10</v>
      </c>
      <c r="E20" t="s">
        <v>63</v>
      </c>
      <c r="F20" t="s">
        <v>64</v>
      </c>
      <c r="G20" s="5" t="s">
        <v>65</v>
      </c>
      <c r="H20" s="1">
        <v>8.7999999999999995E-2</v>
      </c>
      <c r="K20" s="3">
        <f>C7*H7</f>
        <v>0.442</v>
      </c>
      <c r="M20" s="3">
        <f>D7*H7</f>
        <v>2.21</v>
      </c>
    </row>
    <row r="21" spans="1:13" x14ac:dyDescent="0.25">
      <c r="A21" t="str">
        <f t="shared" si="0"/>
        <v xml:space="preserve">Power  R1 </v>
      </c>
      <c r="B21" t="s">
        <v>66</v>
      </c>
      <c r="C21">
        <v>1</v>
      </c>
      <c r="D21">
        <v>10</v>
      </c>
      <c r="E21" t="s">
        <v>67</v>
      </c>
      <c r="F21">
        <v>1206</v>
      </c>
      <c r="G21" s="5" t="s">
        <v>122</v>
      </c>
      <c r="H21" s="1">
        <v>0.1</v>
      </c>
      <c r="K21" s="3">
        <f t="shared" ref="K21:K32" si="3">C8*H8</f>
        <v>0.56399999999999995</v>
      </c>
      <c r="M21" s="3">
        <f t="shared" ref="M21:M32" si="4">D8*H8</f>
        <v>0</v>
      </c>
    </row>
    <row r="22" spans="1:13" x14ac:dyDescent="0.25">
      <c r="A22" t="str">
        <f t="shared" si="0"/>
        <v xml:space="preserve">Power  R10 R2 </v>
      </c>
      <c r="B22" t="s">
        <v>69</v>
      </c>
      <c r="C22">
        <v>2</v>
      </c>
      <c r="D22">
        <v>20</v>
      </c>
      <c r="E22" t="s">
        <v>70</v>
      </c>
      <c r="F22">
        <v>1206</v>
      </c>
      <c r="G22" s="5" t="s">
        <v>123</v>
      </c>
      <c r="H22" s="1">
        <v>2.5000000000000001E-2</v>
      </c>
      <c r="I22" t="s">
        <v>71</v>
      </c>
      <c r="K22" s="3">
        <f t="shared" si="3"/>
        <v>0.40100000000000002</v>
      </c>
      <c r="M22" s="3">
        <f t="shared" si="4"/>
        <v>4.01</v>
      </c>
    </row>
    <row r="23" spans="1:13" x14ac:dyDescent="0.25">
      <c r="A23" t="str">
        <f t="shared" si="0"/>
        <v xml:space="preserve">Power  R3 </v>
      </c>
      <c r="B23" t="s">
        <v>72</v>
      </c>
      <c r="C23">
        <v>1</v>
      </c>
      <c r="D23">
        <v>10</v>
      </c>
      <c r="E23" t="s">
        <v>73</v>
      </c>
      <c r="F23">
        <v>1206</v>
      </c>
      <c r="G23" s="5" t="s">
        <v>124</v>
      </c>
      <c r="H23" s="1">
        <v>0.1</v>
      </c>
      <c r="K23" s="3">
        <f t="shared" si="3"/>
        <v>0.17599999999999999</v>
      </c>
      <c r="M23" s="3">
        <f t="shared" si="4"/>
        <v>1.7599999999999998</v>
      </c>
    </row>
    <row r="24" spans="1:13" x14ac:dyDescent="0.25">
      <c r="A24" t="str">
        <f t="shared" si="0"/>
        <v xml:space="preserve">Power  R4 </v>
      </c>
      <c r="B24" t="s">
        <v>75</v>
      </c>
      <c r="C24">
        <v>1</v>
      </c>
      <c r="D24">
        <v>10</v>
      </c>
      <c r="E24">
        <v>500</v>
      </c>
      <c r="F24">
        <v>1206</v>
      </c>
      <c r="G24" s="5" t="s">
        <v>125</v>
      </c>
      <c r="H24" s="1">
        <v>2.5000000000000001E-2</v>
      </c>
      <c r="I24" t="s">
        <v>77</v>
      </c>
      <c r="K24" s="3">
        <f t="shared" si="3"/>
        <v>0.16900000000000001</v>
      </c>
      <c r="M24" s="3">
        <f t="shared" si="4"/>
        <v>1.6900000000000002</v>
      </c>
    </row>
    <row r="25" spans="1:13" x14ac:dyDescent="0.25">
      <c r="A25" t="str">
        <f t="shared" si="0"/>
        <v xml:space="preserve">Power  R5 </v>
      </c>
      <c r="B25" t="s">
        <v>78</v>
      </c>
      <c r="C25">
        <v>1</v>
      </c>
      <c r="D25">
        <v>10</v>
      </c>
      <c r="E25">
        <v>150</v>
      </c>
      <c r="F25">
        <v>1206</v>
      </c>
      <c r="G25" s="5" t="s">
        <v>126</v>
      </c>
      <c r="H25" s="1">
        <v>2.5000000000000001E-2</v>
      </c>
      <c r="K25" s="3">
        <f t="shared" si="3"/>
        <v>0</v>
      </c>
      <c r="M25" s="3">
        <f t="shared" si="4"/>
        <v>0</v>
      </c>
    </row>
    <row r="26" spans="1:13" x14ac:dyDescent="0.25">
      <c r="A26" t="str">
        <f t="shared" si="0"/>
        <v xml:space="preserve">Power  R6 R7 </v>
      </c>
      <c r="B26" t="s">
        <v>80</v>
      </c>
      <c r="C26">
        <v>2</v>
      </c>
      <c r="D26">
        <v>10</v>
      </c>
      <c r="E26">
        <v>90</v>
      </c>
      <c r="F26">
        <v>1206</v>
      </c>
      <c r="G26" s="5" t="s">
        <v>127</v>
      </c>
      <c r="H26" s="1">
        <v>2.5000000000000001E-2</v>
      </c>
      <c r="I26" t="s">
        <v>82</v>
      </c>
      <c r="K26" s="3">
        <f t="shared" si="3"/>
        <v>0</v>
      </c>
      <c r="M26" s="3">
        <f t="shared" si="4"/>
        <v>0</v>
      </c>
    </row>
    <row r="27" spans="1:13" x14ac:dyDescent="0.25">
      <c r="A27" t="str">
        <f t="shared" si="0"/>
        <v xml:space="preserve">Power  R8 </v>
      </c>
      <c r="B27" t="s">
        <v>83</v>
      </c>
      <c r="C27">
        <v>1</v>
      </c>
      <c r="D27">
        <v>10</v>
      </c>
      <c r="E27">
        <v>330</v>
      </c>
      <c r="F27">
        <v>1206</v>
      </c>
      <c r="G27" s="5" t="s">
        <v>128</v>
      </c>
      <c r="H27" s="1">
        <v>2.5000000000000001E-2</v>
      </c>
      <c r="K27" s="3">
        <f t="shared" si="3"/>
        <v>0</v>
      </c>
      <c r="M27" s="3">
        <f t="shared" si="4"/>
        <v>0</v>
      </c>
    </row>
    <row r="28" spans="1:13" x14ac:dyDescent="0.25">
      <c r="A28" t="str">
        <f t="shared" si="0"/>
        <v xml:space="preserve">Power  R9 </v>
      </c>
      <c r="B28" t="s">
        <v>84</v>
      </c>
      <c r="C28">
        <v>1</v>
      </c>
      <c r="D28">
        <v>10</v>
      </c>
      <c r="E28">
        <v>220</v>
      </c>
      <c r="F28">
        <v>1206</v>
      </c>
      <c r="G28" s="5" t="s">
        <v>129</v>
      </c>
      <c r="H28" s="1">
        <v>2.5000000000000001E-2</v>
      </c>
      <c r="K28" s="3">
        <f t="shared" si="3"/>
        <v>0.12</v>
      </c>
      <c r="M28" s="3">
        <f t="shared" si="4"/>
        <v>0.6</v>
      </c>
    </row>
    <row r="29" spans="1:13" x14ac:dyDescent="0.25">
      <c r="A29" t="str">
        <f t="shared" si="0"/>
        <v xml:space="preserve">Power  SW2 SW1 </v>
      </c>
      <c r="B29" t="s">
        <v>85</v>
      </c>
      <c r="C29">
        <v>2</v>
      </c>
      <c r="E29" t="s">
        <v>86</v>
      </c>
      <c r="H29" s="1"/>
      <c r="I29" t="s">
        <v>37</v>
      </c>
      <c r="K29" s="3">
        <f t="shared" si="3"/>
        <v>0</v>
      </c>
      <c r="M29" s="3">
        <f t="shared" si="4"/>
        <v>0</v>
      </c>
    </row>
    <row r="30" spans="1:13" x14ac:dyDescent="0.25">
      <c r="A30" t="str">
        <f t="shared" si="0"/>
        <v xml:space="preserve">Power  U1 </v>
      </c>
      <c r="B30" t="s">
        <v>87</v>
      </c>
      <c r="C30">
        <v>1</v>
      </c>
      <c r="D30">
        <v>5</v>
      </c>
      <c r="E30" t="s">
        <v>88</v>
      </c>
      <c r="F30" t="s">
        <v>60</v>
      </c>
      <c r="G30" s="6" t="s">
        <v>89</v>
      </c>
      <c r="H30" s="1">
        <v>3.94</v>
      </c>
      <c r="K30" s="3">
        <f t="shared" si="3"/>
        <v>0.23</v>
      </c>
      <c r="M30" s="3">
        <f t="shared" si="4"/>
        <v>1.1500000000000001</v>
      </c>
    </row>
    <row r="31" spans="1:13" ht="15.75" thickBot="1" x14ac:dyDescent="0.3">
      <c r="A31" t="str">
        <f t="shared" si="0"/>
        <v xml:space="preserve">Power  U2 U3 </v>
      </c>
      <c r="B31" t="s">
        <v>90</v>
      </c>
      <c r="C31">
        <v>2</v>
      </c>
      <c r="D31">
        <v>6</v>
      </c>
      <c r="E31" t="s">
        <v>91</v>
      </c>
      <c r="F31" t="s">
        <v>130</v>
      </c>
      <c r="G31" s="4" t="s">
        <v>131</v>
      </c>
      <c r="H31" s="1">
        <v>3.53</v>
      </c>
      <c r="K31" s="3">
        <f t="shared" si="3"/>
        <v>5.94</v>
      </c>
      <c r="M31" s="3">
        <f t="shared" si="4"/>
        <v>8.91</v>
      </c>
    </row>
    <row r="32" spans="1:13" ht="15.75" thickBot="1" x14ac:dyDescent="0.3">
      <c r="A32" t="str">
        <f t="shared" si="0"/>
        <v xml:space="preserve">Power  U4 </v>
      </c>
      <c r="B32" t="s">
        <v>93</v>
      </c>
      <c r="C32">
        <v>1</v>
      </c>
      <c r="D32">
        <v>5</v>
      </c>
      <c r="E32" t="s">
        <v>94</v>
      </c>
      <c r="F32" t="s">
        <v>132</v>
      </c>
      <c r="G32" s="4" t="s">
        <v>133</v>
      </c>
      <c r="H32" s="1">
        <v>1.04</v>
      </c>
      <c r="K32" s="3">
        <f t="shared" si="3"/>
        <v>0.76400000000000001</v>
      </c>
      <c r="M32" s="3">
        <f t="shared" si="4"/>
        <v>3.8200000000000003</v>
      </c>
    </row>
    <row r="33" spans="1:13" x14ac:dyDescent="0.25">
      <c r="A33" t="str">
        <f t="shared" si="0"/>
        <v xml:space="preserve">Power  U5 </v>
      </c>
      <c r="B33" t="s">
        <v>96</v>
      </c>
      <c r="C33">
        <v>1</v>
      </c>
      <c r="D33">
        <v>10</v>
      </c>
      <c r="E33" t="s">
        <v>97</v>
      </c>
      <c r="F33" t="s">
        <v>98</v>
      </c>
      <c r="G33" s="5" t="s">
        <v>99</v>
      </c>
      <c r="H33" s="1">
        <v>0.13</v>
      </c>
      <c r="K33" s="3">
        <f>C20*H20</f>
        <v>8.7999999999999995E-2</v>
      </c>
      <c r="M33" s="3">
        <f>D20*H20</f>
        <v>0.87999999999999989</v>
      </c>
    </row>
    <row r="34" spans="1:13" x14ac:dyDescent="0.25">
      <c r="J34" t="s">
        <v>134</v>
      </c>
      <c r="K34" s="3">
        <f>SUM(K2:K33)</f>
        <v>18.514000000000003</v>
      </c>
      <c r="L34" t="s">
        <v>134</v>
      </c>
      <c r="M34" s="3">
        <f>SUM(M2:M33)</f>
        <v>53.629999999999995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Through Hole BOM</vt:lpstr>
      <vt:lpstr>SMD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Severinghaus</dc:creator>
  <cp:lastModifiedBy>Lukas Severinghaus</cp:lastModifiedBy>
  <dcterms:created xsi:type="dcterms:W3CDTF">2021-01-27T03:30:48Z</dcterms:created>
  <dcterms:modified xsi:type="dcterms:W3CDTF">2021-01-27T03:32:33Z</dcterms:modified>
</cp:coreProperties>
</file>