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wanie\matura\matura2022grudzień\zadanie_czwarte\"/>
    </mc:Choice>
  </mc:AlternateContent>
  <xr:revisionPtr revIDLastSave="0" documentId="13_ncr:1_{1147BCDE-5863-49F4-8F5F-89BFC1F2E7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kodom1" sheetId="1" r:id="rId1"/>
  </sheets>
  <calcPr calcId="181029"/>
</workbook>
</file>

<file path=xl/calcChain.xml><?xml version="1.0" encoding="utf-8"?>
<calcChain xmlns="http://schemas.openxmlformats.org/spreadsheetml/2006/main">
  <c r="K6" i="1" l="1"/>
  <c r="K4" i="1"/>
  <c r="H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C2" i="1"/>
  <c r="E2" i="1" s="1"/>
  <c r="D2" i="1"/>
  <c r="C3" i="1" l="1"/>
  <c r="F2" i="1"/>
  <c r="E3" i="1" l="1"/>
  <c r="F3" i="1" l="1"/>
  <c r="C4" i="1"/>
  <c r="E4" i="1" l="1"/>
  <c r="C5" i="1"/>
  <c r="E5" i="1" l="1"/>
  <c r="F5" i="1" s="1"/>
  <c r="C6" i="1"/>
  <c r="F4" i="1"/>
  <c r="E6" i="1" l="1"/>
  <c r="C7" i="1"/>
  <c r="E7" i="1" l="1"/>
  <c r="F7" i="1" s="1"/>
  <c r="C8" i="1"/>
  <c r="F6" i="1"/>
  <c r="E8" i="1" l="1"/>
  <c r="C9" i="1"/>
  <c r="E9" i="1" l="1"/>
  <c r="F9" i="1" s="1"/>
  <c r="C10" i="1"/>
  <c r="F8" i="1"/>
  <c r="E10" i="1" l="1"/>
  <c r="F10" i="1" s="1"/>
  <c r="C11" i="1"/>
  <c r="E11" i="1" l="1"/>
  <c r="F11" i="1" s="1"/>
  <c r="C12" i="1"/>
  <c r="E12" i="1" l="1"/>
  <c r="F12" i="1" s="1"/>
  <c r="C13" i="1"/>
  <c r="E13" i="1" l="1"/>
  <c r="F13" i="1" s="1"/>
  <c r="C14" i="1"/>
  <c r="E14" i="1" l="1"/>
  <c r="F14" i="1" s="1"/>
  <c r="C15" i="1"/>
  <c r="E15" i="1" l="1"/>
  <c r="F15" i="1" s="1"/>
  <c r="C16" i="1"/>
  <c r="E16" i="1" l="1"/>
  <c r="F16" i="1" s="1"/>
  <c r="C17" i="1"/>
  <c r="E17" i="1" l="1"/>
  <c r="F17" i="1" s="1"/>
  <c r="C18" i="1"/>
  <c r="E18" i="1" l="1"/>
  <c r="F18" i="1" s="1"/>
  <c r="C19" i="1"/>
  <c r="E19" i="1" l="1"/>
  <c r="F19" i="1" s="1"/>
  <c r="C20" i="1"/>
  <c r="E20" i="1" l="1"/>
  <c r="F20" i="1" s="1"/>
  <c r="C21" i="1"/>
  <c r="E21" i="1" l="1"/>
  <c r="F21" i="1" s="1"/>
  <c r="C22" i="1"/>
  <c r="E22" i="1" l="1"/>
  <c r="F22" i="1" s="1"/>
  <c r="C23" i="1"/>
  <c r="E23" i="1" l="1"/>
  <c r="F23" i="1" s="1"/>
  <c r="C24" i="1"/>
  <c r="E24" i="1" l="1"/>
  <c r="F24" i="1" s="1"/>
  <c r="C25" i="1"/>
  <c r="E25" i="1" l="1"/>
  <c r="F25" i="1" s="1"/>
  <c r="C26" i="1"/>
  <c r="E26" i="1" l="1"/>
  <c r="F26" i="1" s="1"/>
  <c r="C27" i="1"/>
  <c r="E27" i="1" l="1"/>
  <c r="F27" i="1" s="1"/>
  <c r="C28" i="1"/>
  <c r="E28" i="1" l="1"/>
  <c r="F28" i="1" s="1"/>
  <c r="C29" i="1"/>
  <c r="E29" i="1" l="1"/>
  <c r="F29" i="1" s="1"/>
  <c r="C30" i="1"/>
  <c r="E30" i="1" l="1"/>
  <c r="F30" i="1" s="1"/>
  <c r="C31" i="1"/>
  <c r="E31" i="1" l="1"/>
  <c r="F31" i="1" s="1"/>
  <c r="C32" i="1"/>
  <c r="E32" i="1" l="1"/>
  <c r="F32" i="1" s="1"/>
  <c r="C33" i="1"/>
  <c r="E33" i="1" l="1"/>
  <c r="F33" i="1" s="1"/>
  <c r="C34" i="1"/>
  <c r="E34" i="1" l="1"/>
  <c r="F34" i="1" s="1"/>
  <c r="C35" i="1"/>
  <c r="E35" i="1" l="1"/>
  <c r="F35" i="1" s="1"/>
  <c r="C36" i="1"/>
  <c r="E36" i="1" l="1"/>
  <c r="F36" i="1" s="1"/>
  <c r="C37" i="1"/>
  <c r="E37" i="1" l="1"/>
  <c r="F37" i="1" s="1"/>
  <c r="C38" i="1"/>
  <c r="E38" i="1" l="1"/>
  <c r="F38" i="1" s="1"/>
  <c r="C39" i="1"/>
  <c r="E39" i="1" l="1"/>
  <c r="F39" i="1" s="1"/>
  <c r="C40" i="1"/>
  <c r="E40" i="1" l="1"/>
  <c r="F40" i="1" s="1"/>
  <c r="C41" i="1"/>
  <c r="E41" i="1" l="1"/>
  <c r="F41" i="1" s="1"/>
  <c r="C42" i="1"/>
  <c r="E42" i="1" l="1"/>
  <c r="F42" i="1" s="1"/>
  <c r="C43" i="1"/>
  <c r="E43" i="1" l="1"/>
  <c r="F43" i="1" s="1"/>
  <c r="C44" i="1"/>
  <c r="E44" i="1" l="1"/>
  <c r="F44" i="1" s="1"/>
  <c r="C45" i="1"/>
  <c r="E45" i="1" l="1"/>
  <c r="F45" i="1" s="1"/>
  <c r="C46" i="1"/>
  <c r="E46" i="1" l="1"/>
  <c r="F46" i="1" s="1"/>
  <c r="C47" i="1"/>
  <c r="E47" i="1" l="1"/>
  <c r="F47" i="1" s="1"/>
  <c r="C48" i="1"/>
  <c r="E48" i="1" l="1"/>
  <c r="F48" i="1" s="1"/>
  <c r="C49" i="1"/>
  <c r="E49" i="1" l="1"/>
  <c r="F49" i="1" s="1"/>
  <c r="C50" i="1"/>
  <c r="E50" i="1" l="1"/>
  <c r="F50" i="1" s="1"/>
  <c r="C51" i="1"/>
  <c r="E51" i="1" l="1"/>
  <c r="F51" i="1" s="1"/>
  <c r="C52" i="1"/>
  <c r="E52" i="1" l="1"/>
  <c r="F52" i="1" s="1"/>
  <c r="C53" i="1"/>
  <c r="E53" i="1" l="1"/>
  <c r="F53" i="1" s="1"/>
  <c r="C54" i="1"/>
  <c r="E54" i="1" l="1"/>
  <c r="F54" i="1" s="1"/>
  <c r="C55" i="1"/>
  <c r="E55" i="1" l="1"/>
  <c r="F55" i="1" s="1"/>
  <c r="C56" i="1"/>
  <c r="E56" i="1" l="1"/>
  <c r="F56" i="1" s="1"/>
  <c r="C57" i="1"/>
  <c r="E57" i="1" l="1"/>
  <c r="F57" i="1" s="1"/>
  <c r="C58" i="1"/>
  <c r="E58" i="1" l="1"/>
  <c r="F58" i="1" s="1"/>
  <c r="C59" i="1"/>
  <c r="E59" i="1" l="1"/>
  <c r="F59" i="1" s="1"/>
  <c r="C60" i="1"/>
  <c r="E60" i="1" l="1"/>
  <c r="F60" i="1" s="1"/>
  <c r="C61" i="1"/>
  <c r="E61" i="1" l="1"/>
  <c r="F61" i="1" s="1"/>
  <c r="C62" i="1"/>
  <c r="E62" i="1" l="1"/>
  <c r="F62" i="1" s="1"/>
  <c r="C63" i="1"/>
  <c r="E63" i="1" l="1"/>
  <c r="F63" i="1" s="1"/>
  <c r="C64" i="1"/>
  <c r="E64" i="1" l="1"/>
  <c r="F64" i="1" s="1"/>
  <c r="C65" i="1"/>
  <c r="E65" i="1" l="1"/>
  <c r="F65" i="1" s="1"/>
  <c r="C66" i="1"/>
  <c r="E66" i="1" l="1"/>
  <c r="F66" i="1" s="1"/>
  <c r="C67" i="1"/>
  <c r="E67" i="1" l="1"/>
  <c r="F67" i="1" s="1"/>
  <c r="C68" i="1"/>
  <c r="E68" i="1" l="1"/>
  <c r="F68" i="1" s="1"/>
  <c r="C69" i="1"/>
  <c r="E69" i="1" l="1"/>
  <c r="F69" i="1" s="1"/>
  <c r="C70" i="1"/>
  <c r="E70" i="1" l="1"/>
  <c r="F70" i="1" s="1"/>
  <c r="C71" i="1"/>
  <c r="E71" i="1" l="1"/>
  <c r="F71" i="1" s="1"/>
  <c r="C72" i="1"/>
  <c r="E72" i="1" l="1"/>
  <c r="F72" i="1" s="1"/>
  <c r="C73" i="1"/>
  <c r="E73" i="1" l="1"/>
  <c r="F73" i="1" s="1"/>
  <c r="C74" i="1"/>
  <c r="E74" i="1" l="1"/>
  <c r="F74" i="1" s="1"/>
  <c r="C75" i="1"/>
  <c r="E75" i="1" l="1"/>
  <c r="F75" i="1" s="1"/>
  <c r="C76" i="1"/>
  <c r="E76" i="1" l="1"/>
  <c r="F76" i="1" s="1"/>
  <c r="C77" i="1"/>
  <c r="E77" i="1" l="1"/>
  <c r="F77" i="1" s="1"/>
  <c r="C78" i="1"/>
  <c r="E78" i="1" l="1"/>
  <c r="F78" i="1" s="1"/>
  <c r="C79" i="1"/>
  <c r="E79" i="1" l="1"/>
  <c r="F79" i="1" s="1"/>
  <c r="C80" i="1"/>
  <c r="E80" i="1" l="1"/>
  <c r="F80" i="1" s="1"/>
  <c r="C81" i="1"/>
  <c r="E81" i="1" l="1"/>
  <c r="F81" i="1" s="1"/>
  <c r="C82" i="1"/>
  <c r="E82" i="1" l="1"/>
  <c r="F82" i="1" s="1"/>
  <c r="C83" i="1"/>
  <c r="E83" i="1" l="1"/>
  <c r="F83" i="1" s="1"/>
  <c r="C84" i="1"/>
  <c r="E84" i="1" l="1"/>
  <c r="F84" i="1" s="1"/>
  <c r="C85" i="1"/>
  <c r="E85" i="1" l="1"/>
  <c r="F85" i="1" s="1"/>
  <c r="C86" i="1"/>
  <c r="E86" i="1" l="1"/>
  <c r="F86" i="1" s="1"/>
  <c r="C87" i="1"/>
  <c r="E87" i="1" l="1"/>
  <c r="F87" i="1" s="1"/>
  <c r="C88" i="1"/>
  <c r="E88" i="1" l="1"/>
  <c r="F88" i="1" s="1"/>
  <c r="C89" i="1"/>
  <c r="E89" i="1" l="1"/>
  <c r="F89" i="1" s="1"/>
  <c r="C90" i="1"/>
  <c r="E90" i="1" l="1"/>
  <c r="F90" i="1" s="1"/>
  <c r="C91" i="1"/>
  <c r="E91" i="1" l="1"/>
  <c r="F91" i="1" s="1"/>
  <c r="C92" i="1"/>
  <c r="E92" i="1" l="1"/>
  <c r="F92" i="1" s="1"/>
  <c r="C93" i="1"/>
  <c r="E93" i="1" l="1"/>
  <c r="F93" i="1" s="1"/>
  <c r="C94" i="1"/>
  <c r="E94" i="1" l="1"/>
  <c r="F94" i="1" s="1"/>
  <c r="C95" i="1"/>
  <c r="E95" i="1" l="1"/>
  <c r="F95" i="1" s="1"/>
  <c r="C96" i="1"/>
  <c r="E96" i="1" l="1"/>
  <c r="F96" i="1" s="1"/>
  <c r="C97" i="1"/>
  <c r="E97" i="1" l="1"/>
  <c r="F97" i="1" s="1"/>
  <c r="C98" i="1"/>
  <c r="E98" i="1" l="1"/>
  <c r="F98" i="1" s="1"/>
  <c r="C99" i="1"/>
  <c r="E99" i="1" l="1"/>
  <c r="F99" i="1" s="1"/>
  <c r="C100" i="1"/>
  <c r="E100" i="1" l="1"/>
  <c r="F100" i="1" s="1"/>
  <c r="C101" i="1"/>
  <c r="E101" i="1" l="1"/>
  <c r="F101" i="1" s="1"/>
  <c r="C102" i="1"/>
  <c r="E102" i="1" l="1"/>
  <c r="F102" i="1" s="1"/>
  <c r="C103" i="1"/>
  <c r="E103" i="1" l="1"/>
  <c r="F103" i="1" s="1"/>
  <c r="C104" i="1"/>
  <c r="E104" i="1" l="1"/>
  <c r="F104" i="1" s="1"/>
  <c r="C105" i="1"/>
  <c r="E105" i="1" l="1"/>
  <c r="F105" i="1" s="1"/>
  <c r="C106" i="1"/>
  <c r="E106" i="1" l="1"/>
  <c r="F106" i="1" s="1"/>
  <c r="C107" i="1"/>
  <c r="E107" i="1" l="1"/>
  <c r="F107" i="1" s="1"/>
  <c r="C108" i="1"/>
  <c r="E108" i="1" l="1"/>
  <c r="F108" i="1" s="1"/>
  <c r="C109" i="1"/>
  <c r="E109" i="1" l="1"/>
  <c r="F109" i="1" s="1"/>
  <c r="C110" i="1"/>
  <c r="E110" i="1" l="1"/>
  <c r="F110" i="1" s="1"/>
  <c r="C111" i="1"/>
  <c r="E111" i="1" l="1"/>
  <c r="F111" i="1" s="1"/>
  <c r="C112" i="1"/>
  <c r="E112" i="1" l="1"/>
  <c r="F112" i="1" s="1"/>
  <c r="C113" i="1"/>
  <c r="E113" i="1" l="1"/>
  <c r="F113" i="1" s="1"/>
  <c r="C114" i="1"/>
  <c r="E114" i="1" l="1"/>
  <c r="F114" i="1" s="1"/>
  <c r="C115" i="1"/>
  <c r="E115" i="1" l="1"/>
  <c r="F115" i="1" s="1"/>
  <c r="C116" i="1"/>
  <c r="E116" i="1" l="1"/>
  <c r="F116" i="1" s="1"/>
  <c r="C117" i="1"/>
  <c r="E117" i="1" l="1"/>
  <c r="F117" i="1" s="1"/>
  <c r="C118" i="1"/>
  <c r="E118" i="1" l="1"/>
  <c r="F118" i="1" s="1"/>
  <c r="C119" i="1"/>
  <c r="E119" i="1" l="1"/>
  <c r="F119" i="1" s="1"/>
  <c r="C120" i="1"/>
  <c r="E120" i="1" l="1"/>
  <c r="F120" i="1" s="1"/>
  <c r="C121" i="1"/>
  <c r="E121" i="1" l="1"/>
  <c r="F121" i="1" s="1"/>
  <c r="C122" i="1"/>
  <c r="E122" i="1" l="1"/>
  <c r="F122" i="1" s="1"/>
  <c r="C123" i="1"/>
  <c r="E123" i="1" l="1"/>
  <c r="F123" i="1" s="1"/>
  <c r="C124" i="1"/>
  <c r="E124" i="1" l="1"/>
  <c r="F124" i="1" s="1"/>
  <c r="C125" i="1"/>
  <c r="E125" i="1" l="1"/>
  <c r="F125" i="1" s="1"/>
  <c r="C126" i="1"/>
  <c r="E126" i="1" l="1"/>
  <c r="F126" i="1" s="1"/>
  <c r="C127" i="1"/>
  <c r="E127" i="1" l="1"/>
  <c r="F127" i="1" s="1"/>
  <c r="C128" i="1"/>
  <c r="E128" i="1" l="1"/>
  <c r="F128" i="1" s="1"/>
  <c r="C129" i="1"/>
  <c r="E129" i="1" l="1"/>
  <c r="F129" i="1" s="1"/>
  <c r="C130" i="1"/>
  <c r="E130" i="1" l="1"/>
  <c r="F130" i="1" s="1"/>
  <c r="C131" i="1"/>
  <c r="E131" i="1" l="1"/>
  <c r="F131" i="1" s="1"/>
  <c r="C132" i="1"/>
  <c r="E132" i="1" l="1"/>
  <c r="F132" i="1" s="1"/>
  <c r="C133" i="1"/>
  <c r="E133" i="1" l="1"/>
  <c r="F133" i="1" s="1"/>
  <c r="C134" i="1"/>
  <c r="E134" i="1" l="1"/>
  <c r="F134" i="1" s="1"/>
  <c r="C135" i="1"/>
  <c r="E135" i="1" l="1"/>
  <c r="F135" i="1" s="1"/>
  <c r="C136" i="1"/>
  <c r="E136" i="1" l="1"/>
  <c r="F136" i="1" s="1"/>
  <c r="C137" i="1"/>
  <c r="E137" i="1" l="1"/>
  <c r="F137" i="1" s="1"/>
  <c r="C138" i="1"/>
  <c r="E138" i="1" l="1"/>
  <c r="F138" i="1" s="1"/>
  <c r="C139" i="1"/>
  <c r="E139" i="1" l="1"/>
  <c r="F139" i="1" s="1"/>
  <c r="C140" i="1"/>
  <c r="E140" i="1" l="1"/>
  <c r="F140" i="1" s="1"/>
  <c r="C141" i="1"/>
  <c r="E141" i="1" l="1"/>
  <c r="F141" i="1" s="1"/>
  <c r="C142" i="1"/>
  <c r="E142" i="1" l="1"/>
  <c r="F142" i="1" s="1"/>
  <c r="C143" i="1"/>
  <c r="E143" i="1" l="1"/>
  <c r="F143" i="1" s="1"/>
  <c r="C144" i="1"/>
  <c r="E144" i="1" l="1"/>
  <c r="F144" i="1" s="1"/>
  <c r="C145" i="1"/>
  <c r="E145" i="1" l="1"/>
  <c r="F145" i="1" s="1"/>
  <c r="C146" i="1"/>
  <c r="E146" i="1" l="1"/>
  <c r="F146" i="1" s="1"/>
  <c r="C147" i="1"/>
  <c r="E147" i="1" l="1"/>
  <c r="F147" i="1" s="1"/>
  <c r="C148" i="1"/>
  <c r="E148" i="1" l="1"/>
  <c r="F148" i="1" s="1"/>
  <c r="C149" i="1"/>
  <c r="E149" i="1" l="1"/>
  <c r="F149" i="1" s="1"/>
  <c r="C150" i="1"/>
  <c r="E150" i="1" l="1"/>
  <c r="F150" i="1" s="1"/>
  <c r="C151" i="1"/>
  <c r="E151" i="1" l="1"/>
  <c r="F151" i="1" s="1"/>
  <c r="C152" i="1"/>
  <c r="E152" i="1" l="1"/>
  <c r="F152" i="1" s="1"/>
  <c r="C153" i="1"/>
  <c r="E153" i="1" l="1"/>
  <c r="F153" i="1" s="1"/>
  <c r="C154" i="1"/>
  <c r="E154" i="1" l="1"/>
  <c r="F154" i="1" s="1"/>
  <c r="C155" i="1"/>
  <c r="E155" i="1" l="1"/>
  <c r="F155" i="1" s="1"/>
  <c r="C156" i="1"/>
  <c r="E156" i="1" l="1"/>
  <c r="F156" i="1" s="1"/>
  <c r="C157" i="1"/>
  <c r="E157" i="1" l="1"/>
  <c r="F157" i="1" s="1"/>
  <c r="C158" i="1"/>
  <c r="E158" i="1" l="1"/>
  <c r="F158" i="1" s="1"/>
  <c r="C159" i="1"/>
  <c r="E159" i="1" l="1"/>
  <c r="F159" i="1" s="1"/>
  <c r="C160" i="1"/>
  <c r="E160" i="1" l="1"/>
  <c r="F160" i="1" s="1"/>
  <c r="C161" i="1"/>
  <c r="E161" i="1" l="1"/>
  <c r="F161" i="1" s="1"/>
  <c r="C162" i="1"/>
  <c r="E162" i="1" l="1"/>
  <c r="F162" i="1" s="1"/>
  <c r="C163" i="1"/>
  <c r="E163" i="1" l="1"/>
  <c r="F163" i="1" s="1"/>
  <c r="C164" i="1"/>
  <c r="E164" i="1" l="1"/>
  <c r="F164" i="1" s="1"/>
  <c r="C165" i="1"/>
  <c r="E165" i="1" l="1"/>
  <c r="F165" i="1" s="1"/>
  <c r="C166" i="1"/>
  <c r="E166" i="1" l="1"/>
  <c r="F166" i="1" s="1"/>
  <c r="C167" i="1"/>
  <c r="E167" i="1" l="1"/>
  <c r="F167" i="1" s="1"/>
  <c r="C168" i="1"/>
  <c r="E168" i="1" l="1"/>
  <c r="F168" i="1" s="1"/>
  <c r="C169" i="1"/>
  <c r="E169" i="1" l="1"/>
  <c r="F169" i="1" s="1"/>
  <c r="C170" i="1"/>
  <c r="E170" i="1" l="1"/>
  <c r="F170" i="1" s="1"/>
  <c r="C171" i="1"/>
  <c r="E171" i="1" l="1"/>
  <c r="F171" i="1" s="1"/>
  <c r="C172" i="1"/>
  <c r="E172" i="1" l="1"/>
  <c r="F172" i="1" s="1"/>
  <c r="C173" i="1"/>
  <c r="E173" i="1" l="1"/>
  <c r="F173" i="1" s="1"/>
  <c r="C174" i="1"/>
  <c r="E174" i="1" l="1"/>
  <c r="F174" i="1" s="1"/>
  <c r="C175" i="1"/>
  <c r="E175" i="1" l="1"/>
  <c r="F175" i="1" s="1"/>
  <c r="C176" i="1"/>
  <c r="E176" i="1" l="1"/>
  <c r="F176" i="1" s="1"/>
  <c r="C177" i="1"/>
  <c r="E177" i="1" l="1"/>
  <c r="F177" i="1" s="1"/>
  <c r="C178" i="1"/>
  <c r="E178" i="1" l="1"/>
  <c r="F178" i="1" s="1"/>
  <c r="C179" i="1"/>
  <c r="E179" i="1" l="1"/>
  <c r="F179" i="1" s="1"/>
  <c r="C180" i="1"/>
  <c r="E180" i="1" l="1"/>
  <c r="F180" i="1" s="1"/>
  <c r="C181" i="1"/>
  <c r="E181" i="1" l="1"/>
  <c r="F181" i="1" s="1"/>
  <c r="C182" i="1"/>
  <c r="E182" i="1" l="1"/>
  <c r="F182" i="1" s="1"/>
  <c r="C183" i="1"/>
  <c r="E183" i="1" l="1"/>
  <c r="F183" i="1" s="1"/>
  <c r="C184" i="1"/>
  <c r="E184" i="1" l="1"/>
  <c r="F184" i="1" s="1"/>
  <c r="C185" i="1"/>
  <c r="E185" i="1" l="1"/>
  <c r="F185" i="1" s="1"/>
  <c r="C186" i="1"/>
  <c r="E186" i="1" l="1"/>
  <c r="F186" i="1" s="1"/>
  <c r="C187" i="1"/>
  <c r="E187" i="1" l="1"/>
  <c r="F187" i="1" s="1"/>
  <c r="C188" i="1"/>
  <c r="E188" i="1" l="1"/>
  <c r="F188" i="1" s="1"/>
  <c r="C189" i="1"/>
  <c r="E189" i="1" l="1"/>
  <c r="F189" i="1" s="1"/>
  <c r="C190" i="1"/>
  <c r="E190" i="1" l="1"/>
  <c r="F190" i="1" s="1"/>
  <c r="C191" i="1"/>
  <c r="E191" i="1" l="1"/>
  <c r="F191" i="1" s="1"/>
  <c r="C192" i="1"/>
  <c r="E192" i="1" l="1"/>
  <c r="F192" i="1" s="1"/>
  <c r="C193" i="1"/>
  <c r="E193" i="1" l="1"/>
  <c r="F193" i="1" s="1"/>
  <c r="C194" i="1"/>
  <c r="E194" i="1" l="1"/>
  <c r="F194" i="1" s="1"/>
  <c r="C195" i="1"/>
  <c r="E195" i="1" l="1"/>
  <c r="F195" i="1" s="1"/>
  <c r="C196" i="1"/>
  <c r="E196" i="1" l="1"/>
  <c r="F196" i="1" s="1"/>
  <c r="C197" i="1"/>
  <c r="E197" i="1" l="1"/>
  <c r="F197" i="1" s="1"/>
  <c r="C198" i="1"/>
  <c r="E198" i="1" l="1"/>
  <c r="F198" i="1" s="1"/>
  <c r="C199" i="1"/>
  <c r="E199" i="1" l="1"/>
  <c r="F199" i="1" s="1"/>
  <c r="C200" i="1"/>
  <c r="E200" i="1" l="1"/>
  <c r="F200" i="1" s="1"/>
  <c r="C201" i="1"/>
  <c r="E201" i="1" l="1"/>
  <c r="F201" i="1" s="1"/>
  <c r="C202" i="1"/>
  <c r="E202" i="1" l="1"/>
  <c r="F202" i="1" s="1"/>
  <c r="C203" i="1"/>
  <c r="E203" i="1" l="1"/>
  <c r="F203" i="1" s="1"/>
  <c r="C204" i="1"/>
  <c r="E204" i="1" l="1"/>
  <c r="F204" i="1" s="1"/>
  <c r="C205" i="1"/>
  <c r="E205" i="1" l="1"/>
  <c r="F205" i="1" s="1"/>
  <c r="C206" i="1"/>
  <c r="E206" i="1" l="1"/>
  <c r="F206" i="1" s="1"/>
  <c r="C207" i="1"/>
  <c r="E207" i="1" l="1"/>
  <c r="F207" i="1" s="1"/>
  <c r="C208" i="1"/>
  <c r="E208" i="1" l="1"/>
  <c r="F208" i="1" s="1"/>
  <c r="C209" i="1"/>
  <c r="E209" i="1" l="1"/>
  <c r="F209" i="1" s="1"/>
  <c r="C210" i="1"/>
  <c r="E210" i="1" l="1"/>
  <c r="F210" i="1" s="1"/>
  <c r="C211" i="1"/>
  <c r="E211" i="1" l="1"/>
  <c r="F211" i="1" s="1"/>
  <c r="C212" i="1"/>
  <c r="E212" i="1" l="1"/>
  <c r="F212" i="1" s="1"/>
  <c r="C213" i="1"/>
  <c r="E213" i="1" l="1"/>
  <c r="F213" i="1" s="1"/>
  <c r="C214" i="1"/>
  <c r="E214" i="1" l="1"/>
  <c r="F214" i="1" s="1"/>
  <c r="C215" i="1"/>
  <c r="E215" i="1" l="1"/>
  <c r="F215" i="1" s="1"/>
  <c r="C216" i="1"/>
  <c r="E216" i="1" l="1"/>
  <c r="F216" i="1" s="1"/>
  <c r="C217" i="1"/>
  <c r="E217" i="1" l="1"/>
  <c r="F217" i="1" s="1"/>
  <c r="C218" i="1"/>
  <c r="E218" i="1" l="1"/>
  <c r="F218" i="1" s="1"/>
  <c r="C219" i="1"/>
  <c r="E219" i="1" l="1"/>
  <c r="F219" i="1" s="1"/>
  <c r="C220" i="1"/>
  <c r="E220" i="1" l="1"/>
  <c r="F220" i="1" s="1"/>
  <c r="C221" i="1"/>
  <c r="E221" i="1" l="1"/>
  <c r="F221" i="1" s="1"/>
  <c r="C222" i="1"/>
  <c r="E222" i="1" l="1"/>
  <c r="F222" i="1" s="1"/>
  <c r="C223" i="1"/>
  <c r="E223" i="1" l="1"/>
  <c r="F223" i="1" s="1"/>
  <c r="C224" i="1"/>
  <c r="E224" i="1" l="1"/>
  <c r="F224" i="1" s="1"/>
  <c r="C225" i="1"/>
  <c r="E225" i="1" l="1"/>
  <c r="F225" i="1" s="1"/>
  <c r="C226" i="1"/>
  <c r="E226" i="1" l="1"/>
  <c r="F226" i="1" s="1"/>
  <c r="C227" i="1"/>
  <c r="E227" i="1" l="1"/>
  <c r="F227" i="1" s="1"/>
  <c r="C228" i="1"/>
  <c r="E228" i="1" l="1"/>
  <c r="F228" i="1" s="1"/>
  <c r="C229" i="1"/>
  <c r="E229" i="1" l="1"/>
  <c r="F229" i="1" s="1"/>
  <c r="C230" i="1"/>
  <c r="E230" i="1" l="1"/>
  <c r="F230" i="1" s="1"/>
  <c r="C231" i="1"/>
  <c r="E231" i="1" l="1"/>
  <c r="F231" i="1" s="1"/>
  <c r="C232" i="1"/>
  <c r="E232" i="1" l="1"/>
  <c r="F232" i="1" s="1"/>
  <c r="C233" i="1"/>
  <c r="E233" i="1" l="1"/>
  <c r="F233" i="1" s="1"/>
  <c r="C234" i="1"/>
  <c r="E234" i="1" l="1"/>
  <c r="F234" i="1" s="1"/>
  <c r="C235" i="1"/>
  <c r="E235" i="1" l="1"/>
  <c r="F235" i="1" s="1"/>
  <c r="C236" i="1"/>
  <c r="E236" i="1" l="1"/>
  <c r="F236" i="1" s="1"/>
  <c r="C237" i="1"/>
  <c r="E237" i="1" l="1"/>
  <c r="F237" i="1" s="1"/>
  <c r="C238" i="1"/>
  <c r="E238" i="1" l="1"/>
  <c r="F238" i="1" s="1"/>
  <c r="C239" i="1"/>
  <c r="E239" i="1" l="1"/>
  <c r="F239" i="1" s="1"/>
  <c r="C240" i="1"/>
  <c r="E240" i="1" l="1"/>
  <c r="F240" i="1" s="1"/>
  <c r="C241" i="1"/>
  <c r="E241" i="1" l="1"/>
  <c r="F241" i="1" s="1"/>
  <c r="C242" i="1"/>
  <c r="E242" i="1" l="1"/>
  <c r="F242" i="1" s="1"/>
  <c r="C243" i="1"/>
  <c r="E243" i="1" l="1"/>
  <c r="F243" i="1" s="1"/>
  <c r="C244" i="1"/>
  <c r="E244" i="1" l="1"/>
  <c r="F244" i="1" s="1"/>
  <c r="C245" i="1"/>
  <c r="E245" i="1" l="1"/>
  <c r="F245" i="1" s="1"/>
  <c r="C246" i="1"/>
  <c r="E246" i="1" l="1"/>
  <c r="F246" i="1" s="1"/>
  <c r="C247" i="1"/>
  <c r="E247" i="1" l="1"/>
  <c r="F247" i="1" s="1"/>
  <c r="C248" i="1"/>
  <c r="E248" i="1" l="1"/>
  <c r="F248" i="1" s="1"/>
  <c r="C249" i="1"/>
  <c r="E249" i="1" l="1"/>
  <c r="F249" i="1" s="1"/>
  <c r="C250" i="1"/>
  <c r="E250" i="1" l="1"/>
  <c r="F250" i="1" s="1"/>
  <c r="C251" i="1"/>
  <c r="E251" i="1" l="1"/>
  <c r="F251" i="1" s="1"/>
  <c r="C252" i="1"/>
  <c r="E252" i="1" l="1"/>
  <c r="F252" i="1" s="1"/>
  <c r="C253" i="1"/>
  <c r="E253" i="1" l="1"/>
  <c r="F253" i="1" s="1"/>
  <c r="C254" i="1"/>
  <c r="E254" i="1" l="1"/>
  <c r="F254" i="1" s="1"/>
  <c r="C255" i="1"/>
  <c r="E255" i="1" l="1"/>
  <c r="F255" i="1" s="1"/>
  <c r="C256" i="1"/>
  <c r="E256" i="1" l="1"/>
  <c r="F256" i="1" s="1"/>
  <c r="C257" i="1"/>
  <c r="E257" i="1" l="1"/>
  <c r="F257" i="1" s="1"/>
  <c r="C258" i="1"/>
  <c r="E258" i="1" l="1"/>
  <c r="F258" i="1" s="1"/>
  <c r="C259" i="1"/>
  <c r="E259" i="1" l="1"/>
  <c r="F259" i="1" s="1"/>
  <c r="C260" i="1"/>
  <c r="E260" i="1" l="1"/>
  <c r="F260" i="1" s="1"/>
  <c r="C261" i="1"/>
  <c r="E261" i="1" l="1"/>
  <c r="F261" i="1" s="1"/>
  <c r="C262" i="1"/>
  <c r="E262" i="1" l="1"/>
  <c r="F262" i="1" s="1"/>
  <c r="C263" i="1"/>
  <c r="E263" i="1" l="1"/>
  <c r="F263" i="1" s="1"/>
  <c r="C264" i="1"/>
  <c r="E264" i="1" l="1"/>
  <c r="F264" i="1" s="1"/>
  <c r="C265" i="1"/>
  <c r="E265" i="1" l="1"/>
  <c r="F265" i="1" s="1"/>
  <c r="C266" i="1"/>
  <c r="E266" i="1" l="1"/>
  <c r="F266" i="1" s="1"/>
  <c r="C267" i="1"/>
  <c r="E267" i="1" l="1"/>
  <c r="F267" i="1" s="1"/>
  <c r="C268" i="1"/>
  <c r="E268" i="1" l="1"/>
  <c r="F268" i="1" s="1"/>
  <c r="C269" i="1"/>
  <c r="E269" i="1" l="1"/>
  <c r="F269" i="1" s="1"/>
  <c r="C270" i="1" l="1"/>
  <c r="E270" i="1" l="1"/>
  <c r="F270" i="1" s="1"/>
  <c r="C271" i="1" l="1"/>
  <c r="E271" i="1" l="1"/>
  <c r="F271" i="1" s="1"/>
  <c r="C272" i="1" l="1"/>
  <c r="E272" i="1" l="1"/>
  <c r="F272" i="1" s="1"/>
  <c r="C273" i="1" l="1"/>
  <c r="E273" i="1" l="1"/>
  <c r="F273" i="1" s="1"/>
  <c r="C274" i="1" l="1"/>
  <c r="E274" i="1" l="1"/>
  <c r="F274" i="1" s="1"/>
  <c r="C275" i="1" l="1"/>
  <c r="E275" i="1" l="1"/>
  <c r="F275" i="1" s="1"/>
  <c r="C276" i="1" l="1"/>
  <c r="E276" i="1" l="1"/>
  <c r="F276" i="1" s="1"/>
  <c r="C277" i="1" l="1"/>
  <c r="E277" i="1" l="1"/>
  <c r="F277" i="1" s="1"/>
  <c r="C278" i="1" l="1"/>
  <c r="E278" i="1" l="1"/>
  <c r="F278" i="1" s="1"/>
  <c r="C279" i="1" l="1"/>
  <c r="E279" i="1" l="1"/>
  <c r="F279" i="1" s="1"/>
  <c r="C280" i="1" l="1"/>
  <c r="E280" i="1" l="1"/>
  <c r="F280" i="1" s="1"/>
  <c r="C281" i="1" l="1"/>
  <c r="E281" i="1" l="1"/>
  <c r="F281" i="1" s="1"/>
  <c r="C282" i="1" l="1"/>
  <c r="E282" i="1" l="1"/>
  <c r="F282" i="1" s="1"/>
  <c r="C283" i="1" l="1"/>
  <c r="E283" i="1" l="1"/>
  <c r="F283" i="1" s="1"/>
  <c r="C284" i="1" l="1"/>
  <c r="E284" i="1" l="1"/>
  <c r="F284" i="1" s="1"/>
  <c r="C285" i="1" l="1"/>
  <c r="E285" i="1" l="1"/>
  <c r="F285" i="1" s="1"/>
  <c r="C286" i="1"/>
  <c r="E286" i="1" l="1"/>
  <c r="F286" i="1" s="1"/>
  <c r="C287" i="1" l="1"/>
  <c r="E287" i="1" l="1"/>
  <c r="F287" i="1" s="1"/>
  <c r="C288" i="1" l="1"/>
  <c r="E288" i="1" l="1"/>
  <c r="F288" i="1" s="1"/>
  <c r="C289" i="1" l="1"/>
  <c r="E289" i="1" l="1"/>
  <c r="F289" i="1" s="1"/>
  <c r="C290" i="1" l="1"/>
  <c r="E290" i="1" l="1"/>
  <c r="F290" i="1" s="1"/>
  <c r="C291" i="1" l="1"/>
  <c r="E291" i="1" l="1"/>
  <c r="F291" i="1" s="1"/>
  <c r="C292" i="1" l="1"/>
  <c r="E292" i="1" l="1"/>
  <c r="F292" i="1" s="1"/>
  <c r="C293" i="1"/>
  <c r="E293" i="1" l="1"/>
  <c r="F293" i="1" s="1"/>
  <c r="C294" i="1"/>
  <c r="E294" i="1" l="1"/>
  <c r="F294" i="1" s="1"/>
  <c r="C295" i="1" l="1"/>
  <c r="E295" i="1" l="1"/>
  <c r="F295" i="1" s="1"/>
  <c r="C296" i="1" l="1"/>
  <c r="E296" i="1" l="1"/>
  <c r="F296" i="1" s="1"/>
  <c r="C297" i="1" l="1"/>
  <c r="E297" i="1" l="1"/>
  <c r="F297" i="1" s="1"/>
  <c r="C298" i="1" l="1"/>
  <c r="E298" i="1" l="1"/>
  <c r="F298" i="1" s="1"/>
  <c r="C299" i="1" l="1"/>
  <c r="E299" i="1" l="1"/>
  <c r="F299" i="1" s="1"/>
  <c r="C300" i="1" l="1"/>
  <c r="E300" i="1" l="1"/>
  <c r="F300" i="1" s="1"/>
  <c r="C301" i="1" l="1"/>
  <c r="E301" i="1" l="1"/>
  <c r="F301" i="1" s="1"/>
  <c r="C302" i="1" l="1"/>
  <c r="E302" i="1" l="1"/>
  <c r="F302" i="1" s="1"/>
  <c r="C303" i="1" l="1"/>
  <c r="E303" i="1" l="1"/>
  <c r="F303" i="1" s="1"/>
  <c r="C304" i="1" l="1"/>
  <c r="E304" i="1" l="1"/>
  <c r="F304" i="1" s="1"/>
  <c r="C305" i="1" l="1"/>
  <c r="E305" i="1" l="1"/>
  <c r="F305" i="1" s="1"/>
  <c r="C306" i="1" l="1"/>
  <c r="E306" i="1" l="1"/>
  <c r="F306" i="1" s="1"/>
  <c r="C307" i="1" l="1"/>
  <c r="E307" i="1" l="1"/>
  <c r="F307" i="1" s="1"/>
  <c r="C308" i="1" l="1"/>
  <c r="E308" i="1" l="1"/>
  <c r="F308" i="1" s="1"/>
  <c r="C309" i="1" l="1"/>
  <c r="E309" i="1" l="1"/>
  <c r="F309" i="1" s="1"/>
  <c r="C310" i="1" l="1"/>
  <c r="E310" i="1" l="1"/>
  <c r="F310" i="1" s="1"/>
  <c r="C311" i="1" l="1"/>
  <c r="E311" i="1" l="1"/>
  <c r="F311" i="1" s="1"/>
  <c r="C312" i="1" l="1"/>
  <c r="E312" i="1" l="1"/>
  <c r="F312" i="1" s="1"/>
  <c r="C313" i="1" l="1"/>
  <c r="E313" i="1" l="1"/>
  <c r="F313" i="1" s="1"/>
  <c r="C314" i="1" l="1"/>
  <c r="E314" i="1" l="1"/>
  <c r="F314" i="1" s="1"/>
  <c r="C315" i="1" l="1"/>
  <c r="E315" i="1" l="1"/>
  <c r="F315" i="1" s="1"/>
  <c r="C316" i="1" l="1"/>
  <c r="E316" i="1" l="1"/>
  <c r="F316" i="1" s="1"/>
  <c r="C317" i="1" l="1"/>
  <c r="E317" i="1" l="1"/>
  <c r="F317" i="1" s="1"/>
  <c r="C318" i="1"/>
  <c r="E318" i="1" l="1"/>
  <c r="F318" i="1" s="1"/>
  <c r="C319" i="1" l="1"/>
  <c r="E319" i="1" l="1"/>
  <c r="F319" i="1" s="1"/>
  <c r="C320" i="1" l="1"/>
  <c r="E320" i="1" l="1"/>
  <c r="F320" i="1" s="1"/>
  <c r="C321" i="1" l="1"/>
  <c r="E321" i="1" l="1"/>
  <c r="F321" i="1" s="1"/>
  <c r="C322" i="1" l="1"/>
  <c r="E322" i="1" l="1"/>
  <c r="F322" i="1" s="1"/>
  <c r="C323" i="1"/>
  <c r="E323" i="1" l="1"/>
  <c r="F323" i="1" s="1"/>
  <c r="C324" i="1"/>
  <c r="E324" i="1" l="1"/>
  <c r="F324" i="1" s="1"/>
  <c r="C325" i="1"/>
  <c r="E325" i="1" l="1"/>
  <c r="F325" i="1" s="1"/>
  <c r="C326" i="1"/>
  <c r="E326" i="1" l="1"/>
  <c r="F326" i="1" s="1"/>
  <c r="C327" i="1"/>
  <c r="E327" i="1" l="1"/>
  <c r="F327" i="1" s="1"/>
  <c r="C328" i="1"/>
  <c r="E328" i="1" l="1"/>
  <c r="F328" i="1" s="1"/>
  <c r="C329" i="1" l="1"/>
  <c r="E329" i="1" l="1"/>
  <c r="F329" i="1" s="1"/>
  <c r="C330" i="1" l="1"/>
  <c r="E330" i="1" l="1"/>
  <c r="F330" i="1" s="1"/>
  <c r="C331" i="1" l="1"/>
  <c r="E331" i="1" l="1"/>
  <c r="F331" i="1" s="1"/>
  <c r="C332" i="1" l="1"/>
  <c r="E332" i="1" l="1"/>
  <c r="F332" i="1" s="1"/>
  <c r="C333" i="1" l="1"/>
  <c r="E333" i="1" l="1"/>
  <c r="F333" i="1" s="1"/>
  <c r="C334" i="1" l="1"/>
  <c r="E334" i="1" l="1"/>
  <c r="F334" i="1" s="1"/>
  <c r="C335" i="1" l="1"/>
  <c r="E335" i="1" l="1"/>
  <c r="F335" i="1" s="1"/>
  <c r="C336" i="1" l="1"/>
  <c r="E336" i="1" l="1"/>
  <c r="F336" i="1" s="1"/>
  <c r="C337" i="1" l="1"/>
  <c r="E337" i="1" l="1"/>
  <c r="F337" i="1" s="1"/>
  <c r="C338" i="1" l="1"/>
  <c r="E338" i="1" l="1"/>
  <c r="F338" i="1" s="1"/>
  <c r="C339" i="1"/>
  <c r="E339" i="1" l="1"/>
  <c r="F339" i="1" s="1"/>
  <c r="C340" i="1" l="1"/>
  <c r="E340" i="1" l="1"/>
  <c r="F340" i="1" s="1"/>
  <c r="C341" i="1" l="1"/>
  <c r="E341" i="1" l="1"/>
  <c r="F341" i="1" s="1"/>
  <c r="C342" i="1" l="1"/>
  <c r="E342" i="1" l="1"/>
  <c r="F342" i="1" s="1"/>
  <c r="C343" i="1"/>
  <c r="E343" i="1" l="1"/>
  <c r="F343" i="1" s="1"/>
  <c r="C344" i="1"/>
  <c r="E344" i="1" l="1"/>
  <c r="F344" i="1" s="1"/>
  <c r="C345" i="1"/>
  <c r="E345" i="1" l="1"/>
  <c r="F345" i="1" s="1"/>
  <c r="C346" i="1"/>
  <c r="E346" i="1" l="1"/>
  <c r="F346" i="1" s="1"/>
  <c r="C347" i="1"/>
  <c r="E347" i="1" l="1"/>
  <c r="F347" i="1" s="1"/>
  <c r="C348" i="1"/>
  <c r="E348" i="1" l="1"/>
  <c r="F348" i="1" s="1"/>
  <c r="C349" i="1"/>
  <c r="E349" i="1" l="1"/>
  <c r="F349" i="1" s="1"/>
  <c r="C350" i="1"/>
  <c r="E350" i="1" l="1"/>
  <c r="F350" i="1" s="1"/>
  <c r="C351" i="1"/>
  <c r="E351" i="1" l="1"/>
  <c r="F351" i="1" s="1"/>
  <c r="C352" i="1"/>
  <c r="E352" i="1" l="1"/>
  <c r="F352" i="1" s="1"/>
  <c r="C353" i="1"/>
  <c r="E353" i="1" l="1"/>
  <c r="F353" i="1" s="1"/>
  <c r="C354" i="1"/>
  <c r="E354" i="1" l="1"/>
  <c r="F354" i="1" s="1"/>
  <c r="C355" i="1"/>
  <c r="E355" i="1" l="1"/>
  <c r="F355" i="1" s="1"/>
  <c r="C356" i="1"/>
  <c r="E356" i="1" l="1"/>
  <c r="F356" i="1" s="1"/>
  <c r="C357" i="1"/>
  <c r="E357" i="1" l="1"/>
  <c r="F357" i="1" s="1"/>
  <c r="C358" i="1" l="1"/>
  <c r="E358" i="1" l="1"/>
  <c r="F358" i="1" s="1"/>
  <c r="C359" i="1" l="1"/>
  <c r="E359" i="1" l="1"/>
  <c r="F359" i="1" s="1"/>
  <c r="C360" i="1" l="1"/>
  <c r="E360" i="1" l="1"/>
  <c r="F360" i="1" s="1"/>
  <c r="C361" i="1" l="1"/>
  <c r="E361" i="1" l="1"/>
  <c r="F361" i="1" s="1"/>
  <c r="C362" i="1" l="1"/>
  <c r="E362" i="1" l="1"/>
  <c r="F362" i="1" s="1"/>
  <c r="C363" i="1" l="1"/>
  <c r="E363" i="1" l="1"/>
  <c r="F363" i="1" s="1"/>
  <c r="C364" i="1"/>
  <c r="E364" i="1" l="1"/>
  <c r="F364" i="1" s="1"/>
  <c r="C365" i="1"/>
  <c r="E365" i="1" l="1"/>
  <c r="F365" i="1" s="1"/>
  <c r="C366" i="1" l="1"/>
  <c r="E366" i="1" s="1"/>
  <c r="F366" i="1" l="1"/>
  <c r="H3" i="1"/>
</calcChain>
</file>

<file path=xl/sharedStrings.xml><?xml version="1.0" encoding="utf-8"?>
<sst xmlns="http://schemas.openxmlformats.org/spreadsheetml/2006/main" count="8" uniqueCount="8">
  <si>
    <t>Data</t>
  </si>
  <si>
    <t>retencja</t>
  </si>
  <si>
    <t>Kolumna1</t>
  </si>
  <si>
    <t>stan wody</t>
  </si>
  <si>
    <t>zuzycie</t>
  </si>
  <si>
    <t>wodociagi</t>
  </si>
  <si>
    <t>liczba dni kiedy pobierali wode z wodociagow</t>
  </si>
  <si>
    <t>ilosc pobranej wody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</si>
</sst>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320DA-4854-444B-A542-20CE9A42B602}" name="Tabela1" displayName="Tabela1" ref="A1:F366" totalsRowShown="0">
  <autoFilter ref="A1:F366" xr:uid="{B6D320DA-4854-444B-A542-20CE9A42B602}"/>
  <tableColumns count="6">
    <tableColumn id="1" xr3:uid="{3EF49D49-D000-4C31-ACC4-9B707AE7DB03}" name="Data" dataDxfId="4"/>
    <tableColumn id="2" xr3:uid="{F5135DF2-2870-43FC-85DF-CAE55F6DE466}" name="retencja"/>
    <tableColumn id="3" xr3:uid="{EF5C1472-A955-42CB-9994-336455BD4AFC}" name="stan wody" dataDxfId="1">
      <calculatedColumnFormula>5000+Tabela1[[#This Row],[retencja]]</calculatedColumnFormula>
    </tableColumn>
    <tableColumn id="4" xr3:uid="{2DC4FAF8-0238-48D7-B6A1-598D22EEEAB9}" name="zuzycie" dataDxfId="3">
      <calculatedColumnFormula>IF(WEEKDAY(Tabela1[[#This Row],[Data]],2)=3,260,190)</calculatedColumnFormula>
    </tableColumn>
    <tableColumn id="5" xr3:uid="{02AB57AE-02AC-4EDF-99D1-45B195E5CB5F}" name="wodociagi" dataDxfId="2">
      <calculatedColumnFormula>IF(Tabela1[[#This Row],[stan wody]]-Tabela1[[#This Row],[zuzycie]]&lt;0,-(Tabela1[[#This Row],[stan wody]]-Tabela1[[#This Row],[zuzycie]]),0)</calculatedColumnFormula>
    </tableColumn>
    <tableColumn id="6" xr3:uid="{B23A8152-598B-48BD-AE29-B2BCF08C58CD}" name="Kolumna1" dataDxfId="0">
      <calculatedColumnFormula>Tabela1[[#This Row],[wodociagi]]=1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workbookViewId="0">
      <selection activeCell="K9" sqref="K9"/>
    </sheetView>
  </sheetViews>
  <sheetFormatPr defaultRowHeight="15" x14ac:dyDescent="0.25"/>
  <cols>
    <col min="1" max="1" width="35.85546875" customWidth="1"/>
    <col min="2" max="2" width="15" customWidth="1"/>
    <col min="3" max="3" width="20.5703125" customWidth="1"/>
    <col min="4" max="4" width="25.140625" customWidth="1"/>
    <col min="5" max="5" width="36" customWidth="1"/>
    <col min="8" max="8" width="9.85546875" bestFit="1" customWidth="1"/>
    <col min="15" max="15" width="9.8554687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11" x14ac:dyDescent="0.25">
      <c r="A2" s="1">
        <v>44562</v>
      </c>
      <c r="B2">
        <v>0</v>
      </c>
      <c r="C2">
        <f>5000+Tabela1[[#This Row],[retencja]]</f>
        <v>5000</v>
      </c>
      <c r="D2">
        <f>IF(WEEKDAY(Tabela1[[#This Row],[Data]],2)=3,260,190)</f>
        <v>190</v>
      </c>
      <c r="E2" s="2">
        <f>IF(Tabela1[[#This Row],[stan wody]]-Tabela1[[#This Row],[zuzycie]]&lt;0,-(Tabela1[[#This Row],[stan wody]]-Tabela1[[#This Row],[zuzycie]]),0)</f>
        <v>0</v>
      </c>
      <c r="F2" s="2" t="b">
        <f>Tabela1[[#This Row],[wodociagi]]=1</f>
        <v>0</v>
      </c>
    </row>
    <row r="3" spans="1:11" x14ac:dyDescent="0.25">
      <c r="A3" s="1">
        <v>44563</v>
      </c>
      <c r="B3">
        <v>0</v>
      </c>
      <c r="C3">
        <f>C2-D2+E2+Tabela1[[#This Row],[retencja]]</f>
        <v>4810</v>
      </c>
      <c r="D3">
        <f>IF(WEEKDAY(Tabela1[[#This Row],[Data]],2)=3,260,190)</f>
        <v>190</v>
      </c>
      <c r="E3" s="2">
        <f>IF(Tabela1[[#This Row],[stan wody]]-Tabela1[[#This Row],[zuzycie]]&lt;0,-(Tabela1[[#This Row],[stan wody]]-Tabela1[[#This Row],[zuzycie]]),0)</f>
        <v>0</v>
      </c>
      <c r="F3" s="2" t="b">
        <f>Tabela1[[#This Row],[wodociagi]]=1</f>
        <v>0</v>
      </c>
      <c r="H3">
        <f>COUNTIF(E:E,0)</f>
        <v>283</v>
      </c>
      <c r="K3" t="s">
        <v>6</v>
      </c>
    </row>
    <row r="4" spans="1:11" x14ac:dyDescent="0.25">
      <c r="A4" s="1">
        <v>44564</v>
      </c>
      <c r="B4">
        <v>0</v>
      </c>
      <c r="C4">
        <f>C3-D3+E3+Tabela1[[#This Row],[retencja]]</f>
        <v>4620</v>
      </c>
      <c r="D4">
        <f>IF(WEEKDAY(Tabela1[[#This Row],[Data]],2)=3,260,190)</f>
        <v>190</v>
      </c>
      <c r="E4" s="2">
        <f>IF(Tabela1[[#This Row],[stan wody]]-Tabela1[[#This Row],[zuzycie]]&lt;0,-(Tabela1[[#This Row],[stan wody]]-Tabela1[[#This Row],[zuzycie]]),0)</f>
        <v>0</v>
      </c>
      <c r="F4" s="2" t="b">
        <f>Tabela1[[#This Row],[wodociagi]]=1</f>
        <v>0</v>
      </c>
      <c r="H4">
        <f>COUNTIF(F:F,FALSE)</f>
        <v>365</v>
      </c>
      <c r="K4">
        <f>H4-H3</f>
        <v>82</v>
      </c>
    </row>
    <row r="5" spans="1:11" x14ac:dyDescent="0.25">
      <c r="A5" s="1">
        <v>44565</v>
      </c>
      <c r="B5">
        <v>0</v>
      </c>
      <c r="C5">
        <f>C4-D4+E4+Tabela1[[#This Row],[retencja]]</f>
        <v>4430</v>
      </c>
      <c r="D5">
        <f>IF(WEEKDAY(Tabela1[[#This Row],[Data]],2)=3,260,190)</f>
        <v>190</v>
      </c>
      <c r="E5" s="2">
        <f>IF(Tabela1[[#This Row],[stan wody]]-Tabela1[[#This Row],[zuzycie]]&lt;0,-(Tabela1[[#This Row],[stan wody]]-Tabela1[[#This Row],[zuzycie]]),0)</f>
        <v>0</v>
      </c>
      <c r="F5" s="2" t="b">
        <f>Tabela1[[#This Row],[wodociagi]]=1</f>
        <v>0</v>
      </c>
      <c r="K5" t="s">
        <v>7</v>
      </c>
    </row>
    <row r="6" spans="1:11" x14ac:dyDescent="0.25">
      <c r="A6" s="1">
        <v>44566</v>
      </c>
      <c r="B6">
        <v>0</v>
      </c>
      <c r="C6">
        <f>C5-D5+E5+Tabela1[[#This Row],[retencja]]</f>
        <v>4240</v>
      </c>
      <c r="D6">
        <f>IF(WEEKDAY(Tabela1[[#This Row],[Data]],2)=3,260,190)</f>
        <v>260</v>
      </c>
      <c r="E6" s="2">
        <f>IF(Tabela1[[#This Row],[stan wody]]-Tabela1[[#This Row],[zuzycie]]&lt;0,-(Tabela1[[#This Row],[stan wody]]-Tabela1[[#This Row],[zuzycie]]),0)</f>
        <v>0</v>
      </c>
      <c r="F6" s="2" t="b">
        <f>Tabela1[[#This Row],[wodociagi]]=1</f>
        <v>0</v>
      </c>
      <c r="K6">
        <f>SUM(E:E)</f>
        <v>13752</v>
      </c>
    </row>
    <row r="7" spans="1:11" x14ac:dyDescent="0.25">
      <c r="A7" s="1">
        <v>44567</v>
      </c>
      <c r="B7">
        <v>0</v>
      </c>
      <c r="C7">
        <f>C6-D6+E6+Tabela1[[#This Row],[retencja]]</f>
        <v>3980</v>
      </c>
      <c r="D7">
        <f>IF(WEEKDAY(Tabela1[[#This Row],[Data]],2)=3,260,190)</f>
        <v>190</v>
      </c>
      <c r="E7" s="2">
        <f>IF(Tabela1[[#This Row],[stan wody]]-Tabela1[[#This Row],[zuzycie]]&lt;0,-(Tabela1[[#This Row],[stan wody]]-Tabela1[[#This Row],[zuzycie]]),0)</f>
        <v>0</v>
      </c>
      <c r="F7" s="2" t="b">
        <f>Tabela1[[#This Row],[wodociagi]]=1</f>
        <v>0</v>
      </c>
    </row>
    <row r="8" spans="1:11" x14ac:dyDescent="0.25">
      <c r="A8" s="1">
        <v>44568</v>
      </c>
      <c r="B8">
        <v>0</v>
      </c>
      <c r="C8">
        <f>C7-D7+E7+Tabela1[[#This Row],[retencja]]</f>
        <v>3790</v>
      </c>
      <c r="D8">
        <f>IF(WEEKDAY(Tabela1[[#This Row],[Data]],2)=3,260,190)</f>
        <v>190</v>
      </c>
      <c r="E8" s="2">
        <f>IF(Tabela1[[#This Row],[stan wody]]-Tabela1[[#This Row],[zuzycie]]&lt;0,-(Tabela1[[#This Row],[stan wody]]-Tabela1[[#This Row],[zuzycie]]),0)</f>
        <v>0</v>
      </c>
      <c r="F8" s="2" t="b">
        <f>Tabela1[[#This Row],[wodociagi]]=1</f>
        <v>0</v>
      </c>
    </row>
    <row r="9" spans="1:11" x14ac:dyDescent="0.25">
      <c r="A9" s="1">
        <v>44569</v>
      </c>
      <c r="B9">
        <v>41</v>
      </c>
      <c r="C9">
        <f>C8-D8+E8+Tabela1[[#This Row],[retencja]]</f>
        <v>3641</v>
      </c>
      <c r="D9">
        <f>IF(WEEKDAY(Tabela1[[#This Row],[Data]],2)=3,260,190)</f>
        <v>190</v>
      </c>
      <c r="E9" s="2">
        <f>IF(Tabela1[[#This Row],[stan wody]]-Tabela1[[#This Row],[zuzycie]]&lt;0,-(Tabela1[[#This Row],[stan wody]]-Tabela1[[#This Row],[zuzycie]]),0)</f>
        <v>0</v>
      </c>
      <c r="F9" s="2" t="b">
        <f>Tabela1[[#This Row],[wodociagi]]=1</f>
        <v>0</v>
      </c>
    </row>
    <row r="10" spans="1:11" x14ac:dyDescent="0.25">
      <c r="A10" s="1">
        <v>44570</v>
      </c>
      <c r="B10">
        <v>79</v>
      </c>
      <c r="C10">
        <f>C9-D9+E9+Tabela1[[#This Row],[retencja]]</f>
        <v>3530</v>
      </c>
      <c r="D10">
        <f>IF(WEEKDAY(Tabela1[[#This Row],[Data]],2)=3,260,190)</f>
        <v>190</v>
      </c>
      <c r="E10" s="2">
        <f>IF(Tabela1[[#This Row],[stan wody]]-Tabela1[[#This Row],[zuzycie]]&lt;0,-(Tabela1[[#This Row],[stan wody]]-Tabela1[[#This Row],[zuzycie]]),0)</f>
        <v>0</v>
      </c>
      <c r="F10" s="2" t="b">
        <f>Tabela1[[#This Row],[wodociagi]]=1</f>
        <v>0</v>
      </c>
    </row>
    <row r="11" spans="1:11" x14ac:dyDescent="0.25">
      <c r="A11" s="1">
        <v>44571</v>
      </c>
      <c r="B11">
        <v>163</v>
      </c>
      <c r="C11">
        <f>C10-D10+E10+Tabela1[[#This Row],[retencja]]</f>
        <v>3503</v>
      </c>
      <c r="D11">
        <f>IF(WEEKDAY(Tabela1[[#This Row],[Data]],2)=3,260,190)</f>
        <v>190</v>
      </c>
      <c r="E11" s="2">
        <f>IF(Tabela1[[#This Row],[stan wody]]-Tabela1[[#This Row],[zuzycie]]&lt;0,-(Tabela1[[#This Row],[stan wody]]-Tabela1[[#This Row],[zuzycie]]),0)</f>
        <v>0</v>
      </c>
      <c r="F11" s="2" t="b">
        <f>Tabela1[[#This Row],[wodociagi]]=1</f>
        <v>0</v>
      </c>
    </row>
    <row r="12" spans="1:11" x14ac:dyDescent="0.25">
      <c r="A12" s="1">
        <v>44572</v>
      </c>
      <c r="B12">
        <v>259</v>
      </c>
      <c r="C12">
        <f>C11-D11+E11+Tabela1[[#This Row],[retencja]]</f>
        <v>3572</v>
      </c>
      <c r="D12">
        <f>IF(WEEKDAY(Tabela1[[#This Row],[Data]],2)=3,260,190)</f>
        <v>190</v>
      </c>
      <c r="E12" s="2">
        <f>IF(Tabela1[[#This Row],[stan wody]]-Tabela1[[#This Row],[zuzycie]]&lt;0,-(Tabela1[[#This Row],[stan wody]]-Tabela1[[#This Row],[zuzycie]]),0)</f>
        <v>0</v>
      </c>
      <c r="F12" s="2" t="b">
        <f>Tabela1[[#This Row],[wodociagi]]=1</f>
        <v>0</v>
      </c>
    </row>
    <row r="13" spans="1:11" x14ac:dyDescent="0.25">
      <c r="A13" s="1">
        <v>44573</v>
      </c>
      <c r="B13">
        <v>368</v>
      </c>
      <c r="C13">
        <f>C12-D12+E12+Tabela1[[#This Row],[retencja]]</f>
        <v>3750</v>
      </c>
      <c r="D13">
        <f>IF(WEEKDAY(Tabela1[[#This Row],[Data]],2)=3,260,190)</f>
        <v>260</v>
      </c>
      <c r="E13" s="2">
        <f>IF(Tabela1[[#This Row],[stan wody]]-Tabela1[[#This Row],[zuzycie]]&lt;0,-(Tabela1[[#This Row],[stan wody]]-Tabela1[[#This Row],[zuzycie]]),0)</f>
        <v>0</v>
      </c>
      <c r="F13" s="2" t="b">
        <f>Tabela1[[#This Row],[wodociagi]]=1</f>
        <v>0</v>
      </c>
    </row>
    <row r="14" spans="1:11" x14ac:dyDescent="0.25">
      <c r="A14" s="1">
        <v>44574</v>
      </c>
      <c r="B14">
        <v>45</v>
      </c>
      <c r="C14">
        <f>C13-D13+E13+Tabela1[[#This Row],[retencja]]</f>
        <v>3535</v>
      </c>
      <c r="D14">
        <f>IF(WEEKDAY(Tabela1[[#This Row],[Data]],2)=3,260,190)</f>
        <v>190</v>
      </c>
      <c r="E14" s="2">
        <f>IF(Tabela1[[#This Row],[stan wody]]-Tabela1[[#This Row],[zuzycie]]&lt;0,-(Tabela1[[#This Row],[stan wody]]-Tabela1[[#This Row],[zuzycie]]),0)</f>
        <v>0</v>
      </c>
      <c r="F14" s="2" t="b">
        <f>Tabela1[[#This Row],[wodociagi]]=1</f>
        <v>0</v>
      </c>
    </row>
    <row r="15" spans="1:11" x14ac:dyDescent="0.25">
      <c r="A15" s="1">
        <v>44575</v>
      </c>
      <c r="B15">
        <v>0</v>
      </c>
      <c r="C15">
        <f>C14-D14+E14+Tabela1[[#This Row],[retencja]]</f>
        <v>3345</v>
      </c>
      <c r="D15">
        <f>IF(WEEKDAY(Tabela1[[#This Row],[Data]],2)=3,260,190)</f>
        <v>190</v>
      </c>
      <c r="E15" s="2">
        <f>IF(Tabela1[[#This Row],[stan wody]]-Tabela1[[#This Row],[zuzycie]]&lt;0,-(Tabela1[[#This Row],[stan wody]]-Tabela1[[#This Row],[zuzycie]]),0)</f>
        <v>0</v>
      </c>
      <c r="F15" s="2" t="b">
        <f>Tabela1[[#This Row],[wodociagi]]=1</f>
        <v>0</v>
      </c>
    </row>
    <row r="16" spans="1:11" x14ac:dyDescent="0.25">
      <c r="A16" s="1">
        <v>44576</v>
      </c>
      <c r="B16">
        <v>0</v>
      </c>
      <c r="C16">
        <f>C15-D15+E15+Tabela1[[#This Row],[retencja]]</f>
        <v>3155</v>
      </c>
      <c r="D16">
        <f>IF(WEEKDAY(Tabela1[[#This Row],[Data]],2)=3,260,190)</f>
        <v>190</v>
      </c>
      <c r="E16" s="2">
        <f>IF(Tabela1[[#This Row],[stan wody]]-Tabela1[[#This Row],[zuzycie]]&lt;0,-(Tabela1[[#This Row],[stan wody]]-Tabela1[[#This Row],[zuzycie]]),0)</f>
        <v>0</v>
      </c>
      <c r="F16" s="2" t="b">
        <f>Tabela1[[#This Row],[wodociagi]]=1</f>
        <v>0</v>
      </c>
    </row>
    <row r="17" spans="1:6" x14ac:dyDescent="0.25">
      <c r="A17" s="1">
        <v>44577</v>
      </c>
      <c r="B17">
        <v>0</v>
      </c>
      <c r="C17">
        <f>C16-D16+E16+Tabela1[[#This Row],[retencja]]</f>
        <v>2965</v>
      </c>
      <c r="D17">
        <f>IF(WEEKDAY(Tabela1[[#This Row],[Data]],2)=3,260,190)</f>
        <v>190</v>
      </c>
      <c r="E17" s="2">
        <f>IF(Tabela1[[#This Row],[stan wody]]-Tabela1[[#This Row],[zuzycie]]&lt;0,-(Tabela1[[#This Row],[stan wody]]-Tabela1[[#This Row],[zuzycie]]),0)</f>
        <v>0</v>
      </c>
      <c r="F17" s="2" t="b">
        <f>Tabela1[[#This Row],[wodociagi]]=1</f>
        <v>0</v>
      </c>
    </row>
    <row r="18" spans="1:6" x14ac:dyDescent="0.25">
      <c r="A18" s="1">
        <v>44578</v>
      </c>
      <c r="B18">
        <v>0</v>
      </c>
      <c r="C18">
        <f>C17-D17+E17+Tabela1[[#This Row],[retencja]]</f>
        <v>2775</v>
      </c>
      <c r="D18">
        <f>IF(WEEKDAY(Tabela1[[#This Row],[Data]],2)=3,260,190)</f>
        <v>190</v>
      </c>
      <c r="E18" s="2">
        <f>IF(Tabela1[[#This Row],[stan wody]]-Tabela1[[#This Row],[zuzycie]]&lt;0,-(Tabela1[[#This Row],[stan wody]]-Tabela1[[#This Row],[zuzycie]]),0)</f>
        <v>0</v>
      </c>
      <c r="F18" s="2" t="b">
        <f>Tabela1[[#This Row],[wodociagi]]=1</f>
        <v>0</v>
      </c>
    </row>
    <row r="19" spans="1:6" x14ac:dyDescent="0.25">
      <c r="A19" s="1">
        <v>44579</v>
      </c>
      <c r="B19">
        <v>0</v>
      </c>
      <c r="C19">
        <f>C18-D18+E18+Tabela1[[#This Row],[retencja]]</f>
        <v>2585</v>
      </c>
      <c r="D19">
        <f>IF(WEEKDAY(Tabela1[[#This Row],[Data]],2)=3,260,190)</f>
        <v>190</v>
      </c>
      <c r="E19" s="2">
        <f>IF(Tabela1[[#This Row],[stan wody]]-Tabela1[[#This Row],[zuzycie]]&lt;0,-(Tabela1[[#This Row],[stan wody]]-Tabela1[[#This Row],[zuzycie]]),0)</f>
        <v>0</v>
      </c>
      <c r="F19" s="2" t="b">
        <f>Tabela1[[#This Row],[wodociagi]]=1</f>
        <v>0</v>
      </c>
    </row>
    <row r="20" spans="1:6" x14ac:dyDescent="0.25">
      <c r="A20" s="1">
        <v>44580</v>
      </c>
      <c r="B20">
        <v>0</v>
      </c>
      <c r="C20">
        <f>C19-D19+E19+Tabela1[[#This Row],[retencja]]</f>
        <v>2395</v>
      </c>
      <c r="D20">
        <f>IF(WEEKDAY(Tabela1[[#This Row],[Data]],2)=3,260,190)</f>
        <v>260</v>
      </c>
      <c r="E20" s="2">
        <f>IF(Tabela1[[#This Row],[stan wody]]-Tabela1[[#This Row],[zuzycie]]&lt;0,-(Tabela1[[#This Row],[stan wody]]-Tabela1[[#This Row],[zuzycie]]),0)</f>
        <v>0</v>
      </c>
      <c r="F20" s="2" t="b">
        <f>Tabela1[[#This Row],[wodociagi]]=1</f>
        <v>0</v>
      </c>
    </row>
    <row r="21" spans="1:6" x14ac:dyDescent="0.25">
      <c r="A21" s="1">
        <v>44581</v>
      </c>
      <c r="B21">
        <v>0</v>
      </c>
      <c r="C21">
        <f>C20-D20+E20+Tabela1[[#This Row],[retencja]]</f>
        <v>2135</v>
      </c>
      <c r="D21">
        <f>IF(WEEKDAY(Tabela1[[#This Row],[Data]],2)=3,260,190)</f>
        <v>190</v>
      </c>
      <c r="E21" s="2">
        <f>IF(Tabela1[[#This Row],[stan wody]]-Tabela1[[#This Row],[zuzycie]]&lt;0,-(Tabela1[[#This Row],[stan wody]]-Tabela1[[#This Row],[zuzycie]]),0)</f>
        <v>0</v>
      </c>
      <c r="F21" s="2" t="b">
        <f>Tabela1[[#This Row],[wodociagi]]=1</f>
        <v>0</v>
      </c>
    </row>
    <row r="22" spans="1:6" x14ac:dyDescent="0.25">
      <c r="A22" s="1">
        <v>44582</v>
      </c>
      <c r="B22">
        <v>0</v>
      </c>
      <c r="C22">
        <f>C21-D21+E21+Tabela1[[#This Row],[retencja]]</f>
        <v>1945</v>
      </c>
      <c r="D22">
        <f>IF(WEEKDAY(Tabela1[[#This Row],[Data]],2)=3,260,190)</f>
        <v>190</v>
      </c>
      <c r="E22" s="2">
        <f>IF(Tabela1[[#This Row],[stan wody]]-Tabela1[[#This Row],[zuzycie]]&lt;0,-(Tabela1[[#This Row],[stan wody]]-Tabela1[[#This Row],[zuzycie]]),0)</f>
        <v>0</v>
      </c>
      <c r="F22" s="2" t="b">
        <f>Tabela1[[#This Row],[wodociagi]]=1</f>
        <v>0</v>
      </c>
    </row>
    <row r="23" spans="1:6" x14ac:dyDescent="0.25">
      <c r="A23" s="1">
        <v>44583</v>
      </c>
      <c r="B23">
        <v>0</v>
      </c>
      <c r="C23">
        <f>C22-D22+E22+Tabela1[[#This Row],[retencja]]</f>
        <v>1755</v>
      </c>
      <c r="D23">
        <f>IF(WEEKDAY(Tabela1[[#This Row],[Data]],2)=3,260,190)</f>
        <v>190</v>
      </c>
      <c r="E23" s="2">
        <f>IF(Tabela1[[#This Row],[stan wody]]-Tabela1[[#This Row],[zuzycie]]&lt;0,-(Tabela1[[#This Row],[stan wody]]-Tabela1[[#This Row],[zuzycie]]),0)</f>
        <v>0</v>
      </c>
      <c r="F23" s="2" t="b">
        <f>Tabela1[[#This Row],[wodociagi]]=1</f>
        <v>0</v>
      </c>
    </row>
    <row r="24" spans="1:6" x14ac:dyDescent="0.25">
      <c r="A24" s="1">
        <v>44584</v>
      </c>
      <c r="B24">
        <v>33</v>
      </c>
      <c r="C24">
        <f>C23-D23+E23+Tabela1[[#This Row],[retencja]]</f>
        <v>1598</v>
      </c>
      <c r="D24">
        <f>IF(WEEKDAY(Tabela1[[#This Row],[Data]],2)=3,260,190)</f>
        <v>190</v>
      </c>
      <c r="E24" s="2">
        <f>IF(Tabela1[[#This Row],[stan wody]]-Tabela1[[#This Row],[zuzycie]]&lt;0,-(Tabela1[[#This Row],[stan wody]]-Tabela1[[#This Row],[zuzycie]]),0)</f>
        <v>0</v>
      </c>
      <c r="F24" s="2" t="b">
        <f>Tabela1[[#This Row],[wodociagi]]=1</f>
        <v>0</v>
      </c>
    </row>
    <row r="25" spans="1:6" x14ac:dyDescent="0.25">
      <c r="A25" s="1">
        <v>44585</v>
      </c>
      <c r="B25">
        <v>75</v>
      </c>
      <c r="C25">
        <f>C24-D24+E24+Tabela1[[#This Row],[retencja]]</f>
        <v>1483</v>
      </c>
      <c r="D25">
        <f>IF(WEEKDAY(Tabela1[[#This Row],[Data]],2)=3,260,190)</f>
        <v>190</v>
      </c>
      <c r="E25" s="2">
        <f>IF(Tabela1[[#This Row],[stan wody]]-Tabela1[[#This Row],[zuzycie]]&lt;0,-(Tabela1[[#This Row],[stan wody]]-Tabela1[[#This Row],[zuzycie]]),0)</f>
        <v>0</v>
      </c>
      <c r="F25" s="2" t="b">
        <f>Tabela1[[#This Row],[wodociagi]]=1</f>
        <v>0</v>
      </c>
    </row>
    <row r="26" spans="1:6" x14ac:dyDescent="0.25">
      <c r="A26" s="1">
        <v>44586</v>
      </c>
      <c r="B26">
        <v>537</v>
      </c>
      <c r="C26">
        <f>C25-D25+E25+Tabela1[[#This Row],[retencja]]</f>
        <v>1830</v>
      </c>
      <c r="D26">
        <f>IF(WEEKDAY(Tabela1[[#This Row],[Data]],2)=3,260,190)</f>
        <v>190</v>
      </c>
      <c r="E26" s="2">
        <f>IF(Tabela1[[#This Row],[stan wody]]-Tabela1[[#This Row],[zuzycie]]&lt;0,-(Tabela1[[#This Row],[stan wody]]-Tabela1[[#This Row],[zuzycie]]),0)</f>
        <v>0</v>
      </c>
      <c r="F26" s="2" t="b">
        <f>Tabela1[[#This Row],[wodociagi]]=1</f>
        <v>0</v>
      </c>
    </row>
    <row r="27" spans="1:6" x14ac:dyDescent="0.25">
      <c r="A27" s="1">
        <v>44587</v>
      </c>
      <c r="B27">
        <v>826</v>
      </c>
      <c r="C27">
        <f>C26-D26+E26+Tabela1[[#This Row],[retencja]]</f>
        <v>2466</v>
      </c>
      <c r="D27">
        <f>IF(WEEKDAY(Tabela1[[#This Row],[Data]],2)=3,260,190)</f>
        <v>260</v>
      </c>
      <c r="E27" s="2">
        <f>IF(Tabela1[[#This Row],[stan wody]]-Tabela1[[#This Row],[zuzycie]]&lt;0,-(Tabela1[[#This Row],[stan wody]]-Tabela1[[#This Row],[zuzycie]]),0)</f>
        <v>0</v>
      </c>
      <c r="F27" s="2" t="b">
        <f>Tabela1[[#This Row],[wodociagi]]=1</f>
        <v>0</v>
      </c>
    </row>
    <row r="28" spans="1:6" x14ac:dyDescent="0.25">
      <c r="A28" s="1">
        <v>44588</v>
      </c>
      <c r="B28">
        <v>26</v>
      </c>
      <c r="C28">
        <f>C27-D27+E27+Tabela1[[#This Row],[retencja]]</f>
        <v>2232</v>
      </c>
      <c r="D28">
        <f>IF(WEEKDAY(Tabela1[[#This Row],[Data]],2)=3,260,190)</f>
        <v>190</v>
      </c>
      <c r="E28" s="2">
        <f>IF(Tabela1[[#This Row],[stan wody]]-Tabela1[[#This Row],[zuzycie]]&lt;0,-(Tabela1[[#This Row],[stan wody]]-Tabela1[[#This Row],[zuzycie]]),0)</f>
        <v>0</v>
      </c>
      <c r="F28" s="2" t="b">
        <f>Tabela1[[#This Row],[wodociagi]]=1</f>
        <v>0</v>
      </c>
    </row>
    <row r="29" spans="1:6" x14ac:dyDescent="0.25">
      <c r="A29" s="1">
        <v>44589</v>
      </c>
      <c r="B29">
        <v>0</v>
      </c>
      <c r="C29">
        <f>C28-D28+E28+Tabela1[[#This Row],[retencja]]</f>
        <v>2042</v>
      </c>
      <c r="D29">
        <f>IF(WEEKDAY(Tabela1[[#This Row],[Data]],2)=3,260,190)</f>
        <v>190</v>
      </c>
      <c r="E29" s="2">
        <f>IF(Tabela1[[#This Row],[stan wody]]-Tabela1[[#This Row],[zuzycie]]&lt;0,-(Tabela1[[#This Row],[stan wody]]-Tabela1[[#This Row],[zuzycie]]),0)</f>
        <v>0</v>
      </c>
      <c r="F29" s="2" t="b">
        <f>Tabela1[[#This Row],[wodociagi]]=1</f>
        <v>0</v>
      </c>
    </row>
    <row r="30" spans="1:6" x14ac:dyDescent="0.25">
      <c r="A30" s="1">
        <v>44590</v>
      </c>
      <c r="B30">
        <v>0</v>
      </c>
      <c r="C30">
        <f>C29-D29+E29+Tabela1[[#This Row],[retencja]]</f>
        <v>1852</v>
      </c>
      <c r="D30">
        <f>IF(WEEKDAY(Tabela1[[#This Row],[Data]],2)=3,260,190)</f>
        <v>190</v>
      </c>
      <c r="E30" s="2">
        <f>IF(Tabela1[[#This Row],[stan wody]]-Tabela1[[#This Row],[zuzycie]]&lt;0,-(Tabela1[[#This Row],[stan wody]]-Tabela1[[#This Row],[zuzycie]]),0)</f>
        <v>0</v>
      </c>
      <c r="F30" s="2" t="b">
        <f>Tabela1[[#This Row],[wodociagi]]=1</f>
        <v>0</v>
      </c>
    </row>
    <row r="31" spans="1:6" x14ac:dyDescent="0.25">
      <c r="A31" s="1">
        <v>44591</v>
      </c>
      <c r="B31">
        <v>0</v>
      </c>
      <c r="C31">
        <f>C30-D30+E30+Tabela1[[#This Row],[retencja]]</f>
        <v>1662</v>
      </c>
      <c r="D31">
        <f>IF(WEEKDAY(Tabela1[[#This Row],[Data]],2)=3,260,190)</f>
        <v>190</v>
      </c>
      <c r="E31" s="2">
        <f>IF(Tabela1[[#This Row],[stan wody]]-Tabela1[[#This Row],[zuzycie]]&lt;0,-(Tabela1[[#This Row],[stan wody]]-Tabela1[[#This Row],[zuzycie]]),0)</f>
        <v>0</v>
      </c>
      <c r="F31" s="2" t="b">
        <f>Tabela1[[#This Row],[wodociagi]]=1</f>
        <v>0</v>
      </c>
    </row>
    <row r="32" spans="1:6" x14ac:dyDescent="0.25">
      <c r="A32" s="1">
        <v>44592</v>
      </c>
      <c r="B32">
        <v>0</v>
      </c>
      <c r="C32">
        <f>C31-D31+E31+Tabela1[[#This Row],[retencja]]</f>
        <v>1472</v>
      </c>
      <c r="D32">
        <f>IF(WEEKDAY(Tabela1[[#This Row],[Data]],2)=3,260,190)</f>
        <v>190</v>
      </c>
      <c r="E32" s="2">
        <f>IF(Tabela1[[#This Row],[stan wody]]-Tabela1[[#This Row],[zuzycie]]&lt;0,-(Tabela1[[#This Row],[stan wody]]-Tabela1[[#This Row],[zuzycie]]),0)</f>
        <v>0</v>
      </c>
      <c r="F32" s="2" t="b">
        <f>Tabela1[[#This Row],[wodociagi]]=1</f>
        <v>0</v>
      </c>
    </row>
    <row r="33" spans="1:6" x14ac:dyDescent="0.25">
      <c r="A33" s="1">
        <v>44593</v>
      </c>
      <c r="B33">
        <v>0</v>
      </c>
      <c r="C33">
        <f>C32-D32+E32+Tabela1[[#This Row],[retencja]]</f>
        <v>1282</v>
      </c>
      <c r="D33">
        <f>IF(WEEKDAY(Tabela1[[#This Row],[Data]],2)=3,260,190)</f>
        <v>190</v>
      </c>
      <c r="E33" s="2">
        <f>IF(Tabela1[[#This Row],[stan wody]]-Tabela1[[#This Row],[zuzycie]]&lt;0,-(Tabela1[[#This Row],[stan wody]]-Tabela1[[#This Row],[zuzycie]]),0)</f>
        <v>0</v>
      </c>
      <c r="F33" s="2" t="b">
        <f>Tabela1[[#This Row],[wodociagi]]=1</f>
        <v>0</v>
      </c>
    </row>
    <row r="34" spans="1:6" x14ac:dyDescent="0.25">
      <c r="A34" s="1">
        <v>44594</v>
      </c>
      <c r="B34">
        <v>0</v>
      </c>
      <c r="C34">
        <f>C33-D33+E33+Tabela1[[#This Row],[retencja]]</f>
        <v>1092</v>
      </c>
      <c r="D34">
        <f>IF(WEEKDAY(Tabela1[[#This Row],[Data]],2)=3,260,190)</f>
        <v>260</v>
      </c>
      <c r="E34" s="2">
        <f>IF(Tabela1[[#This Row],[stan wody]]-Tabela1[[#This Row],[zuzycie]]&lt;0,-(Tabela1[[#This Row],[stan wody]]-Tabela1[[#This Row],[zuzycie]]),0)</f>
        <v>0</v>
      </c>
      <c r="F34" s="2" t="b">
        <f>Tabela1[[#This Row],[wodociagi]]=1</f>
        <v>0</v>
      </c>
    </row>
    <row r="35" spans="1:6" x14ac:dyDescent="0.25">
      <c r="A35" s="1">
        <v>44595</v>
      </c>
      <c r="B35">
        <v>0</v>
      </c>
      <c r="C35">
        <f>C34-D34+E34+Tabela1[[#This Row],[retencja]]</f>
        <v>832</v>
      </c>
      <c r="D35">
        <f>IF(WEEKDAY(Tabela1[[#This Row],[Data]],2)=3,260,190)</f>
        <v>190</v>
      </c>
      <c r="E35" s="2">
        <f>IF(Tabela1[[#This Row],[stan wody]]-Tabela1[[#This Row],[zuzycie]]&lt;0,-(Tabela1[[#This Row],[stan wody]]-Tabela1[[#This Row],[zuzycie]]),0)</f>
        <v>0</v>
      </c>
      <c r="F35" s="2" t="b">
        <f>Tabela1[[#This Row],[wodociagi]]=1</f>
        <v>0</v>
      </c>
    </row>
    <row r="36" spans="1:6" x14ac:dyDescent="0.25">
      <c r="A36" s="1">
        <v>44596</v>
      </c>
      <c r="B36">
        <v>0</v>
      </c>
      <c r="C36">
        <f>C35-D35+E35+Tabela1[[#This Row],[retencja]]</f>
        <v>642</v>
      </c>
      <c r="D36">
        <f>IF(WEEKDAY(Tabela1[[#This Row],[Data]],2)=3,260,190)</f>
        <v>190</v>
      </c>
      <c r="E36" s="2">
        <f>IF(Tabela1[[#This Row],[stan wody]]-Tabela1[[#This Row],[zuzycie]]&lt;0,-(Tabela1[[#This Row],[stan wody]]-Tabela1[[#This Row],[zuzycie]]),0)</f>
        <v>0</v>
      </c>
      <c r="F36" s="2" t="b">
        <f>Tabela1[[#This Row],[wodociagi]]=1</f>
        <v>0</v>
      </c>
    </row>
    <row r="37" spans="1:6" x14ac:dyDescent="0.25">
      <c r="A37" s="1">
        <v>44597</v>
      </c>
      <c r="B37">
        <v>97</v>
      </c>
      <c r="C37">
        <f>C36-D36+E36+Tabela1[[#This Row],[retencja]]</f>
        <v>549</v>
      </c>
      <c r="D37">
        <f>IF(WEEKDAY(Tabela1[[#This Row],[Data]],2)=3,260,190)</f>
        <v>190</v>
      </c>
      <c r="E37" s="2">
        <f>IF(Tabela1[[#This Row],[stan wody]]-Tabela1[[#This Row],[zuzycie]]&lt;0,-(Tabela1[[#This Row],[stan wody]]-Tabela1[[#This Row],[zuzycie]]),0)</f>
        <v>0</v>
      </c>
      <c r="F37" s="2" t="b">
        <f>Tabela1[[#This Row],[wodociagi]]=1</f>
        <v>0</v>
      </c>
    </row>
    <row r="38" spans="1:6" x14ac:dyDescent="0.25">
      <c r="A38" s="1">
        <v>44598</v>
      </c>
      <c r="B38">
        <v>0</v>
      </c>
      <c r="C38">
        <f>C37-D37+E37+Tabela1[[#This Row],[retencja]]</f>
        <v>359</v>
      </c>
      <c r="D38">
        <f>IF(WEEKDAY(Tabela1[[#This Row],[Data]],2)=3,260,190)</f>
        <v>190</v>
      </c>
      <c r="E38" s="2">
        <f>IF(Tabela1[[#This Row],[stan wody]]-Tabela1[[#This Row],[zuzycie]]&lt;0,-(Tabela1[[#This Row],[stan wody]]-Tabela1[[#This Row],[zuzycie]]),0)</f>
        <v>0</v>
      </c>
      <c r="F38" s="2" t="b">
        <f>Tabela1[[#This Row],[wodociagi]]=1</f>
        <v>0</v>
      </c>
    </row>
    <row r="39" spans="1:6" x14ac:dyDescent="0.25">
      <c r="A39" s="1">
        <v>44599</v>
      </c>
      <c r="B39">
        <v>99</v>
      </c>
      <c r="C39">
        <f>C38-D38+E38+Tabela1[[#This Row],[retencja]]</f>
        <v>268</v>
      </c>
      <c r="D39">
        <f>IF(WEEKDAY(Tabela1[[#This Row],[Data]],2)=3,260,190)</f>
        <v>190</v>
      </c>
      <c r="E39" s="2">
        <f>IF(Tabela1[[#This Row],[stan wody]]-Tabela1[[#This Row],[zuzycie]]&lt;0,-(Tabela1[[#This Row],[stan wody]]-Tabela1[[#This Row],[zuzycie]]),0)</f>
        <v>0</v>
      </c>
      <c r="F39" s="2" t="b">
        <f>Tabela1[[#This Row],[wodociagi]]=1</f>
        <v>0</v>
      </c>
    </row>
    <row r="40" spans="1:6" x14ac:dyDescent="0.25">
      <c r="A40" s="1">
        <v>44600</v>
      </c>
      <c r="B40">
        <v>0</v>
      </c>
      <c r="C40">
        <f>C39-D39+E39+Tabela1[[#This Row],[retencja]]</f>
        <v>78</v>
      </c>
      <c r="D40">
        <f>IF(WEEKDAY(Tabela1[[#This Row],[Data]],2)=3,260,190)</f>
        <v>190</v>
      </c>
      <c r="E40" s="2">
        <f>IF(Tabela1[[#This Row],[stan wody]]-Tabela1[[#This Row],[zuzycie]]&lt;0,-(Tabela1[[#This Row],[stan wody]]-Tabela1[[#This Row],[zuzycie]]),0)</f>
        <v>112</v>
      </c>
      <c r="F40" s="2" t="b">
        <f>Tabela1[[#This Row],[wodociagi]]=1</f>
        <v>0</v>
      </c>
    </row>
    <row r="41" spans="1:6" x14ac:dyDescent="0.25">
      <c r="A41" s="1">
        <v>44601</v>
      </c>
      <c r="B41">
        <v>0</v>
      </c>
      <c r="C41">
        <f>C40-D40+E40+Tabela1[[#This Row],[retencja]]</f>
        <v>0</v>
      </c>
      <c r="D41">
        <f>IF(WEEKDAY(Tabela1[[#This Row],[Data]],2)=3,260,190)</f>
        <v>260</v>
      </c>
      <c r="E41" s="2">
        <f>IF(Tabela1[[#This Row],[stan wody]]-Tabela1[[#This Row],[zuzycie]]&lt;0,-(Tabela1[[#This Row],[stan wody]]-Tabela1[[#This Row],[zuzycie]]),0)</f>
        <v>260</v>
      </c>
      <c r="F41" s="2" t="b">
        <f>Tabela1[[#This Row],[wodociagi]]=1</f>
        <v>0</v>
      </c>
    </row>
    <row r="42" spans="1:6" x14ac:dyDescent="0.25">
      <c r="A42" s="1">
        <v>44602</v>
      </c>
      <c r="B42">
        <v>0</v>
      </c>
      <c r="C42">
        <f>C41-D41+E41+Tabela1[[#This Row],[retencja]]</f>
        <v>0</v>
      </c>
      <c r="D42">
        <f>IF(WEEKDAY(Tabela1[[#This Row],[Data]],2)=3,260,190)</f>
        <v>190</v>
      </c>
      <c r="E42" s="2">
        <f>IF(Tabela1[[#This Row],[stan wody]]-Tabela1[[#This Row],[zuzycie]]&lt;0,-(Tabela1[[#This Row],[stan wody]]-Tabela1[[#This Row],[zuzycie]]),0)</f>
        <v>190</v>
      </c>
      <c r="F42" s="2" t="b">
        <f>Tabela1[[#This Row],[wodociagi]]=1</f>
        <v>0</v>
      </c>
    </row>
    <row r="43" spans="1:6" x14ac:dyDescent="0.25">
      <c r="A43" s="1">
        <v>44603</v>
      </c>
      <c r="B43">
        <v>97</v>
      </c>
      <c r="C43">
        <f>C42-D42+E42+Tabela1[[#This Row],[retencja]]</f>
        <v>97</v>
      </c>
      <c r="D43">
        <f>IF(WEEKDAY(Tabela1[[#This Row],[Data]],2)=3,260,190)</f>
        <v>190</v>
      </c>
      <c r="E43" s="2">
        <f>IF(Tabela1[[#This Row],[stan wody]]-Tabela1[[#This Row],[zuzycie]]&lt;0,-(Tabela1[[#This Row],[stan wody]]-Tabela1[[#This Row],[zuzycie]]),0)</f>
        <v>93</v>
      </c>
      <c r="F43" s="2" t="b">
        <f>Tabela1[[#This Row],[wodociagi]]=1</f>
        <v>0</v>
      </c>
    </row>
    <row r="44" spans="1:6" x14ac:dyDescent="0.25">
      <c r="A44" s="1">
        <v>44604</v>
      </c>
      <c r="B44">
        <v>83</v>
      </c>
      <c r="C44">
        <f>C43-D43+E43+Tabela1[[#This Row],[retencja]]</f>
        <v>83</v>
      </c>
      <c r="D44">
        <f>IF(WEEKDAY(Tabela1[[#This Row],[Data]],2)=3,260,190)</f>
        <v>190</v>
      </c>
      <c r="E44" s="2">
        <f>IF(Tabela1[[#This Row],[stan wody]]-Tabela1[[#This Row],[zuzycie]]&lt;0,-(Tabela1[[#This Row],[stan wody]]-Tabela1[[#This Row],[zuzycie]]),0)</f>
        <v>107</v>
      </c>
      <c r="F44" s="2" t="b">
        <f>Tabela1[[#This Row],[wodociagi]]=1</f>
        <v>0</v>
      </c>
    </row>
    <row r="45" spans="1:6" x14ac:dyDescent="0.25">
      <c r="A45" s="1">
        <v>44605</v>
      </c>
      <c r="B45">
        <v>77</v>
      </c>
      <c r="C45">
        <f>C44-D44+E44+Tabela1[[#This Row],[retencja]]</f>
        <v>77</v>
      </c>
      <c r="D45">
        <f>IF(WEEKDAY(Tabela1[[#This Row],[Data]],2)=3,260,190)</f>
        <v>190</v>
      </c>
      <c r="E45" s="2">
        <f>IF(Tabela1[[#This Row],[stan wody]]-Tabela1[[#This Row],[zuzycie]]&lt;0,-(Tabela1[[#This Row],[stan wody]]-Tabela1[[#This Row],[zuzycie]]),0)</f>
        <v>113</v>
      </c>
      <c r="F45" s="2" t="b">
        <f>Tabela1[[#This Row],[wodociagi]]=1</f>
        <v>0</v>
      </c>
    </row>
    <row r="46" spans="1:6" x14ac:dyDescent="0.25">
      <c r="A46" s="1">
        <v>44606</v>
      </c>
      <c r="B46">
        <v>195</v>
      </c>
      <c r="C46">
        <f>C45-D45+E45+Tabela1[[#This Row],[retencja]]</f>
        <v>195</v>
      </c>
      <c r="D46">
        <f>IF(WEEKDAY(Tabela1[[#This Row],[Data]],2)=3,260,190)</f>
        <v>190</v>
      </c>
      <c r="E46" s="2">
        <f>IF(Tabela1[[#This Row],[stan wody]]-Tabela1[[#This Row],[zuzycie]]&lt;0,-(Tabela1[[#This Row],[stan wody]]-Tabela1[[#This Row],[zuzycie]]),0)</f>
        <v>0</v>
      </c>
      <c r="F46" s="2" t="b">
        <f>Tabela1[[#This Row],[wodociagi]]=1</f>
        <v>0</v>
      </c>
    </row>
    <row r="47" spans="1:6" x14ac:dyDescent="0.25">
      <c r="A47" s="1">
        <v>44607</v>
      </c>
      <c r="B47">
        <v>145</v>
      </c>
      <c r="C47">
        <f>C46-D46+E46+Tabela1[[#This Row],[retencja]]</f>
        <v>150</v>
      </c>
      <c r="D47">
        <f>IF(WEEKDAY(Tabela1[[#This Row],[Data]],2)=3,260,190)</f>
        <v>190</v>
      </c>
      <c r="E47" s="2">
        <f>IF(Tabela1[[#This Row],[stan wody]]-Tabela1[[#This Row],[zuzycie]]&lt;0,-(Tabela1[[#This Row],[stan wody]]-Tabela1[[#This Row],[zuzycie]]),0)</f>
        <v>40</v>
      </c>
      <c r="F47" s="2" t="b">
        <f>Tabela1[[#This Row],[wodociagi]]=1</f>
        <v>0</v>
      </c>
    </row>
    <row r="48" spans="1:6" x14ac:dyDescent="0.25">
      <c r="A48" s="1">
        <v>44608</v>
      </c>
      <c r="B48">
        <v>90</v>
      </c>
      <c r="C48">
        <f>C47-D47+E47+Tabela1[[#This Row],[retencja]]</f>
        <v>90</v>
      </c>
      <c r="D48">
        <f>IF(WEEKDAY(Tabela1[[#This Row],[Data]],2)=3,260,190)</f>
        <v>260</v>
      </c>
      <c r="E48" s="2">
        <f>IF(Tabela1[[#This Row],[stan wody]]-Tabela1[[#This Row],[zuzycie]]&lt;0,-(Tabela1[[#This Row],[stan wody]]-Tabela1[[#This Row],[zuzycie]]),0)</f>
        <v>170</v>
      </c>
      <c r="F48" s="2" t="b">
        <f>Tabela1[[#This Row],[wodociagi]]=1</f>
        <v>0</v>
      </c>
    </row>
    <row r="49" spans="1:6" x14ac:dyDescent="0.25">
      <c r="A49" s="1">
        <v>44609</v>
      </c>
      <c r="B49">
        <v>0</v>
      </c>
      <c r="C49">
        <f>C48-D48+E48+Tabela1[[#This Row],[retencja]]</f>
        <v>0</v>
      </c>
      <c r="D49">
        <f>IF(WEEKDAY(Tabela1[[#This Row],[Data]],2)=3,260,190)</f>
        <v>190</v>
      </c>
      <c r="E49" s="2">
        <f>IF(Tabela1[[#This Row],[stan wody]]-Tabela1[[#This Row],[zuzycie]]&lt;0,-(Tabela1[[#This Row],[stan wody]]-Tabela1[[#This Row],[zuzycie]]),0)</f>
        <v>190</v>
      </c>
      <c r="F49" s="2" t="b">
        <f>Tabela1[[#This Row],[wodociagi]]=1</f>
        <v>0</v>
      </c>
    </row>
    <row r="50" spans="1:6" x14ac:dyDescent="0.25">
      <c r="A50" s="1">
        <v>44610</v>
      </c>
      <c r="B50">
        <v>0</v>
      </c>
      <c r="C50">
        <f>C49-D49+E49+Tabela1[[#This Row],[retencja]]</f>
        <v>0</v>
      </c>
      <c r="D50">
        <f>IF(WEEKDAY(Tabela1[[#This Row],[Data]],2)=3,260,190)</f>
        <v>190</v>
      </c>
      <c r="E50" s="2">
        <f>IF(Tabela1[[#This Row],[stan wody]]-Tabela1[[#This Row],[zuzycie]]&lt;0,-(Tabela1[[#This Row],[stan wody]]-Tabela1[[#This Row],[zuzycie]]),0)</f>
        <v>190</v>
      </c>
      <c r="F50" s="2" t="b">
        <f>Tabela1[[#This Row],[wodociagi]]=1</f>
        <v>0</v>
      </c>
    </row>
    <row r="51" spans="1:6" x14ac:dyDescent="0.25">
      <c r="A51" s="1">
        <v>44611</v>
      </c>
      <c r="B51">
        <v>93</v>
      </c>
      <c r="C51">
        <f>C50-D50+E50+Tabela1[[#This Row],[retencja]]</f>
        <v>93</v>
      </c>
      <c r="D51">
        <f>IF(WEEKDAY(Tabela1[[#This Row],[Data]],2)=3,260,190)</f>
        <v>190</v>
      </c>
      <c r="E51" s="2">
        <f>IF(Tabela1[[#This Row],[stan wody]]-Tabela1[[#This Row],[zuzycie]]&lt;0,-(Tabela1[[#This Row],[stan wody]]-Tabela1[[#This Row],[zuzycie]]),0)</f>
        <v>97</v>
      </c>
      <c r="F51" s="2" t="b">
        <f>Tabela1[[#This Row],[wodociagi]]=1</f>
        <v>0</v>
      </c>
    </row>
    <row r="52" spans="1:6" x14ac:dyDescent="0.25">
      <c r="A52" s="1">
        <v>44612</v>
      </c>
      <c r="B52">
        <v>0</v>
      </c>
      <c r="C52">
        <f>C51-D51+E51+Tabela1[[#This Row],[retencja]]</f>
        <v>0</v>
      </c>
      <c r="D52">
        <f>IF(WEEKDAY(Tabela1[[#This Row],[Data]],2)=3,260,190)</f>
        <v>190</v>
      </c>
      <c r="E52" s="2">
        <f>IF(Tabela1[[#This Row],[stan wody]]-Tabela1[[#This Row],[zuzycie]]&lt;0,-(Tabela1[[#This Row],[stan wody]]-Tabela1[[#This Row],[zuzycie]]),0)</f>
        <v>190</v>
      </c>
      <c r="F52" s="2" t="b">
        <f>Tabela1[[#This Row],[wodociagi]]=1</f>
        <v>0</v>
      </c>
    </row>
    <row r="53" spans="1:6" x14ac:dyDescent="0.25">
      <c r="A53" s="1">
        <v>44613</v>
      </c>
      <c r="B53">
        <v>0</v>
      </c>
      <c r="C53">
        <f>C52-D52+E52+Tabela1[[#This Row],[retencja]]</f>
        <v>0</v>
      </c>
      <c r="D53">
        <f>IF(WEEKDAY(Tabela1[[#This Row],[Data]],2)=3,260,190)</f>
        <v>190</v>
      </c>
      <c r="E53" s="2">
        <f>IF(Tabela1[[#This Row],[stan wody]]-Tabela1[[#This Row],[zuzycie]]&lt;0,-(Tabela1[[#This Row],[stan wody]]-Tabela1[[#This Row],[zuzycie]]),0)</f>
        <v>190</v>
      </c>
      <c r="F53" s="2" t="b">
        <f>Tabela1[[#This Row],[wodociagi]]=1</f>
        <v>0</v>
      </c>
    </row>
    <row r="54" spans="1:6" x14ac:dyDescent="0.25">
      <c r="A54" s="1">
        <v>44614</v>
      </c>
      <c r="B54">
        <v>93</v>
      </c>
      <c r="C54">
        <f>C53-D53+E53+Tabela1[[#This Row],[retencja]]</f>
        <v>93</v>
      </c>
      <c r="D54">
        <f>IF(WEEKDAY(Tabela1[[#This Row],[Data]],2)=3,260,190)</f>
        <v>190</v>
      </c>
      <c r="E54" s="2">
        <f>IF(Tabela1[[#This Row],[stan wody]]-Tabela1[[#This Row],[zuzycie]]&lt;0,-(Tabela1[[#This Row],[stan wody]]-Tabela1[[#This Row],[zuzycie]]),0)</f>
        <v>97</v>
      </c>
      <c r="F54" s="2" t="b">
        <f>Tabela1[[#This Row],[wodociagi]]=1</f>
        <v>0</v>
      </c>
    </row>
    <row r="55" spans="1:6" x14ac:dyDescent="0.25">
      <c r="A55" s="1">
        <v>44615</v>
      </c>
      <c r="B55">
        <v>0</v>
      </c>
      <c r="C55">
        <f>C54-D54+E54+Tabela1[[#This Row],[retencja]]</f>
        <v>0</v>
      </c>
      <c r="D55">
        <f>IF(WEEKDAY(Tabela1[[#This Row],[Data]],2)=3,260,190)</f>
        <v>260</v>
      </c>
      <c r="E55" s="2">
        <f>IF(Tabela1[[#This Row],[stan wody]]-Tabela1[[#This Row],[zuzycie]]&lt;0,-(Tabela1[[#This Row],[stan wody]]-Tabela1[[#This Row],[zuzycie]]),0)</f>
        <v>260</v>
      </c>
      <c r="F55" s="2" t="b">
        <f>Tabela1[[#This Row],[wodociagi]]=1</f>
        <v>0</v>
      </c>
    </row>
    <row r="56" spans="1:6" x14ac:dyDescent="0.25">
      <c r="A56" s="1">
        <v>44616</v>
      </c>
      <c r="B56">
        <v>0</v>
      </c>
      <c r="C56">
        <f>C55-D55+E55+Tabela1[[#This Row],[retencja]]</f>
        <v>0</v>
      </c>
      <c r="D56">
        <f>IF(WEEKDAY(Tabela1[[#This Row],[Data]],2)=3,260,190)</f>
        <v>190</v>
      </c>
      <c r="E56" s="2">
        <f>IF(Tabela1[[#This Row],[stan wody]]-Tabela1[[#This Row],[zuzycie]]&lt;0,-(Tabela1[[#This Row],[stan wody]]-Tabela1[[#This Row],[zuzycie]]),0)</f>
        <v>190</v>
      </c>
      <c r="F56" s="2" t="b">
        <f>Tabela1[[#This Row],[wodociagi]]=1</f>
        <v>0</v>
      </c>
    </row>
    <row r="57" spans="1:6" x14ac:dyDescent="0.25">
      <c r="A57" s="1">
        <v>44617</v>
      </c>
      <c r="B57">
        <v>0</v>
      </c>
      <c r="C57">
        <f>C56-D56+E56+Tabela1[[#This Row],[retencja]]</f>
        <v>0</v>
      </c>
      <c r="D57">
        <f>IF(WEEKDAY(Tabela1[[#This Row],[Data]],2)=3,260,190)</f>
        <v>190</v>
      </c>
      <c r="E57" s="2">
        <f>IF(Tabela1[[#This Row],[stan wody]]-Tabela1[[#This Row],[zuzycie]]&lt;0,-(Tabela1[[#This Row],[stan wody]]-Tabela1[[#This Row],[zuzycie]]),0)</f>
        <v>190</v>
      </c>
      <c r="F57" s="2" t="b">
        <f>Tabela1[[#This Row],[wodociagi]]=1</f>
        <v>0</v>
      </c>
    </row>
    <row r="58" spans="1:6" x14ac:dyDescent="0.25">
      <c r="A58" s="1">
        <v>44618</v>
      </c>
      <c r="B58">
        <v>228</v>
      </c>
      <c r="C58">
        <f>C57-D57+E57+Tabela1[[#This Row],[retencja]]</f>
        <v>228</v>
      </c>
      <c r="D58">
        <f>IF(WEEKDAY(Tabela1[[#This Row],[Data]],2)=3,260,190)</f>
        <v>190</v>
      </c>
      <c r="E58" s="2">
        <f>IF(Tabela1[[#This Row],[stan wody]]-Tabela1[[#This Row],[zuzycie]]&lt;0,-(Tabela1[[#This Row],[stan wody]]-Tabela1[[#This Row],[zuzycie]]),0)</f>
        <v>0</v>
      </c>
      <c r="F58" s="2" t="b">
        <f>Tabela1[[#This Row],[wodociagi]]=1</f>
        <v>0</v>
      </c>
    </row>
    <row r="59" spans="1:6" x14ac:dyDescent="0.25">
      <c r="A59" s="1">
        <v>44619</v>
      </c>
      <c r="B59">
        <v>0</v>
      </c>
      <c r="C59">
        <f>C58-D58+E58+Tabela1[[#This Row],[retencja]]</f>
        <v>38</v>
      </c>
      <c r="D59">
        <f>IF(WEEKDAY(Tabela1[[#This Row],[Data]],2)=3,260,190)</f>
        <v>190</v>
      </c>
      <c r="E59" s="2">
        <f>IF(Tabela1[[#This Row],[stan wody]]-Tabela1[[#This Row],[zuzycie]]&lt;0,-(Tabela1[[#This Row],[stan wody]]-Tabela1[[#This Row],[zuzycie]]),0)</f>
        <v>152</v>
      </c>
      <c r="F59" s="2" t="b">
        <f>Tabela1[[#This Row],[wodociagi]]=1</f>
        <v>0</v>
      </c>
    </row>
    <row r="60" spans="1:6" x14ac:dyDescent="0.25">
      <c r="A60" s="1">
        <v>44620</v>
      </c>
      <c r="B60">
        <v>84</v>
      </c>
      <c r="C60">
        <f>C59-D59+E59+Tabela1[[#This Row],[retencja]]</f>
        <v>84</v>
      </c>
      <c r="D60">
        <f>IF(WEEKDAY(Tabela1[[#This Row],[Data]],2)=3,260,190)</f>
        <v>190</v>
      </c>
      <c r="E60" s="2">
        <f>IF(Tabela1[[#This Row],[stan wody]]-Tabela1[[#This Row],[zuzycie]]&lt;0,-(Tabela1[[#This Row],[stan wody]]-Tabela1[[#This Row],[zuzycie]]),0)</f>
        <v>106</v>
      </c>
      <c r="F60" s="2" t="b">
        <f>Tabela1[[#This Row],[wodociagi]]=1</f>
        <v>0</v>
      </c>
    </row>
    <row r="61" spans="1:6" x14ac:dyDescent="0.25">
      <c r="A61" s="1">
        <v>44621</v>
      </c>
      <c r="B61">
        <v>90</v>
      </c>
      <c r="C61">
        <f>C60-D60+E60+Tabela1[[#This Row],[retencja]]</f>
        <v>90</v>
      </c>
      <c r="D61">
        <f>IF(WEEKDAY(Tabela1[[#This Row],[Data]],2)=3,260,190)</f>
        <v>190</v>
      </c>
      <c r="E61" s="2">
        <f>IF(Tabela1[[#This Row],[stan wody]]-Tabela1[[#This Row],[zuzycie]]&lt;0,-(Tabela1[[#This Row],[stan wody]]-Tabela1[[#This Row],[zuzycie]]),0)</f>
        <v>100</v>
      </c>
      <c r="F61" s="2" t="b">
        <f>Tabela1[[#This Row],[wodociagi]]=1</f>
        <v>0</v>
      </c>
    </row>
    <row r="62" spans="1:6" x14ac:dyDescent="0.25">
      <c r="A62" s="1">
        <v>44622</v>
      </c>
      <c r="B62">
        <v>0</v>
      </c>
      <c r="C62">
        <f>C61-D61+E61+Tabela1[[#This Row],[retencja]]</f>
        <v>0</v>
      </c>
      <c r="D62">
        <f>IF(WEEKDAY(Tabela1[[#This Row],[Data]],2)=3,260,190)</f>
        <v>260</v>
      </c>
      <c r="E62" s="2">
        <f>IF(Tabela1[[#This Row],[stan wody]]-Tabela1[[#This Row],[zuzycie]]&lt;0,-(Tabela1[[#This Row],[stan wody]]-Tabela1[[#This Row],[zuzycie]]),0)</f>
        <v>260</v>
      </c>
      <c r="F62" s="2" t="b">
        <f>Tabela1[[#This Row],[wodociagi]]=1</f>
        <v>0</v>
      </c>
    </row>
    <row r="63" spans="1:6" x14ac:dyDescent="0.25">
      <c r="A63" s="1">
        <v>44623</v>
      </c>
      <c r="B63">
        <v>93</v>
      </c>
      <c r="C63">
        <f>C62-D62+E62+Tabela1[[#This Row],[retencja]]</f>
        <v>93</v>
      </c>
      <c r="D63">
        <f>IF(WEEKDAY(Tabela1[[#This Row],[Data]],2)=3,260,190)</f>
        <v>190</v>
      </c>
      <c r="E63" s="2">
        <f>IF(Tabela1[[#This Row],[stan wody]]-Tabela1[[#This Row],[zuzycie]]&lt;0,-(Tabela1[[#This Row],[stan wody]]-Tabela1[[#This Row],[zuzycie]]),0)</f>
        <v>97</v>
      </c>
      <c r="F63" s="2" t="b">
        <f>Tabela1[[#This Row],[wodociagi]]=1</f>
        <v>0</v>
      </c>
    </row>
    <row r="64" spans="1:6" x14ac:dyDescent="0.25">
      <c r="A64" s="1">
        <v>44624</v>
      </c>
      <c r="B64">
        <v>1189</v>
      </c>
      <c r="C64">
        <f>C63-D63+E63+Tabela1[[#This Row],[retencja]]</f>
        <v>1189</v>
      </c>
      <c r="D64">
        <f>IF(WEEKDAY(Tabela1[[#This Row],[Data]],2)=3,260,190)</f>
        <v>190</v>
      </c>
      <c r="E64" s="2">
        <f>IF(Tabela1[[#This Row],[stan wody]]-Tabela1[[#This Row],[zuzycie]]&lt;0,-(Tabela1[[#This Row],[stan wody]]-Tabela1[[#This Row],[zuzycie]]),0)</f>
        <v>0</v>
      </c>
      <c r="F64" s="2" t="b">
        <f>Tabela1[[#This Row],[wodociagi]]=1</f>
        <v>0</v>
      </c>
    </row>
    <row r="65" spans="1:6" x14ac:dyDescent="0.25">
      <c r="A65" s="1">
        <v>44625</v>
      </c>
      <c r="B65">
        <v>139</v>
      </c>
      <c r="C65">
        <f>C64-D64+E64+Tabela1[[#This Row],[retencja]]</f>
        <v>1138</v>
      </c>
      <c r="D65">
        <f>IF(WEEKDAY(Tabela1[[#This Row],[Data]],2)=3,260,190)</f>
        <v>190</v>
      </c>
      <c r="E65" s="2">
        <f>IF(Tabela1[[#This Row],[stan wody]]-Tabela1[[#This Row],[zuzycie]]&lt;0,-(Tabela1[[#This Row],[stan wody]]-Tabela1[[#This Row],[zuzycie]]),0)</f>
        <v>0</v>
      </c>
      <c r="F65" s="2" t="b">
        <f>Tabela1[[#This Row],[wodociagi]]=1</f>
        <v>0</v>
      </c>
    </row>
    <row r="66" spans="1:6" x14ac:dyDescent="0.25">
      <c r="A66" s="1">
        <v>44626</v>
      </c>
      <c r="B66">
        <v>0</v>
      </c>
      <c r="C66">
        <f>C65-D65+E65+Tabela1[[#This Row],[retencja]]</f>
        <v>948</v>
      </c>
      <c r="D66">
        <f>IF(WEEKDAY(Tabela1[[#This Row],[Data]],2)=3,260,190)</f>
        <v>190</v>
      </c>
      <c r="E66" s="2">
        <f>IF(Tabela1[[#This Row],[stan wody]]-Tabela1[[#This Row],[zuzycie]]&lt;0,-(Tabela1[[#This Row],[stan wody]]-Tabela1[[#This Row],[zuzycie]]),0)</f>
        <v>0</v>
      </c>
      <c r="F66" s="2" t="b">
        <f>Tabela1[[#This Row],[wodociagi]]=1</f>
        <v>0</v>
      </c>
    </row>
    <row r="67" spans="1:6" x14ac:dyDescent="0.25">
      <c r="A67" s="1">
        <v>44627</v>
      </c>
      <c r="B67">
        <v>0</v>
      </c>
      <c r="C67">
        <f>C66-D66+E66+Tabela1[[#This Row],[retencja]]</f>
        <v>758</v>
      </c>
      <c r="D67">
        <f>IF(WEEKDAY(Tabela1[[#This Row],[Data]],2)=3,260,190)</f>
        <v>190</v>
      </c>
      <c r="E67" s="2">
        <f>IF(Tabela1[[#This Row],[stan wody]]-Tabela1[[#This Row],[zuzycie]]&lt;0,-(Tabela1[[#This Row],[stan wody]]-Tabela1[[#This Row],[zuzycie]]),0)</f>
        <v>0</v>
      </c>
      <c r="F67" s="2" t="b">
        <f>Tabela1[[#This Row],[wodociagi]]=1</f>
        <v>0</v>
      </c>
    </row>
    <row r="68" spans="1:6" x14ac:dyDescent="0.25">
      <c r="A68" s="1">
        <v>44628</v>
      </c>
      <c r="B68">
        <v>75</v>
      </c>
      <c r="C68">
        <f>C67-D67+E67+Tabela1[[#This Row],[retencja]]</f>
        <v>643</v>
      </c>
      <c r="D68">
        <f>IF(WEEKDAY(Tabela1[[#This Row],[Data]],2)=3,260,190)</f>
        <v>190</v>
      </c>
      <c r="E68" s="2">
        <f>IF(Tabela1[[#This Row],[stan wody]]-Tabela1[[#This Row],[zuzycie]]&lt;0,-(Tabela1[[#This Row],[stan wody]]-Tabela1[[#This Row],[zuzycie]]),0)</f>
        <v>0</v>
      </c>
      <c r="F68" s="2" t="b">
        <f>Tabela1[[#This Row],[wodociagi]]=1</f>
        <v>0</v>
      </c>
    </row>
    <row r="69" spans="1:6" x14ac:dyDescent="0.25">
      <c r="A69" s="1">
        <v>44629</v>
      </c>
      <c r="B69">
        <v>612</v>
      </c>
      <c r="C69">
        <f>C68-D68+E68+Tabela1[[#This Row],[retencja]]</f>
        <v>1065</v>
      </c>
      <c r="D69">
        <f>IF(WEEKDAY(Tabela1[[#This Row],[Data]],2)=3,260,190)</f>
        <v>260</v>
      </c>
      <c r="E69" s="2">
        <f>IF(Tabela1[[#This Row],[stan wody]]-Tabela1[[#This Row],[zuzycie]]&lt;0,-(Tabela1[[#This Row],[stan wody]]-Tabela1[[#This Row],[zuzycie]]),0)</f>
        <v>0</v>
      </c>
      <c r="F69" s="2" t="b">
        <f>Tabela1[[#This Row],[wodociagi]]=1</f>
        <v>0</v>
      </c>
    </row>
    <row r="70" spans="1:6" x14ac:dyDescent="0.25">
      <c r="A70" s="1">
        <v>44630</v>
      </c>
      <c r="B70">
        <v>0</v>
      </c>
      <c r="C70">
        <f>C69-D69+E69+Tabela1[[#This Row],[retencja]]</f>
        <v>805</v>
      </c>
      <c r="D70">
        <f>IF(WEEKDAY(Tabela1[[#This Row],[Data]],2)=3,260,190)</f>
        <v>190</v>
      </c>
      <c r="E70" s="2">
        <f>IF(Tabela1[[#This Row],[stan wody]]-Tabela1[[#This Row],[zuzycie]]&lt;0,-(Tabela1[[#This Row],[stan wody]]-Tabela1[[#This Row],[zuzycie]]),0)</f>
        <v>0</v>
      </c>
      <c r="F70" s="2" t="b">
        <f>Tabela1[[#This Row],[wodociagi]]=1</f>
        <v>0</v>
      </c>
    </row>
    <row r="71" spans="1:6" x14ac:dyDescent="0.25">
      <c r="A71" s="1">
        <v>44631</v>
      </c>
      <c r="B71">
        <v>137</v>
      </c>
      <c r="C71">
        <f>C70-D70+E70+Tabela1[[#This Row],[retencja]]</f>
        <v>752</v>
      </c>
      <c r="D71">
        <f>IF(WEEKDAY(Tabela1[[#This Row],[Data]],2)=3,260,190)</f>
        <v>190</v>
      </c>
      <c r="E71" s="2">
        <f>IF(Tabela1[[#This Row],[stan wody]]-Tabela1[[#This Row],[zuzycie]]&lt;0,-(Tabela1[[#This Row],[stan wody]]-Tabela1[[#This Row],[zuzycie]]),0)</f>
        <v>0</v>
      </c>
      <c r="F71" s="2" t="b">
        <f>Tabela1[[#This Row],[wodociagi]]=1</f>
        <v>0</v>
      </c>
    </row>
    <row r="72" spans="1:6" x14ac:dyDescent="0.25">
      <c r="A72" s="1">
        <v>44632</v>
      </c>
      <c r="B72">
        <v>122</v>
      </c>
      <c r="C72">
        <f>C71-D71+E71+Tabela1[[#This Row],[retencja]]</f>
        <v>684</v>
      </c>
      <c r="D72">
        <f>IF(WEEKDAY(Tabela1[[#This Row],[Data]],2)=3,260,190)</f>
        <v>190</v>
      </c>
      <c r="E72" s="2">
        <f>IF(Tabela1[[#This Row],[stan wody]]-Tabela1[[#This Row],[zuzycie]]&lt;0,-(Tabela1[[#This Row],[stan wody]]-Tabela1[[#This Row],[zuzycie]]),0)</f>
        <v>0</v>
      </c>
      <c r="F72" s="2" t="b">
        <f>Tabela1[[#This Row],[wodociagi]]=1</f>
        <v>0</v>
      </c>
    </row>
    <row r="73" spans="1:6" x14ac:dyDescent="0.25">
      <c r="A73" s="1">
        <v>44633</v>
      </c>
      <c r="B73">
        <v>0</v>
      </c>
      <c r="C73">
        <f>C72-D72+E72+Tabela1[[#This Row],[retencja]]</f>
        <v>494</v>
      </c>
      <c r="D73">
        <f>IF(WEEKDAY(Tabela1[[#This Row],[Data]],2)=3,260,190)</f>
        <v>190</v>
      </c>
      <c r="E73" s="2">
        <f>IF(Tabela1[[#This Row],[stan wody]]-Tabela1[[#This Row],[zuzycie]]&lt;0,-(Tabela1[[#This Row],[stan wody]]-Tabela1[[#This Row],[zuzycie]]),0)</f>
        <v>0</v>
      </c>
      <c r="F73" s="2" t="b">
        <f>Tabela1[[#This Row],[wodociagi]]=1</f>
        <v>0</v>
      </c>
    </row>
    <row r="74" spans="1:6" x14ac:dyDescent="0.25">
      <c r="A74" s="1">
        <v>44634</v>
      </c>
      <c r="B74">
        <v>0</v>
      </c>
      <c r="C74">
        <f>C73-D73+E73+Tabela1[[#This Row],[retencja]]</f>
        <v>304</v>
      </c>
      <c r="D74">
        <f>IF(WEEKDAY(Tabela1[[#This Row],[Data]],2)=3,260,190)</f>
        <v>190</v>
      </c>
      <c r="E74" s="2">
        <f>IF(Tabela1[[#This Row],[stan wody]]-Tabela1[[#This Row],[zuzycie]]&lt;0,-(Tabela1[[#This Row],[stan wody]]-Tabela1[[#This Row],[zuzycie]]),0)</f>
        <v>0</v>
      </c>
      <c r="F74" s="2" t="b">
        <f>Tabela1[[#This Row],[wodociagi]]=1</f>
        <v>0</v>
      </c>
    </row>
    <row r="75" spans="1:6" x14ac:dyDescent="0.25">
      <c r="A75" s="1">
        <v>44635</v>
      </c>
      <c r="B75">
        <v>88</v>
      </c>
      <c r="C75">
        <f>C74-D74+E74+Tabela1[[#This Row],[retencja]]</f>
        <v>202</v>
      </c>
      <c r="D75">
        <f>IF(WEEKDAY(Tabela1[[#This Row],[Data]],2)=3,260,190)</f>
        <v>190</v>
      </c>
      <c r="E75" s="2">
        <f>IF(Tabela1[[#This Row],[stan wody]]-Tabela1[[#This Row],[zuzycie]]&lt;0,-(Tabela1[[#This Row],[stan wody]]-Tabela1[[#This Row],[zuzycie]]),0)</f>
        <v>0</v>
      </c>
      <c r="F75" s="2" t="b">
        <f>Tabela1[[#This Row],[wodociagi]]=1</f>
        <v>0</v>
      </c>
    </row>
    <row r="76" spans="1:6" x14ac:dyDescent="0.25">
      <c r="A76" s="1">
        <v>44636</v>
      </c>
      <c r="B76">
        <v>112</v>
      </c>
      <c r="C76">
        <f>C75-D75+E75+Tabela1[[#This Row],[retencja]]</f>
        <v>124</v>
      </c>
      <c r="D76">
        <f>IF(WEEKDAY(Tabela1[[#This Row],[Data]],2)=3,260,190)</f>
        <v>260</v>
      </c>
      <c r="E76" s="2">
        <f>IF(Tabela1[[#This Row],[stan wody]]-Tabela1[[#This Row],[zuzycie]]&lt;0,-(Tabela1[[#This Row],[stan wody]]-Tabela1[[#This Row],[zuzycie]]),0)</f>
        <v>136</v>
      </c>
      <c r="F76" s="2" t="b">
        <f>Tabela1[[#This Row],[wodociagi]]=1</f>
        <v>0</v>
      </c>
    </row>
    <row r="77" spans="1:6" x14ac:dyDescent="0.25">
      <c r="A77" s="1">
        <v>44637</v>
      </c>
      <c r="B77">
        <v>82</v>
      </c>
      <c r="C77">
        <f>C76-D76+E76+Tabela1[[#This Row],[retencja]]</f>
        <v>82</v>
      </c>
      <c r="D77">
        <f>IF(WEEKDAY(Tabela1[[#This Row],[Data]],2)=3,260,190)</f>
        <v>190</v>
      </c>
      <c r="E77" s="2">
        <f>IF(Tabela1[[#This Row],[stan wody]]-Tabela1[[#This Row],[zuzycie]]&lt;0,-(Tabela1[[#This Row],[stan wody]]-Tabela1[[#This Row],[zuzycie]]),0)</f>
        <v>108</v>
      </c>
      <c r="F77" s="2" t="b">
        <f>Tabela1[[#This Row],[wodociagi]]=1</f>
        <v>0</v>
      </c>
    </row>
    <row r="78" spans="1:6" x14ac:dyDescent="0.25">
      <c r="A78" s="1">
        <v>44638</v>
      </c>
      <c r="B78">
        <v>174</v>
      </c>
      <c r="C78">
        <f>C77-D77+E77+Tabela1[[#This Row],[retencja]]</f>
        <v>174</v>
      </c>
      <c r="D78">
        <f>IF(WEEKDAY(Tabela1[[#This Row],[Data]],2)=3,260,190)</f>
        <v>190</v>
      </c>
      <c r="E78" s="2">
        <f>IF(Tabela1[[#This Row],[stan wody]]-Tabela1[[#This Row],[zuzycie]]&lt;0,-(Tabela1[[#This Row],[stan wody]]-Tabela1[[#This Row],[zuzycie]]),0)</f>
        <v>16</v>
      </c>
      <c r="F78" s="2" t="b">
        <f>Tabela1[[#This Row],[wodociagi]]=1</f>
        <v>0</v>
      </c>
    </row>
    <row r="79" spans="1:6" x14ac:dyDescent="0.25">
      <c r="A79" s="1">
        <v>44639</v>
      </c>
      <c r="B79">
        <v>279</v>
      </c>
      <c r="C79">
        <f>C78-D78+E78+Tabela1[[#This Row],[retencja]]</f>
        <v>279</v>
      </c>
      <c r="D79">
        <f>IF(WEEKDAY(Tabela1[[#This Row],[Data]],2)=3,260,190)</f>
        <v>190</v>
      </c>
      <c r="E79" s="2">
        <f>IF(Tabela1[[#This Row],[stan wody]]-Tabela1[[#This Row],[zuzycie]]&lt;0,-(Tabela1[[#This Row],[stan wody]]-Tabela1[[#This Row],[zuzycie]]),0)</f>
        <v>0</v>
      </c>
      <c r="F79" s="2" t="b">
        <f>Tabela1[[#This Row],[wodociagi]]=1</f>
        <v>0</v>
      </c>
    </row>
    <row r="80" spans="1:6" x14ac:dyDescent="0.25">
      <c r="A80" s="1">
        <v>44640</v>
      </c>
      <c r="B80">
        <v>125</v>
      </c>
      <c r="C80">
        <f>C79-D79+E79+Tabela1[[#This Row],[retencja]]</f>
        <v>214</v>
      </c>
      <c r="D80">
        <f>IF(WEEKDAY(Tabela1[[#This Row],[Data]],2)=3,260,190)</f>
        <v>190</v>
      </c>
      <c r="E80" s="2">
        <f>IF(Tabela1[[#This Row],[stan wody]]-Tabela1[[#This Row],[zuzycie]]&lt;0,-(Tabela1[[#This Row],[stan wody]]-Tabela1[[#This Row],[zuzycie]]),0)</f>
        <v>0</v>
      </c>
      <c r="F80" s="2" t="b">
        <f>Tabela1[[#This Row],[wodociagi]]=1</f>
        <v>0</v>
      </c>
    </row>
    <row r="81" spans="1:6" x14ac:dyDescent="0.25">
      <c r="A81" s="1">
        <v>44641</v>
      </c>
      <c r="B81">
        <v>123</v>
      </c>
      <c r="C81">
        <f>C80-D80+E80+Tabela1[[#This Row],[retencja]]</f>
        <v>147</v>
      </c>
      <c r="D81">
        <f>IF(WEEKDAY(Tabela1[[#This Row],[Data]],2)=3,260,190)</f>
        <v>190</v>
      </c>
      <c r="E81" s="2">
        <f>IF(Tabela1[[#This Row],[stan wody]]-Tabela1[[#This Row],[zuzycie]]&lt;0,-(Tabela1[[#This Row],[stan wody]]-Tabela1[[#This Row],[zuzycie]]),0)</f>
        <v>43</v>
      </c>
      <c r="F81" s="2" t="b">
        <f>Tabela1[[#This Row],[wodociagi]]=1</f>
        <v>0</v>
      </c>
    </row>
    <row r="82" spans="1:6" x14ac:dyDescent="0.25">
      <c r="A82" s="1">
        <v>44642</v>
      </c>
      <c r="B82">
        <v>108</v>
      </c>
      <c r="C82">
        <f>C81-D81+E81+Tabela1[[#This Row],[retencja]]</f>
        <v>108</v>
      </c>
      <c r="D82">
        <f>IF(WEEKDAY(Tabela1[[#This Row],[Data]],2)=3,260,190)</f>
        <v>190</v>
      </c>
      <c r="E82" s="2">
        <f>IF(Tabela1[[#This Row],[stan wody]]-Tabela1[[#This Row],[zuzycie]]&lt;0,-(Tabela1[[#This Row],[stan wody]]-Tabela1[[#This Row],[zuzycie]]),0)</f>
        <v>82</v>
      </c>
      <c r="F82" s="2" t="b">
        <f>Tabela1[[#This Row],[wodociagi]]=1</f>
        <v>0</v>
      </c>
    </row>
    <row r="83" spans="1:6" x14ac:dyDescent="0.25">
      <c r="A83" s="1">
        <v>44643</v>
      </c>
      <c r="B83">
        <v>0</v>
      </c>
      <c r="C83">
        <f>C82-D82+E82+Tabela1[[#This Row],[retencja]]</f>
        <v>0</v>
      </c>
      <c r="D83">
        <f>IF(WEEKDAY(Tabela1[[#This Row],[Data]],2)=3,260,190)</f>
        <v>260</v>
      </c>
      <c r="E83" s="2">
        <f>IF(Tabela1[[#This Row],[stan wody]]-Tabela1[[#This Row],[zuzycie]]&lt;0,-(Tabela1[[#This Row],[stan wody]]-Tabela1[[#This Row],[zuzycie]]),0)</f>
        <v>260</v>
      </c>
      <c r="F83" s="2" t="b">
        <f>Tabela1[[#This Row],[wodociagi]]=1</f>
        <v>0</v>
      </c>
    </row>
    <row r="84" spans="1:6" x14ac:dyDescent="0.25">
      <c r="A84" s="1">
        <v>44644</v>
      </c>
      <c r="B84">
        <v>0</v>
      </c>
      <c r="C84">
        <f>C83-D83+E83+Tabela1[[#This Row],[retencja]]</f>
        <v>0</v>
      </c>
      <c r="D84">
        <f>IF(WEEKDAY(Tabela1[[#This Row],[Data]],2)=3,260,190)</f>
        <v>190</v>
      </c>
      <c r="E84" s="2">
        <f>IF(Tabela1[[#This Row],[stan wody]]-Tabela1[[#This Row],[zuzycie]]&lt;0,-(Tabela1[[#This Row],[stan wody]]-Tabela1[[#This Row],[zuzycie]]),0)</f>
        <v>190</v>
      </c>
      <c r="F84" s="2" t="b">
        <f>Tabela1[[#This Row],[wodociagi]]=1</f>
        <v>0</v>
      </c>
    </row>
    <row r="85" spans="1:6" x14ac:dyDescent="0.25">
      <c r="A85" s="1">
        <v>44645</v>
      </c>
      <c r="B85">
        <v>0</v>
      </c>
      <c r="C85">
        <f>C84-D84+E84+Tabela1[[#This Row],[retencja]]</f>
        <v>0</v>
      </c>
      <c r="D85">
        <f>IF(WEEKDAY(Tabela1[[#This Row],[Data]],2)=3,260,190)</f>
        <v>190</v>
      </c>
      <c r="E85" s="2">
        <f>IF(Tabela1[[#This Row],[stan wody]]-Tabela1[[#This Row],[zuzycie]]&lt;0,-(Tabela1[[#This Row],[stan wody]]-Tabela1[[#This Row],[zuzycie]]),0)</f>
        <v>190</v>
      </c>
      <c r="F85" s="2" t="b">
        <f>Tabela1[[#This Row],[wodociagi]]=1</f>
        <v>0</v>
      </c>
    </row>
    <row r="86" spans="1:6" x14ac:dyDescent="0.25">
      <c r="A86" s="1">
        <v>44646</v>
      </c>
      <c r="B86">
        <v>0</v>
      </c>
      <c r="C86">
        <f>C85-D85+E85+Tabela1[[#This Row],[retencja]]</f>
        <v>0</v>
      </c>
      <c r="D86">
        <f>IF(WEEKDAY(Tabela1[[#This Row],[Data]],2)=3,260,190)</f>
        <v>190</v>
      </c>
      <c r="E86" s="2">
        <f>IF(Tabela1[[#This Row],[stan wody]]-Tabela1[[#This Row],[zuzycie]]&lt;0,-(Tabela1[[#This Row],[stan wody]]-Tabela1[[#This Row],[zuzycie]]),0)</f>
        <v>190</v>
      </c>
      <c r="F86" s="2" t="b">
        <f>Tabela1[[#This Row],[wodociagi]]=1</f>
        <v>0</v>
      </c>
    </row>
    <row r="87" spans="1:6" x14ac:dyDescent="0.25">
      <c r="A87" s="1">
        <v>44647</v>
      </c>
      <c r="B87">
        <v>0</v>
      </c>
      <c r="C87">
        <f>C86-D86+E86+Tabela1[[#This Row],[retencja]]</f>
        <v>0</v>
      </c>
      <c r="D87">
        <f>IF(WEEKDAY(Tabela1[[#This Row],[Data]],2)=3,260,190)</f>
        <v>190</v>
      </c>
      <c r="E87" s="2">
        <f>IF(Tabela1[[#This Row],[stan wody]]-Tabela1[[#This Row],[zuzycie]]&lt;0,-(Tabela1[[#This Row],[stan wody]]-Tabela1[[#This Row],[zuzycie]]),0)</f>
        <v>190</v>
      </c>
      <c r="F87" s="2" t="b">
        <f>Tabela1[[#This Row],[wodociagi]]=1</f>
        <v>0</v>
      </c>
    </row>
    <row r="88" spans="1:6" x14ac:dyDescent="0.25">
      <c r="A88" s="1">
        <v>44648</v>
      </c>
      <c r="B88">
        <v>0</v>
      </c>
      <c r="C88">
        <f>C87-D87+E87+Tabela1[[#This Row],[retencja]]</f>
        <v>0</v>
      </c>
      <c r="D88">
        <f>IF(WEEKDAY(Tabela1[[#This Row],[Data]],2)=3,260,190)</f>
        <v>190</v>
      </c>
      <c r="E88" s="2">
        <f>IF(Tabela1[[#This Row],[stan wody]]-Tabela1[[#This Row],[zuzycie]]&lt;0,-(Tabela1[[#This Row],[stan wody]]-Tabela1[[#This Row],[zuzycie]]),0)</f>
        <v>190</v>
      </c>
      <c r="F88" s="2" t="b">
        <f>Tabela1[[#This Row],[wodociagi]]=1</f>
        <v>0</v>
      </c>
    </row>
    <row r="89" spans="1:6" x14ac:dyDescent="0.25">
      <c r="A89" s="1">
        <v>44649</v>
      </c>
      <c r="B89">
        <v>0</v>
      </c>
      <c r="C89">
        <f>C88-D88+E88+Tabela1[[#This Row],[retencja]]</f>
        <v>0</v>
      </c>
      <c r="D89">
        <f>IF(WEEKDAY(Tabela1[[#This Row],[Data]],2)=3,260,190)</f>
        <v>190</v>
      </c>
      <c r="E89" s="2">
        <f>IF(Tabela1[[#This Row],[stan wody]]-Tabela1[[#This Row],[zuzycie]]&lt;0,-(Tabela1[[#This Row],[stan wody]]-Tabela1[[#This Row],[zuzycie]]),0)</f>
        <v>190</v>
      </c>
      <c r="F89" s="2" t="b">
        <f>Tabela1[[#This Row],[wodociagi]]=1</f>
        <v>0</v>
      </c>
    </row>
    <row r="90" spans="1:6" x14ac:dyDescent="0.25">
      <c r="A90" s="1">
        <v>44650</v>
      </c>
      <c r="B90">
        <v>0</v>
      </c>
      <c r="C90">
        <f>C89-D89+E89+Tabela1[[#This Row],[retencja]]</f>
        <v>0</v>
      </c>
      <c r="D90">
        <f>IF(WEEKDAY(Tabela1[[#This Row],[Data]],2)=3,260,190)</f>
        <v>260</v>
      </c>
      <c r="E90" s="2">
        <f>IF(Tabela1[[#This Row],[stan wody]]-Tabela1[[#This Row],[zuzycie]]&lt;0,-(Tabela1[[#This Row],[stan wody]]-Tabela1[[#This Row],[zuzycie]]),0)</f>
        <v>260</v>
      </c>
      <c r="F90" s="2" t="b">
        <f>Tabela1[[#This Row],[wodociagi]]=1</f>
        <v>0</v>
      </c>
    </row>
    <row r="91" spans="1:6" x14ac:dyDescent="0.25">
      <c r="A91" s="1">
        <v>44651</v>
      </c>
      <c r="B91">
        <v>207</v>
      </c>
      <c r="C91">
        <f>C90-D90+E90+Tabela1[[#This Row],[retencja]]</f>
        <v>207</v>
      </c>
      <c r="D91">
        <f>IF(WEEKDAY(Tabela1[[#This Row],[Data]],2)=3,260,190)</f>
        <v>190</v>
      </c>
      <c r="E91" s="2">
        <f>IF(Tabela1[[#This Row],[stan wody]]-Tabela1[[#This Row],[zuzycie]]&lt;0,-(Tabela1[[#This Row],[stan wody]]-Tabela1[[#This Row],[zuzycie]]),0)</f>
        <v>0</v>
      </c>
      <c r="F91" s="2" t="b">
        <f>Tabela1[[#This Row],[wodociagi]]=1</f>
        <v>0</v>
      </c>
    </row>
    <row r="92" spans="1:6" x14ac:dyDescent="0.25">
      <c r="A92" s="1">
        <v>44652</v>
      </c>
      <c r="B92">
        <v>1299</v>
      </c>
      <c r="C92">
        <f>C91-D91+E91+Tabela1[[#This Row],[retencja]]</f>
        <v>1316</v>
      </c>
      <c r="D92">
        <f>IF(WEEKDAY(Tabela1[[#This Row],[Data]],2)=3,260,190)</f>
        <v>190</v>
      </c>
      <c r="E92" s="2">
        <f>IF(Tabela1[[#This Row],[stan wody]]-Tabela1[[#This Row],[zuzycie]]&lt;0,-(Tabela1[[#This Row],[stan wody]]-Tabela1[[#This Row],[zuzycie]]),0)</f>
        <v>0</v>
      </c>
      <c r="F92" s="2" t="b">
        <f>Tabela1[[#This Row],[wodociagi]]=1</f>
        <v>0</v>
      </c>
    </row>
    <row r="93" spans="1:6" x14ac:dyDescent="0.25">
      <c r="A93" s="1">
        <v>44653</v>
      </c>
      <c r="B93">
        <v>218</v>
      </c>
      <c r="C93">
        <f>C92-D92+E92+Tabela1[[#This Row],[retencja]]</f>
        <v>1344</v>
      </c>
      <c r="D93">
        <f>IF(WEEKDAY(Tabela1[[#This Row],[Data]],2)=3,260,190)</f>
        <v>190</v>
      </c>
      <c r="E93" s="2">
        <f>IF(Tabela1[[#This Row],[stan wody]]-Tabela1[[#This Row],[zuzycie]]&lt;0,-(Tabela1[[#This Row],[stan wody]]-Tabela1[[#This Row],[zuzycie]]),0)</f>
        <v>0</v>
      </c>
      <c r="F93" s="2" t="b">
        <f>Tabela1[[#This Row],[wodociagi]]=1</f>
        <v>0</v>
      </c>
    </row>
    <row r="94" spans="1:6" x14ac:dyDescent="0.25">
      <c r="A94" s="1">
        <v>44654</v>
      </c>
      <c r="B94">
        <v>0</v>
      </c>
      <c r="C94">
        <f>C93-D93+E93+Tabela1[[#This Row],[retencja]]</f>
        <v>1154</v>
      </c>
      <c r="D94">
        <f>IF(WEEKDAY(Tabela1[[#This Row],[Data]],2)=3,260,190)</f>
        <v>190</v>
      </c>
      <c r="E94" s="2">
        <f>IF(Tabela1[[#This Row],[stan wody]]-Tabela1[[#This Row],[zuzycie]]&lt;0,-(Tabela1[[#This Row],[stan wody]]-Tabela1[[#This Row],[zuzycie]]),0)</f>
        <v>0</v>
      </c>
      <c r="F94" s="2" t="b">
        <f>Tabela1[[#This Row],[wodociagi]]=1</f>
        <v>0</v>
      </c>
    </row>
    <row r="95" spans="1:6" x14ac:dyDescent="0.25">
      <c r="A95" s="1">
        <v>44655</v>
      </c>
      <c r="B95">
        <v>0</v>
      </c>
      <c r="C95">
        <f>C94-D94+E94+Tabela1[[#This Row],[retencja]]</f>
        <v>964</v>
      </c>
      <c r="D95">
        <f>IF(WEEKDAY(Tabela1[[#This Row],[Data]],2)=3,260,190)</f>
        <v>190</v>
      </c>
      <c r="E95" s="2">
        <f>IF(Tabela1[[#This Row],[stan wody]]-Tabela1[[#This Row],[zuzycie]]&lt;0,-(Tabela1[[#This Row],[stan wody]]-Tabela1[[#This Row],[zuzycie]]),0)</f>
        <v>0</v>
      </c>
      <c r="F95" s="2" t="b">
        <f>Tabela1[[#This Row],[wodociagi]]=1</f>
        <v>0</v>
      </c>
    </row>
    <row r="96" spans="1:6" x14ac:dyDescent="0.25">
      <c r="A96" s="1">
        <v>44656</v>
      </c>
      <c r="B96">
        <v>0</v>
      </c>
      <c r="C96">
        <f>C95-D95+E95+Tabela1[[#This Row],[retencja]]</f>
        <v>774</v>
      </c>
      <c r="D96">
        <f>IF(WEEKDAY(Tabela1[[#This Row],[Data]],2)=3,260,190)</f>
        <v>190</v>
      </c>
      <c r="E96" s="2">
        <f>IF(Tabela1[[#This Row],[stan wody]]-Tabela1[[#This Row],[zuzycie]]&lt;0,-(Tabela1[[#This Row],[stan wody]]-Tabela1[[#This Row],[zuzycie]]),0)</f>
        <v>0</v>
      </c>
      <c r="F96" s="2" t="b">
        <f>Tabela1[[#This Row],[wodociagi]]=1</f>
        <v>0</v>
      </c>
    </row>
    <row r="97" spans="1:6" x14ac:dyDescent="0.25">
      <c r="A97" s="1">
        <v>44657</v>
      </c>
      <c r="B97">
        <v>220</v>
      </c>
      <c r="C97">
        <f>C96-D96+E96+Tabela1[[#This Row],[retencja]]</f>
        <v>804</v>
      </c>
      <c r="D97">
        <f>IF(WEEKDAY(Tabela1[[#This Row],[Data]],2)=3,260,190)</f>
        <v>260</v>
      </c>
      <c r="E97" s="2">
        <f>IF(Tabela1[[#This Row],[stan wody]]-Tabela1[[#This Row],[zuzycie]]&lt;0,-(Tabela1[[#This Row],[stan wody]]-Tabela1[[#This Row],[zuzycie]]),0)</f>
        <v>0</v>
      </c>
      <c r="F97" s="2" t="b">
        <f>Tabela1[[#This Row],[wodociagi]]=1</f>
        <v>0</v>
      </c>
    </row>
    <row r="98" spans="1:6" x14ac:dyDescent="0.25">
      <c r="A98" s="1">
        <v>44658</v>
      </c>
      <c r="B98">
        <v>72</v>
      </c>
      <c r="C98">
        <f>C97-D97+E97+Tabela1[[#This Row],[retencja]]</f>
        <v>616</v>
      </c>
      <c r="D98">
        <f>IF(WEEKDAY(Tabela1[[#This Row],[Data]],2)=3,260,190)</f>
        <v>190</v>
      </c>
      <c r="E98" s="2">
        <f>IF(Tabela1[[#This Row],[stan wody]]-Tabela1[[#This Row],[zuzycie]]&lt;0,-(Tabela1[[#This Row],[stan wody]]-Tabela1[[#This Row],[zuzycie]]),0)</f>
        <v>0</v>
      </c>
      <c r="F98" s="2" t="b">
        <f>Tabela1[[#This Row],[wodociagi]]=1</f>
        <v>0</v>
      </c>
    </row>
    <row r="99" spans="1:6" x14ac:dyDescent="0.25">
      <c r="A99" s="1">
        <v>44659</v>
      </c>
      <c r="B99">
        <v>0</v>
      </c>
      <c r="C99">
        <f>C98-D98+E98+Tabela1[[#This Row],[retencja]]</f>
        <v>426</v>
      </c>
      <c r="D99">
        <f>IF(WEEKDAY(Tabela1[[#This Row],[Data]],2)=3,260,190)</f>
        <v>190</v>
      </c>
      <c r="E99" s="2">
        <f>IF(Tabela1[[#This Row],[stan wody]]-Tabela1[[#This Row],[zuzycie]]&lt;0,-(Tabela1[[#This Row],[stan wody]]-Tabela1[[#This Row],[zuzycie]]),0)</f>
        <v>0</v>
      </c>
      <c r="F99" s="2" t="b">
        <f>Tabela1[[#This Row],[wodociagi]]=1</f>
        <v>0</v>
      </c>
    </row>
    <row r="100" spans="1:6" x14ac:dyDescent="0.25">
      <c r="A100" s="1">
        <v>44660</v>
      </c>
      <c r="B100">
        <v>0</v>
      </c>
      <c r="C100">
        <f>C99-D99+E99+Tabela1[[#This Row],[retencja]]</f>
        <v>236</v>
      </c>
      <c r="D100">
        <f>IF(WEEKDAY(Tabela1[[#This Row],[Data]],2)=3,260,190)</f>
        <v>190</v>
      </c>
      <c r="E100" s="2">
        <f>IF(Tabela1[[#This Row],[stan wody]]-Tabela1[[#This Row],[zuzycie]]&lt;0,-(Tabela1[[#This Row],[stan wody]]-Tabela1[[#This Row],[zuzycie]]),0)</f>
        <v>0</v>
      </c>
      <c r="F100" s="2" t="b">
        <f>Tabela1[[#This Row],[wodociagi]]=1</f>
        <v>0</v>
      </c>
    </row>
    <row r="101" spans="1:6" x14ac:dyDescent="0.25">
      <c r="A101" s="1">
        <v>44661</v>
      </c>
      <c r="B101">
        <v>0</v>
      </c>
      <c r="C101">
        <f>C100-D100+E100+Tabela1[[#This Row],[retencja]]</f>
        <v>46</v>
      </c>
      <c r="D101">
        <f>IF(WEEKDAY(Tabela1[[#This Row],[Data]],2)=3,260,190)</f>
        <v>190</v>
      </c>
      <c r="E101" s="2">
        <f>IF(Tabela1[[#This Row],[stan wody]]-Tabela1[[#This Row],[zuzycie]]&lt;0,-(Tabela1[[#This Row],[stan wody]]-Tabela1[[#This Row],[zuzycie]]),0)</f>
        <v>144</v>
      </c>
      <c r="F101" s="2" t="b">
        <f>Tabela1[[#This Row],[wodociagi]]=1</f>
        <v>0</v>
      </c>
    </row>
    <row r="102" spans="1:6" x14ac:dyDescent="0.25">
      <c r="A102" s="1">
        <v>44662</v>
      </c>
      <c r="B102">
        <v>0</v>
      </c>
      <c r="C102">
        <f>C101-D101+E101+Tabela1[[#This Row],[retencja]]</f>
        <v>0</v>
      </c>
      <c r="D102">
        <f>IF(WEEKDAY(Tabela1[[#This Row],[Data]],2)=3,260,190)</f>
        <v>190</v>
      </c>
      <c r="E102" s="2">
        <f>IF(Tabela1[[#This Row],[stan wody]]-Tabela1[[#This Row],[zuzycie]]&lt;0,-(Tabela1[[#This Row],[stan wody]]-Tabela1[[#This Row],[zuzycie]]),0)</f>
        <v>190</v>
      </c>
      <c r="F102" s="2" t="b">
        <f>Tabela1[[#This Row],[wodociagi]]=1</f>
        <v>0</v>
      </c>
    </row>
    <row r="103" spans="1:6" x14ac:dyDescent="0.25">
      <c r="A103" s="1">
        <v>44663</v>
      </c>
      <c r="B103">
        <v>0</v>
      </c>
      <c r="C103">
        <f>C102-D102+E102+Tabela1[[#This Row],[retencja]]</f>
        <v>0</v>
      </c>
      <c r="D103">
        <f>IF(WEEKDAY(Tabela1[[#This Row],[Data]],2)=3,260,190)</f>
        <v>190</v>
      </c>
      <c r="E103" s="2">
        <f>IF(Tabela1[[#This Row],[stan wody]]-Tabela1[[#This Row],[zuzycie]]&lt;0,-(Tabela1[[#This Row],[stan wody]]-Tabela1[[#This Row],[zuzycie]]),0)</f>
        <v>190</v>
      </c>
      <c r="F103" s="2" t="b">
        <f>Tabela1[[#This Row],[wodociagi]]=1</f>
        <v>0</v>
      </c>
    </row>
    <row r="104" spans="1:6" x14ac:dyDescent="0.25">
      <c r="A104" s="1">
        <v>44664</v>
      </c>
      <c r="B104">
        <v>205</v>
      </c>
      <c r="C104">
        <f>C103-D103+E103+Tabela1[[#This Row],[retencja]]</f>
        <v>205</v>
      </c>
      <c r="D104">
        <f>IF(WEEKDAY(Tabela1[[#This Row],[Data]],2)=3,260,190)</f>
        <v>260</v>
      </c>
      <c r="E104" s="2">
        <f>IF(Tabela1[[#This Row],[stan wody]]-Tabela1[[#This Row],[zuzycie]]&lt;0,-(Tabela1[[#This Row],[stan wody]]-Tabela1[[#This Row],[zuzycie]]),0)</f>
        <v>55</v>
      </c>
      <c r="F104" s="2" t="b">
        <f>Tabela1[[#This Row],[wodociagi]]=1</f>
        <v>0</v>
      </c>
    </row>
    <row r="105" spans="1:6" x14ac:dyDescent="0.25">
      <c r="A105" s="1">
        <v>44665</v>
      </c>
      <c r="B105">
        <v>0</v>
      </c>
      <c r="C105">
        <f>C104-D104+E104+Tabela1[[#This Row],[retencja]]</f>
        <v>0</v>
      </c>
      <c r="D105">
        <f>IF(WEEKDAY(Tabela1[[#This Row],[Data]],2)=3,260,190)</f>
        <v>190</v>
      </c>
      <c r="E105" s="2">
        <f>IF(Tabela1[[#This Row],[stan wody]]-Tabela1[[#This Row],[zuzycie]]&lt;0,-(Tabela1[[#This Row],[stan wody]]-Tabela1[[#This Row],[zuzycie]]),0)</f>
        <v>190</v>
      </c>
      <c r="F105" s="2" t="b">
        <f>Tabela1[[#This Row],[wodociagi]]=1</f>
        <v>0</v>
      </c>
    </row>
    <row r="106" spans="1:6" x14ac:dyDescent="0.25">
      <c r="A106" s="1">
        <v>44666</v>
      </c>
      <c r="B106">
        <v>436</v>
      </c>
      <c r="C106">
        <f>C105-D105+E105+Tabela1[[#This Row],[retencja]]</f>
        <v>436</v>
      </c>
      <c r="D106">
        <f>IF(WEEKDAY(Tabela1[[#This Row],[Data]],2)=3,260,190)</f>
        <v>190</v>
      </c>
      <c r="E106" s="2">
        <f>IF(Tabela1[[#This Row],[stan wody]]-Tabela1[[#This Row],[zuzycie]]&lt;0,-(Tabela1[[#This Row],[stan wody]]-Tabela1[[#This Row],[zuzycie]]),0)</f>
        <v>0</v>
      </c>
      <c r="F106" s="2" t="b">
        <f>Tabela1[[#This Row],[wodociagi]]=1</f>
        <v>0</v>
      </c>
    </row>
    <row r="107" spans="1:6" x14ac:dyDescent="0.25">
      <c r="A107" s="1">
        <v>44667</v>
      </c>
      <c r="B107">
        <v>622</v>
      </c>
      <c r="C107">
        <f>C106-D106+E106+Tabela1[[#This Row],[retencja]]</f>
        <v>868</v>
      </c>
      <c r="D107">
        <f>IF(WEEKDAY(Tabela1[[#This Row],[Data]],2)=3,260,190)</f>
        <v>190</v>
      </c>
      <c r="E107" s="2">
        <f>IF(Tabela1[[#This Row],[stan wody]]-Tabela1[[#This Row],[zuzycie]]&lt;0,-(Tabela1[[#This Row],[stan wody]]-Tabela1[[#This Row],[zuzycie]]),0)</f>
        <v>0</v>
      </c>
      <c r="F107" s="2" t="b">
        <f>Tabela1[[#This Row],[wodociagi]]=1</f>
        <v>0</v>
      </c>
    </row>
    <row r="108" spans="1:6" x14ac:dyDescent="0.25">
      <c r="A108" s="1">
        <v>44668</v>
      </c>
      <c r="B108">
        <v>34</v>
      </c>
      <c r="C108">
        <f>C107-D107+E107+Tabela1[[#This Row],[retencja]]</f>
        <v>712</v>
      </c>
      <c r="D108">
        <f>IF(WEEKDAY(Tabela1[[#This Row],[Data]],2)=3,260,190)</f>
        <v>190</v>
      </c>
      <c r="E108" s="2">
        <f>IF(Tabela1[[#This Row],[stan wody]]-Tabela1[[#This Row],[zuzycie]]&lt;0,-(Tabela1[[#This Row],[stan wody]]-Tabela1[[#This Row],[zuzycie]]),0)</f>
        <v>0</v>
      </c>
      <c r="F108" s="2" t="b">
        <f>Tabela1[[#This Row],[wodociagi]]=1</f>
        <v>0</v>
      </c>
    </row>
    <row r="109" spans="1:6" x14ac:dyDescent="0.25">
      <c r="A109" s="1">
        <v>44669</v>
      </c>
      <c r="B109">
        <v>0</v>
      </c>
      <c r="C109">
        <f>C108-D108+E108+Tabela1[[#This Row],[retencja]]</f>
        <v>522</v>
      </c>
      <c r="D109">
        <f>IF(WEEKDAY(Tabela1[[#This Row],[Data]],2)=3,260,190)</f>
        <v>190</v>
      </c>
      <c r="E109" s="2">
        <f>IF(Tabela1[[#This Row],[stan wody]]-Tabela1[[#This Row],[zuzycie]]&lt;0,-(Tabela1[[#This Row],[stan wody]]-Tabela1[[#This Row],[zuzycie]]),0)</f>
        <v>0</v>
      </c>
      <c r="F109" s="2" t="b">
        <f>Tabela1[[#This Row],[wodociagi]]=1</f>
        <v>0</v>
      </c>
    </row>
    <row r="110" spans="1:6" x14ac:dyDescent="0.25">
      <c r="A110" s="1">
        <v>44670</v>
      </c>
      <c r="B110">
        <v>0</v>
      </c>
      <c r="C110">
        <f>C109-D109+E109+Tabela1[[#This Row],[retencja]]</f>
        <v>332</v>
      </c>
      <c r="D110">
        <f>IF(WEEKDAY(Tabela1[[#This Row],[Data]],2)=3,260,190)</f>
        <v>190</v>
      </c>
      <c r="E110" s="2">
        <f>IF(Tabela1[[#This Row],[stan wody]]-Tabela1[[#This Row],[zuzycie]]&lt;0,-(Tabela1[[#This Row],[stan wody]]-Tabela1[[#This Row],[zuzycie]]),0)</f>
        <v>0</v>
      </c>
      <c r="F110" s="2" t="b">
        <f>Tabela1[[#This Row],[wodociagi]]=1</f>
        <v>0</v>
      </c>
    </row>
    <row r="111" spans="1:6" x14ac:dyDescent="0.25">
      <c r="A111" s="1">
        <v>44671</v>
      </c>
      <c r="B111">
        <v>0</v>
      </c>
      <c r="C111">
        <f>C110-D110+E110+Tabela1[[#This Row],[retencja]]</f>
        <v>142</v>
      </c>
      <c r="D111">
        <f>IF(WEEKDAY(Tabela1[[#This Row],[Data]],2)=3,260,190)</f>
        <v>260</v>
      </c>
      <c r="E111" s="2">
        <f>IF(Tabela1[[#This Row],[stan wody]]-Tabela1[[#This Row],[zuzycie]]&lt;0,-(Tabela1[[#This Row],[stan wody]]-Tabela1[[#This Row],[zuzycie]]),0)</f>
        <v>118</v>
      </c>
      <c r="F111" s="2" t="b">
        <f>Tabela1[[#This Row],[wodociagi]]=1</f>
        <v>0</v>
      </c>
    </row>
    <row r="112" spans="1:6" x14ac:dyDescent="0.25">
      <c r="A112" s="1">
        <v>44672</v>
      </c>
      <c r="B112">
        <v>0</v>
      </c>
      <c r="C112">
        <f>C111-D111+E111+Tabela1[[#This Row],[retencja]]</f>
        <v>0</v>
      </c>
      <c r="D112">
        <f>IF(WEEKDAY(Tabela1[[#This Row],[Data]],2)=3,260,190)</f>
        <v>190</v>
      </c>
      <c r="E112" s="2">
        <f>IF(Tabela1[[#This Row],[stan wody]]-Tabela1[[#This Row],[zuzycie]]&lt;0,-(Tabela1[[#This Row],[stan wody]]-Tabela1[[#This Row],[zuzycie]]),0)</f>
        <v>190</v>
      </c>
      <c r="F112" s="2" t="b">
        <f>Tabela1[[#This Row],[wodociagi]]=1</f>
        <v>0</v>
      </c>
    </row>
    <row r="113" spans="1:6" x14ac:dyDescent="0.25">
      <c r="A113" s="1">
        <v>44673</v>
      </c>
      <c r="B113">
        <v>0</v>
      </c>
      <c r="C113">
        <f>C112-D112+E112+Tabela1[[#This Row],[retencja]]</f>
        <v>0</v>
      </c>
      <c r="D113">
        <f>IF(WEEKDAY(Tabela1[[#This Row],[Data]],2)=3,260,190)</f>
        <v>190</v>
      </c>
      <c r="E113" s="2">
        <f>IF(Tabela1[[#This Row],[stan wody]]-Tabela1[[#This Row],[zuzycie]]&lt;0,-(Tabela1[[#This Row],[stan wody]]-Tabela1[[#This Row],[zuzycie]]),0)</f>
        <v>190</v>
      </c>
      <c r="F113" s="2" t="b">
        <f>Tabela1[[#This Row],[wodociagi]]=1</f>
        <v>0</v>
      </c>
    </row>
    <row r="114" spans="1:6" x14ac:dyDescent="0.25">
      <c r="A114" s="1">
        <v>44674</v>
      </c>
      <c r="B114">
        <v>0</v>
      </c>
      <c r="C114">
        <f>C113-D113+E113+Tabela1[[#This Row],[retencja]]</f>
        <v>0</v>
      </c>
      <c r="D114">
        <f>IF(WEEKDAY(Tabela1[[#This Row],[Data]],2)=3,260,190)</f>
        <v>190</v>
      </c>
      <c r="E114" s="2">
        <f>IF(Tabela1[[#This Row],[stan wody]]-Tabela1[[#This Row],[zuzycie]]&lt;0,-(Tabela1[[#This Row],[stan wody]]-Tabela1[[#This Row],[zuzycie]]),0)</f>
        <v>190</v>
      </c>
      <c r="F114" s="2" t="b">
        <f>Tabela1[[#This Row],[wodociagi]]=1</f>
        <v>0</v>
      </c>
    </row>
    <row r="115" spans="1:6" x14ac:dyDescent="0.25">
      <c r="A115" s="1">
        <v>44675</v>
      </c>
      <c r="B115">
        <v>0</v>
      </c>
      <c r="C115">
        <f>C114-D114+E114+Tabela1[[#This Row],[retencja]]</f>
        <v>0</v>
      </c>
      <c r="D115">
        <f>IF(WEEKDAY(Tabela1[[#This Row],[Data]],2)=3,260,190)</f>
        <v>190</v>
      </c>
      <c r="E115" s="2">
        <f>IF(Tabela1[[#This Row],[stan wody]]-Tabela1[[#This Row],[zuzycie]]&lt;0,-(Tabela1[[#This Row],[stan wody]]-Tabela1[[#This Row],[zuzycie]]),0)</f>
        <v>190</v>
      </c>
      <c r="F115" s="2" t="b">
        <f>Tabela1[[#This Row],[wodociagi]]=1</f>
        <v>0</v>
      </c>
    </row>
    <row r="116" spans="1:6" x14ac:dyDescent="0.25">
      <c r="A116" s="1">
        <v>44676</v>
      </c>
      <c r="B116">
        <v>0</v>
      </c>
      <c r="C116">
        <f>C115-D115+E115+Tabela1[[#This Row],[retencja]]</f>
        <v>0</v>
      </c>
      <c r="D116">
        <f>IF(WEEKDAY(Tabela1[[#This Row],[Data]],2)=3,260,190)</f>
        <v>190</v>
      </c>
      <c r="E116" s="2">
        <f>IF(Tabela1[[#This Row],[stan wody]]-Tabela1[[#This Row],[zuzycie]]&lt;0,-(Tabela1[[#This Row],[stan wody]]-Tabela1[[#This Row],[zuzycie]]),0)</f>
        <v>190</v>
      </c>
      <c r="F116" s="2" t="b">
        <f>Tabela1[[#This Row],[wodociagi]]=1</f>
        <v>0</v>
      </c>
    </row>
    <row r="117" spans="1:6" x14ac:dyDescent="0.25">
      <c r="A117" s="1">
        <v>44677</v>
      </c>
      <c r="B117">
        <v>0</v>
      </c>
      <c r="C117">
        <f>C116-D116+E116+Tabela1[[#This Row],[retencja]]</f>
        <v>0</v>
      </c>
      <c r="D117">
        <f>IF(WEEKDAY(Tabela1[[#This Row],[Data]],2)=3,260,190)</f>
        <v>190</v>
      </c>
      <c r="E117" s="2">
        <f>IF(Tabela1[[#This Row],[stan wody]]-Tabela1[[#This Row],[zuzycie]]&lt;0,-(Tabela1[[#This Row],[stan wody]]-Tabela1[[#This Row],[zuzycie]]),0)</f>
        <v>190</v>
      </c>
      <c r="F117" s="2" t="b">
        <f>Tabela1[[#This Row],[wodociagi]]=1</f>
        <v>0</v>
      </c>
    </row>
    <row r="118" spans="1:6" x14ac:dyDescent="0.25">
      <c r="A118" s="1">
        <v>44678</v>
      </c>
      <c r="B118">
        <v>0</v>
      </c>
      <c r="C118">
        <f>C117-D117+E117+Tabela1[[#This Row],[retencja]]</f>
        <v>0</v>
      </c>
      <c r="D118">
        <f>IF(WEEKDAY(Tabela1[[#This Row],[Data]],2)=3,260,190)</f>
        <v>260</v>
      </c>
      <c r="E118" s="2">
        <f>IF(Tabela1[[#This Row],[stan wody]]-Tabela1[[#This Row],[zuzycie]]&lt;0,-(Tabela1[[#This Row],[stan wody]]-Tabela1[[#This Row],[zuzycie]]),0)</f>
        <v>260</v>
      </c>
      <c r="F118" s="2" t="b">
        <f>Tabela1[[#This Row],[wodociagi]]=1</f>
        <v>0</v>
      </c>
    </row>
    <row r="119" spans="1:6" x14ac:dyDescent="0.25">
      <c r="A119" s="1">
        <v>44679</v>
      </c>
      <c r="B119">
        <v>36</v>
      </c>
      <c r="C119">
        <f>C118-D118+E118+Tabela1[[#This Row],[retencja]]</f>
        <v>36</v>
      </c>
      <c r="D119">
        <f>IF(WEEKDAY(Tabela1[[#This Row],[Data]],2)=3,260,190)</f>
        <v>190</v>
      </c>
      <c r="E119" s="2">
        <f>IF(Tabela1[[#This Row],[stan wody]]-Tabela1[[#This Row],[zuzycie]]&lt;0,-(Tabela1[[#This Row],[stan wody]]-Tabela1[[#This Row],[zuzycie]]),0)</f>
        <v>154</v>
      </c>
      <c r="F119" s="2" t="b">
        <f>Tabela1[[#This Row],[wodociagi]]=1</f>
        <v>0</v>
      </c>
    </row>
    <row r="120" spans="1:6" x14ac:dyDescent="0.25">
      <c r="A120" s="1">
        <v>44680</v>
      </c>
      <c r="B120">
        <v>542</v>
      </c>
      <c r="C120">
        <f>C119-D119+E119+Tabela1[[#This Row],[retencja]]</f>
        <v>542</v>
      </c>
      <c r="D120">
        <f>IF(WEEKDAY(Tabela1[[#This Row],[Data]],2)=3,260,190)</f>
        <v>190</v>
      </c>
      <c r="E120" s="2">
        <f>IF(Tabela1[[#This Row],[stan wody]]-Tabela1[[#This Row],[zuzycie]]&lt;0,-(Tabela1[[#This Row],[stan wody]]-Tabela1[[#This Row],[zuzycie]]),0)</f>
        <v>0</v>
      </c>
      <c r="F120" s="2" t="b">
        <f>Tabela1[[#This Row],[wodociagi]]=1</f>
        <v>0</v>
      </c>
    </row>
    <row r="121" spans="1:6" x14ac:dyDescent="0.25">
      <c r="A121" s="1">
        <v>44681</v>
      </c>
      <c r="B121">
        <v>529</v>
      </c>
      <c r="C121">
        <f>C120-D120+E120+Tabela1[[#This Row],[retencja]]</f>
        <v>881</v>
      </c>
      <c r="D121">
        <f>IF(WEEKDAY(Tabela1[[#This Row],[Data]],2)=3,260,190)</f>
        <v>190</v>
      </c>
      <c r="E121" s="2">
        <f>IF(Tabela1[[#This Row],[stan wody]]-Tabela1[[#This Row],[zuzycie]]&lt;0,-(Tabela1[[#This Row],[stan wody]]-Tabela1[[#This Row],[zuzycie]]),0)</f>
        <v>0</v>
      </c>
      <c r="F121" s="2" t="b">
        <f>Tabela1[[#This Row],[wodociagi]]=1</f>
        <v>0</v>
      </c>
    </row>
    <row r="122" spans="1:6" x14ac:dyDescent="0.25">
      <c r="A122" s="1">
        <v>44682</v>
      </c>
      <c r="B122">
        <v>890</v>
      </c>
      <c r="C122">
        <f>C121-D121+E121+Tabela1[[#This Row],[retencja]]</f>
        <v>1581</v>
      </c>
      <c r="D122">
        <f>IF(WEEKDAY(Tabela1[[#This Row],[Data]],2)=3,260,190)</f>
        <v>190</v>
      </c>
      <c r="E122" s="2">
        <f>IF(Tabela1[[#This Row],[stan wody]]-Tabela1[[#This Row],[zuzycie]]&lt;0,-(Tabela1[[#This Row],[stan wody]]-Tabela1[[#This Row],[zuzycie]]),0)</f>
        <v>0</v>
      </c>
      <c r="F122" s="2" t="b">
        <f>Tabela1[[#This Row],[wodociagi]]=1</f>
        <v>0</v>
      </c>
    </row>
    <row r="123" spans="1:6" x14ac:dyDescent="0.25">
      <c r="A123" s="1">
        <v>44683</v>
      </c>
      <c r="B123">
        <v>609</v>
      </c>
      <c r="C123">
        <f>C122-D122+E122+Tabela1[[#This Row],[retencja]]</f>
        <v>2000</v>
      </c>
      <c r="D123">
        <f>IF(WEEKDAY(Tabela1[[#This Row],[Data]],2)=3,260,190)</f>
        <v>190</v>
      </c>
      <c r="E123" s="2">
        <f>IF(Tabela1[[#This Row],[stan wody]]-Tabela1[[#This Row],[zuzycie]]&lt;0,-(Tabela1[[#This Row],[stan wody]]-Tabela1[[#This Row],[zuzycie]]),0)</f>
        <v>0</v>
      </c>
      <c r="F123" s="2" t="b">
        <f>Tabela1[[#This Row],[wodociagi]]=1</f>
        <v>0</v>
      </c>
    </row>
    <row r="124" spans="1:6" x14ac:dyDescent="0.25">
      <c r="A124" s="1">
        <v>44684</v>
      </c>
      <c r="B124">
        <v>79</v>
      </c>
      <c r="C124">
        <f>C123-D123+E123+Tabela1[[#This Row],[retencja]]</f>
        <v>1889</v>
      </c>
      <c r="D124">
        <f>IF(WEEKDAY(Tabela1[[#This Row],[Data]],2)=3,260,190)</f>
        <v>190</v>
      </c>
      <c r="E124" s="2">
        <f>IF(Tabela1[[#This Row],[stan wody]]-Tabela1[[#This Row],[zuzycie]]&lt;0,-(Tabela1[[#This Row],[stan wody]]-Tabela1[[#This Row],[zuzycie]]),0)</f>
        <v>0</v>
      </c>
      <c r="F124" s="2" t="b">
        <f>Tabela1[[#This Row],[wodociagi]]=1</f>
        <v>0</v>
      </c>
    </row>
    <row r="125" spans="1:6" x14ac:dyDescent="0.25">
      <c r="A125" s="1">
        <v>44685</v>
      </c>
      <c r="B125">
        <v>0</v>
      </c>
      <c r="C125">
        <f>C124-D124+E124+Tabela1[[#This Row],[retencja]]</f>
        <v>1699</v>
      </c>
      <c r="D125">
        <f>IF(WEEKDAY(Tabela1[[#This Row],[Data]],2)=3,260,190)</f>
        <v>260</v>
      </c>
      <c r="E125" s="2">
        <f>IF(Tabela1[[#This Row],[stan wody]]-Tabela1[[#This Row],[zuzycie]]&lt;0,-(Tabela1[[#This Row],[stan wody]]-Tabela1[[#This Row],[zuzycie]]),0)</f>
        <v>0</v>
      </c>
      <c r="F125" s="2" t="b">
        <f>Tabela1[[#This Row],[wodociagi]]=1</f>
        <v>0</v>
      </c>
    </row>
    <row r="126" spans="1:6" x14ac:dyDescent="0.25">
      <c r="A126" s="1">
        <v>44686</v>
      </c>
      <c r="B126">
        <v>0</v>
      </c>
      <c r="C126">
        <f>C125-D125+E125+Tabela1[[#This Row],[retencja]]</f>
        <v>1439</v>
      </c>
      <c r="D126">
        <f>IF(WEEKDAY(Tabela1[[#This Row],[Data]],2)=3,260,190)</f>
        <v>190</v>
      </c>
      <c r="E126" s="2">
        <f>IF(Tabela1[[#This Row],[stan wody]]-Tabela1[[#This Row],[zuzycie]]&lt;0,-(Tabela1[[#This Row],[stan wody]]-Tabela1[[#This Row],[zuzycie]]),0)</f>
        <v>0</v>
      </c>
      <c r="F126" s="2" t="b">
        <f>Tabela1[[#This Row],[wodociagi]]=1</f>
        <v>0</v>
      </c>
    </row>
    <row r="127" spans="1:6" x14ac:dyDescent="0.25">
      <c r="A127" s="1">
        <v>44687</v>
      </c>
      <c r="B127">
        <v>0</v>
      </c>
      <c r="C127">
        <f>C126-D126+E126+Tabela1[[#This Row],[retencja]]</f>
        <v>1249</v>
      </c>
      <c r="D127">
        <f>IF(WEEKDAY(Tabela1[[#This Row],[Data]],2)=3,260,190)</f>
        <v>190</v>
      </c>
      <c r="E127" s="2">
        <f>IF(Tabela1[[#This Row],[stan wody]]-Tabela1[[#This Row],[zuzycie]]&lt;0,-(Tabela1[[#This Row],[stan wody]]-Tabela1[[#This Row],[zuzycie]]),0)</f>
        <v>0</v>
      </c>
      <c r="F127" s="2" t="b">
        <f>Tabela1[[#This Row],[wodociagi]]=1</f>
        <v>0</v>
      </c>
    </row>
    <row r="128" spans="1:6" x14ac:dyDescent="0.25">
      <c r="A128" s="1">
        <v>44688</v>
      </c>
      <c r="B128">
        <v>0</v>
      </c>
      <c r="C128">
        <f>C127-D127+E127+Tabela1[[#This Row],[retencja]]</f>
        <v>1059</v>
      </c>
      <c r="D128">
        <f>IF(WEEKDAY(Tabela1[[#This Row],[Data]],2)=3,260,190)</f>
        <v>190</v>
      </c>
      <c r="E128" s="2">
        <f>IF(Tabela1[[#This Row],[stan wody]]-Tabela1[[#This Row],[zuzycie]]&lt;0,-(Tabela1[[#This Row],[stan wody]]-Tabela1[[#This Row],[zuzycie]]),0)</f>
        <v>0</v>
      </c>
      <c r="F128" s="2" t="b">
        <f>Tabela1[[#This Row],[wodociagi]]=1</f>
        <v>0</v>
      </c>
    </row>
    <row r="129" spans="1:6" x14ac:dyDescent="0.25">
      <c r="A129" s="1">
        <v>44689</v>
      </c>
      <c r="B129">
        <v>0</v>
      </c>
      <c r="C129">
        <f>C128-D128+E128+Tabela1[[#This Row],[retencja]]</f>
        <v>869</v>
      </c>
      <c r="D129">
        <f>IF(WEEKDAY(Tabela1[[#This Row],[Data]],2)=3,260,190)</f>
        <v>190</v>
      </c>
      <c r="E129" s="2">
        <f>IF(Tabela1[[#This Row],[stan wody]]-Tabela1[[#This Row],[zuzycie]]&lt;0,-(Tabela1[[#This Row],[stan wody]]-Tabela1[[#This Row],[zuzycie]]),0)</f>
        <v>0</v>
      </c>
      <c r="F129" s="2" t="b">
        <f>Tabela1[[#This Row],[wodociagi]]=1</f>
        <v>0</v>
      </c>
    </row>
    <row r="130" spans="1:6" x14ac:dyDescent="0.25">
      <c r="A130" s="1">
        <v>44690</v>
      </c>
      <c r="B130">
        <v>0</v>
      </c>
      <c r="C130">
        <f>C129-D129+E129+Tabela1[[#This Row],[retencja]]</f>
        <v>679</v>
      </c>
      <c r="D130">
        <f>IF(WEEKDAY(Tabela1[[#This Row],[Data]],2)=3,260,190)</f>
        <v>190</v>
      </c>
      <c r="E130" s="2">
        <f>IF(Tabela1[[#This Row],[stan wody]]-Tabela1[[#This Row],[zuzycie]]&lt;0,-(Tabela1[[#This Row],[stan wody]]-Tabela1[[#This Row],[zuzycie]]),0)</f>
        <v>0</v>
      </c>
      <c r="F130" s="2" t="b">
        <f>Tabela1[[#This Row],[wodociagi]]=1</f>
        <v>0</v>
      </c>
    </row>
    <row r="131" spans="1:6" x14ac:dyDescent="0.25">
      <c r="A131" s="1">
        <v>44691</v>
      </c>
      <c r="B131">
        <v>467</v>
      </c>
      <c r="C131">
        <f>C130-D130+E130+Tabela1[[#This Row],[retencja]]</f>
        <v>956</v>
      </c>
      <c r="D131">
        <f>IF(WEEKDAY(Tabela1[[#This Row],[Data]],2)=3,260,190)</f>
        <v>190</v>
      </c>
      <c r="E131" s="2">
        <f>IF(Tabela1[[#This Row],[stan wody]]-Tabela1[[#This Row],[zuzycie]]&lt;0,-(Tabela1[[#This Row],[stan wody]]-Tabela1[[#This Row],[zuzycie]]),0)</f>
        <v>0</v>
      </c>
      <c r="F131" s="2" t="b">
        <f>Tabela1[[#This Row],[wodociagi]]=1</f>
        <v>0</v>
      </c>
    </row>
    <row r="132" spans="1:6" x14ac:dyDescent="0.25">
      <c r="A132" s="1">
        <v>44692</v>
      </c>
      <c r="B132">
        <v>234</v>
      </c>
      <c r="C132">
        <f>C131-D131+E131+Tabela1[[#This Row],[retencja]]</f>
        <v>1000</v>
      </c>
      <c r="D132">
        <f>IF(WEEKDAY(Tabela1[[#This Row],[Data]],2)=3,260,190)</f>
        <v>260</v>
      </c>
      <c r="E132" s="2">
        <f>IF(Tabela1[[#This Row],[stan wody]]-Tabela1[[#This Row],[zuzycie]]&lt;0,-(Tabela1[[#This Row],[stan wody]]-Tabela1[[#This Row],[zuzycie]]),0)</f>
        <v>0</v>
      </c>
      <c r="F132" s="2" t="b">
        <f>Tabela1[[#This Row],[wodociagi]]=1</f>
        <v>0</v>
      </c>
    </row>
    <row r="133" spans="1:6" x14ac:dyDescent="0.25">
      <c r="A133" s="1">
        <v>44693</v>
      </c>
      <c r="B133">
        <v>0</v>
      </c>
      <c r="C133">
        <f>C132-D132+E132+Tabela1[[#This Row],[retencja]]</f>
        <v>740</v>
      </c>
      <c r="D133">
        <f>IF(WEEKDAY(Tabela1[[#This Row],[Data]],2)=3,260,190)</f>
        <v>190</v>
      </c>
      <c r="E133" s="2">
        <f>IF(Tabela1[[#This Row],[stan wody]]-Tabela1[[#This Row],[zuzycie]]&lt;0,-(Tabela1[[#This Row],[stan wody]]-Tabela1[[#This Row],[zuzycie]]),0)</f>
        <v>0</v>
      </c>
      <c r="F133" s="2" t="b">
        <f>Tabela1[[#This Row],[wodociagi]]=1</f>
        <v>0</v>
      </c>
    </row>
    <row r="134" spans="1:6" x14ac:dyDescent="0.25">
      <c r="A134" s="1">
        <v>44694</v>
      </c>
      <c r="B134">
        <v>0</v>
      </c>
      <c r="C134">
        <f>C133-D133+E133+Tabela1[[#This Row],[retencja]]</f>
        <v>550</v>
      </c>
      <c r="D134">
        <f>IF(WEEKDAY(Tabela1[[#This Row],[Data]],2)=3,260,190)</f>
        <v>190</v>
      </c>
      <c r="E134" s="2">
        <f>IF(Tabela1[[#This Row],[stan wody]]-Tabela1[[#This Row],[zuzycie]]&lt;0,-(Tabela1[[#This Row],[stan wody]]-Tabela1[[#This Row],[zuzycie]]),0)</f>
        <v>0</v>
      </c>
      <c r="F134" s="2" t="b">
        <f>Tabela1[[#This Row],[wodociagi]]=1</f>
        <v>0</v>
      </c>
    </row>
    <row r="135" spans="1:6" x14ac:dyDescent="0.25">
      <c r="A135" s="1">
        <v>44695</v>
      </c>
      <c r="B135">
        <v>0</v>
      </c>
      <c r="C135">
        <f>C134-D134+E134+Tabela1[[#This Row],[retencja]]</f>
        <v>360</v>
      </c>
      <c r="D135">
        <f>IF(WEEKDAY(Tabela1[[#This Row],[Data]],2)=3,260,190)</f>
        <v>190</v>
      </c>
      <c r="E135" s="2">
        <f>IF(Tabela1[[#This Row],[stan wody]]-Tabela1[[#This Row],[zuzycie]]&lt;0,-(Tabela1[[#This Row],[stan wody]]-Tabela1[[#This Row],[zuzycie]]),0)</f>
        <v>0</v>
      </c>
      <c r="F135" s="2" t="b">
        <f>Tabela1[[#This Row],[wodociagi]]=1</f>
        <v>0</v>
      </c>
    </row>
    <row r="136" spans="1:6" x14ac:dyDescent="0.25">
      <c r="A136" s="1">
        <v>44696</v>
      </c>
      <c r="B136">
        <v>0</v>
      </c>
      <c r="C136">
        <f>C135-D135+E135+Tabela1[[#This Row],[retencja]]</f>
        <v>170</v>
      </c>
      <c r="D136">
        <f>IF(WEEKDAY(Tabela1[[#This Row],[Data]],2)=3,260,190)</f>
        <v>190</v>
      </c>
      <c r="E136" s="2">
        <f>IF(Tabela1[[#This Row],[stan wody]]-Tabela1[[#This Row],[zuzycie]]&lt;0,-(Tabela1[[#This Row],[stan wody]]-Tabela1[[#This Row],[zuzycie]]),0)</f>
        <v>20</v>
      </c>
      <c r="F136" s="2" t="b">
        <f>Tabela1[[#This Row],[wodociagi]]=1</f>
        <v>0</v>
      </c>
    </row>
    <row r="137" spans="1:6" x14ac:dyDescent="0.25">
      <c r="A137" s="1">
        <v>44697</v>
      </c>
      <c r="B137">
        <v>65</v>
      </c>
      <c r="C137">
        <f>C136-D136+E136+Tabela1[[#This Row],[retencja]]</f>
        <v>65</v>
      </c>
      <c r="D137">
        <f>IF(WEEKDAY(Tabela1[[#This Row],[Data]],2)=3,260,190)</f>
        <v>190</v>
      </c>
      <c r="E137" s="2">
        <f>IF(Tabela1[[#This Row],[stan wody]]-Tabela1[[#This Row],[zuzycie]]&lt;0,-(Tabela1[[#This Row],[stan wody]]-Tabela1[[#This Row],[zuzycie]]),0)</f>
        <v>125</v>
      </c>
      <c r="F137" s="2" t="b">
        <f>Tabela1[[#This Row],[wodociagi]]=1</f>
        <v>0</v>
      </c>
    </row>
    <row r="138" spans="1:6" x14ac:dyDescent="0.25">
      <c r="A138" s="1">
        <v>44698</v>
      </c>
      <c r="B138">
        <v>781</v>
      </c>
      <c r="C138">
        <f>C137-D137+E137+Tabela1[[#This Row],[retencja]]</f>
        <v>781</v>
      </c>
      <c r="D138">
        <f>IF(WEEKDAY(Tabela1[[#This Row],[Data]],2)=3,260,190)</f>
        <v>190</v>
      </c>
      <c r="E138" s="2">
        <f>IF(Tabela1[[#This Row],[stan wody]]-Tabela1[[#This Row],[zuzycie]]&lt;0,-(Tabela1[[#This Row],[stan wody]]-Tabela1[[#This Row],[zuzycie]]),0)</f>
        <v>0</v>
      </c>
      <c r="F138" s="2" t="b">
        <f>Tabela1[[#This Row],[wodociagi]]=1</f>
        <v>0</v>
      </c>
    </row>
    <row r="139" spans="1:6" x14ac:dyDescent="0.25">
      <c r="A139" s="1">
        <v>44699</v>
      </c>
      <c r="B139">
        <v>778</v>
      </c>
      <c r="C139">
        <f>C138-D138+E138+Tabela1[[#This Row],[retencja]]</f>
        <v>1369</v>
      </c>
      <c r="D139">
        <f>IF(WEEKDAY(Tabela1[[#This Row],[Data]],2)=3,260,190)</f>
        <v>260</v>
      </c>
      <c r="E139" s="2">
        <f>IF(Tabela1[[#This Row],[stan wody]]-Tabela1[[#This Row],[zuzycie]]&lt;0,-(Tabela1[[#This Row],[stan wody]]-Tabela1[[#This Row],[zuzycie]]),0)</f>
        <v>0</v>
      </c>
      <c r="F139" s="2" t="b">
        <f>Tabela1[[#This Row],[wodociagi]]=1</f>
        <v>0</v>
      </c>
    </row>
    <row r="140" spans="1:6" x14ac:dyDescent="0.25">
      <c r="A140" s="1">
        <v>44700</v>
      </c>
      <c r="B140">
        <v>32</v>
      </c>
      <c r="C140">
        <f>C139-D139+E139+Tabela1[[#This Row],[retencja]]</f>
        <v>1141</v>
      </c>
      <c r="D140">
        <f>IF(WEEKDAY(Tabela1[[#This Row],[Data]],2)=3,260,190)</f>
        <v>190</v>
      </c>
      <c r="E140" s="2">
        <f>IF(Tabela1[[#This Row],[stan wody]]-Tabela1[[#This Row],[zuzycie]]&lt;0,-(Tabela1[[#This Row],[stan wody]]-Tabela1[[#This Row],[zuzycie]]),0)</f>
        <v>0</v>
      </c>
      <c r="F140" s="2" t="b">
        <f>Tabela1[[#This Row],[wodociagi]]=1</f>
        <v>0</v>
      </c>
    </row>
    <row r="141" spans="1:6" x14ac:dyDescent="0.25">
      <c r="A141" s="1">
        <v>44701</v>
      </c>
      <c r="B141">
        <v>0</v>
      </c>
      <c r="C141">
        <f>C140-D140+E140+Tabela1[[#This Row],[retencja]]</f>
        <v>951</v>
      </c>
      <c r="D141">
        <f>IF(WEEKDAY(Tabela1[[#This Row],[Data]],2)=3,260,190)</f>
        <v>190</v>
      </c>
      <c r="E141" s="2">
        <f>IF(Tabela1[[#This Row],[stan wody]]-Tabela1[[#This Row],[zuzycie]]&lt;0,-(Tabela1[[#This Row],[stan wody]]-Tabela1[[#This Row],[zuzycie]]),0)</f>
        <v>0</v>
      </c>
      <c r="F141" s="2" t="b">
        <f>Tabela1[[#This Row],[wodociagi]]=1</f>
        <v>0</v>
      </c>
    </row>
    <row r="142" spans="1:6" x14ac:dyDescent="0.25">
      <c r="A142" s="1">
        <v>44702</v>
      </c>
      <c r="B142">
        <v>0</v>
      </c>
      <c r="C142">
        <f>C141-D141+E141+Tabela1[[#This Row],[retencja]]</f>
        <v>761</v>
      </c>
      <c r="D142">
        <f>IF(WEEKDAY(Tabela1[[#This Row],[Data]],2)=3,260,190)</f>
        <v>190</v>
      </c>
      <c r="E142" s="2">
        <f>IF(Tabela1[[#This Row],[stan wody]]-Tabela1[[#This Row],[zuzycie]]&lt;0,-(Tabela1[[#This Row],[stan wody]]-Tabela1[[#This Row],[zuzycie]]),0)</f>
        <v>0</v>
      </c>
      <c r="F142" s="2" t="b">
        <f>Tabela1[[#This Row],[wodociagi]]=1</f>
        <v>0</v>
      </c>
    </row>
    <row r="143" spans="1:6" x14ac:dyDescent="0.25">
      <c r="A143" s="1">
        <v>44703</v>
      </c>
      <c r="B143">
        <v>0</v>
      </c>
      <c r="C143">
        <f>C142-D142+E142+Tabela1[[#This Row],[retencja]]</f>
        <v>571</v>
      </c>
      <c r="D143">
        <f>IF(WEEKDAY(Tabela1[[#This Row],[Data]],2)=3,260,190)</f>
        <v>190</v>
      </c>
      <c r="E143" s="2">
        <f>IF(Tabela1[[#This Row],[stan wody]]-Tabela1[[#This Row],[zuzycie]]&lt;0,-(Tabela1[[#This Row],[stan wody]]-Tabela1[[#This Row],[zuzycie]]),0)</f>
        <v>0</v>
      </c>
      <c r="F143" s="2" t="b">
        <f>Tabela1[[#This Row],[wodociagi]]=1</f>
        <v>0</v>
      </c>
    </row>
    <row r="144" spans="1:6" x14ac:dyDescent="0.25">
      <c r="A144" s="1">
        <v>44704</v>
      </c>
      <c r="B144">
        <v>0</v>
      </c>
      <c r="C144">
        <f>C143-D143+E143+Tabela1[[#This Row],[retencja]]</f>
        <v>381</v>
      </c>
      <c r="D144">
        <f>IF(WEEKDAY(Tabela1[[#This Row],[Data]],2)=3,260,190)</f>
        <v>190</v>
      </c>
      <c r="E144" s="2">
        <f>IF(Tabela1[[#This Row],[stan wody]]-Tabela1[[#This Row],[zuzycie]]&lt;0,-(Tabela1[[#This Row],[stan wody]]-Tabela1[[#This Row],[zuzycie]]),0)</f>
        <v>0</v>
      </c>
      <c r="F144" s="2" t="b">
        <f>Tabela1[[#This Row],[wodociagi]]=1</f>
        <v>0</v>
      </c>
    </row>
    <row r="145" spans="1:6" x14ac:dyDescent="0.25">
      <c r="A145" s="1">
        <v>44705</v>
      </c>
      <c r="B145">
        <v>0</v>
      </c>
      <c r="C145">
        <f>C144-D144+E144+Tabela1[[#This Row],[retencja]]</f>
        <v>191</v>
      </c>
      <c r="D145">
        <f>IF(WEEKDAY(Tabela1[[#This Row],[Data]],2)=3,260,190)</f>
        <v>190</v>
      </c>
      <c r="E145" s="2">
        <f>IF(Tabela1[[#This Row],[stan wody]]-Tabela1[[#This Row],[zuzycie]]&lt;0,-(Tabela1[[#This Row],[stan wody]]-Tabela1[[#This Row],[zuzycie]]),0)</f>
        <v>0</v>
      </c>
      <c r="F145" s="2" t="b">
        <f>Tabela1[[#This Row],[wodociagi]]=1</f>
        <v>0</v>
      </c>
    </row>
    <row r="146" spans="1:6" x14ac:dyDescent="0.25">
      <c r="A146" s="1">
        <v>44706</v>
      </c>
      <c r="B146">
        <v>0</v>
      </c>
      <c r="C146">
        <f>C145-D145+E145+Tabela1[[#This Row],[retencja]]</f>
        <v>1</v>
      </c>
      <c r="D146">
        <f>IF(WEEKDAY(Tabela1[[#This Row],[Data]],2)=3,260,190)</f>
        <v>260</v>
      </c>
      <c r="E146" s="2">
        <f>IF(Tabela1[[#This Row],[stan wody]]-Tabela1[[#This Row],[zuzycie]]&lt;0,-(Tabela1[[#This Row],[stan wody]]-Tabela1[[#This Row],[zuzycie]]),0)</f>
        <v>259</v>
      </c>
      <c r="F146" s="2" t="b">
        <f>Tabela1[[#This Row],[wodociagi]]=1</f>
        <v>0</v>
      </c>
    </row>
    <row r="147" spans="1:6" x14ac:dyDescent="0.25">
      <c r="A147" s="1">
        <v>44707</v>
      </c>
      <c r="B147">
        <v>0</v>
      </c>
      <c r="C147">
        <f>C146-D146+E146+Tabela1[[#This Row],[retencja]]</f>
        <v>0</v>
      </c>
      <c r="D147">
        <f>IF(WEEKDAY(Tabela1[[#This Row],[Data]],2)=3,260,190)</f>
        <v>190</v>
      </c>
      <c r="E147" s="2">
        <f>IF(Tabela1[[#This Row],[stan wody]]-Tabela1[[#This Row],[zuzycie]]&lt;0,-(Tabela1[[#This Row],[stan wody]]-Tabela1[[#This Row],[zuzycie]]),0)</f>
        <v>190</v>
      </c>
      <c r="F147" s="2" t="b">
        <f>Tabela1[[#This Row],[wodociagi]]=1</f>
        <v>0</v>
      </c>
    </row>
    <row r="148" spans="1:6" x14ac:dyDescent="0.25">
      <c r="A148" s="1">
        <v>44708</v>
      </c>
      <c r="B148">
        <v>0</v>
      </c>
      <c r="C148">
        <f>C147-D147+E147+Tabela1[[#This Row],[retencja]]</f>
        <v>0</v>
      </c>
      <c r="D148">
        <f>IF(WEEKDAY(Tabela1[[#This Row],[Data]],2)=3,260,190)</f>
        <v>190</v>
      </c>
      <c r="E148" s="2">
        <f>IF(Tabela1[[#This Row],[stan wody]]-Tabela1[[#This Row],[zuzycie]]&lt;0,-(Tabela1[[#This Row],[stan wody]]-Tabela1[[#This Row],[zuzycie]]),0)</f>
        <v>190</v>
      </c>
      <c r="F148" s="2" t="b">
        <f>Tabela1[[#This Row],[wodociagi]]=1</f>
        <v>0</v>
      </c>
    </row>
    <row r="149" spans="1:6" x14ac:dyDescent="0.25">
      <c r="A149" s="1">
        <v>44709</v>
      </c>
      <c r="B149">
        <v>0</v>
      </c>
      <c r="C149">
        <f>C148-D148+E148+Tabela1[[#This Row],[retencja]]</f>
        <v>0</v>
      </c>
      <c r="D149">
        <f>IF(WEEKDAY(Tabela1[[#This Row],[Data]],2)=3,260,190)</f>
        <v>190</v>
      </c>
      <c r="E149" s="2">
        <f>IF(Tabela1[[#This Row],[stan wody]]-Tabela1[[#This Row],[zuzycie]]&lt;0,-(Tabela1[[#This Row],[stan wody]]-Tabela1[[#This Row],[zuzycie]]),0)</f>
        <v>190</v>
      </c>
      <c r="F149" s="2" t="b">
        <f>Tabela1[[#This Row],[wodociagi]]=1</f>
        <v>0</v>
      </c>
    </row>
    <row r="150" spans="1:6" x14ac:dyDescent="0.25">
      <c r="A150" s="1">
        <v>44710</v>
      </c>
      <c r="B150">
        <v>0</v>
      </c>
      <c r="C150">
        <f>C149-D149+E149+Tabela1[[#This Row],[retencja]]</f>
        <v>0</v>
      </c>
      <c r="D150">
        <f>IF(WEEKDAY(Tabela1[[#This Row],[Data]],2)=3,260,190)</f>
        <v>190</v>
      </c>
      <c r="E150" s="2">
        <f>IF(Tabela1[[#This Row],[stan wody]]-Tabela1[[#This Row],[zuzycie]]&lt;0,-(Tabela1[[#This Row],[stan wody]]-Tabela1[[#This Row],[zuzycie]]),0)</f>
        <v>190</v>
      </c>
      <c r="F150" s="2" t="b">
        <f>Tabela1[[#This Row],[wodociagi]]=1</f>
        <v>0</v>
      </c>
    </row>
    <row r="151" spans="1:6" x14ac:dyDescent="0.25">
      <c r="A151" s="1">
        <v>44711</v>
      </c>
      <c r="B151">
        <v>0</v>
      </c>
      <c r="C151">
        <f>C150-D150+E150+Tabela1[[#This Row],[retencja]]</f>
        <v>0</v>
      </c>
      <c r="D151">
        <f>IF(WEEKDAY(Tabela1[[#This Row],[Data]],2)=3,260,190)</f>
        <v>190</v>
      </c>
      <c r="E151" s="2">
        <f>IF(Tabela1[[#This Row],[stan wody]]-Tabela1[[#This Row],[zuzycie]]&lt;0,-(Tabela1[[#This Row],[stan wody]]-Tabela1[[#This Row],[zuzycie]]),0)</f>
        <v>190</v>
      </c>
      <c r="F151" s="2" t="b">
        <f>Tabela1[[#This Row],[wodociagi]]=1</f>
        <v>0</v>
      </c>
    </row>
    <row r="152" spans="1:6" x14ac:dyDescent="0.25">
      <c r="A152" s="1">
        <v>44712</v>
      </c>
      <c r="B152">
        <v>0</v>
      </c>
      <c r="C152">
        <f>C151-D151+E151+Tabela1[[#This Row],[retencja]]</f>
        <v>0</v>
      </c>
      <c r="D152">
        <f>IF(WEEKDAY(Tabela1[[#This Row],[Data]],2)=3,260,190)</f>
        <v>190</v>
      </c>
      <c r="E152" s="2">
        <f>IF(Tabela1[[#This Row],[stan wody]]-Tabela1[[#This Row],[zuzycie]]&lt;0,-(Tabela1[[#This Row],[stan wody]]-Tabela1[[#This Row],[zuzycie]]),0)</f>
        <v>190</v>
      </c>
      <c r="F152" s="2" t="b">
        <f>Tabela1[[#This Row],[wodociagi]]=1</f>
        <v>0</v>
      </c>
    </row>
    <row r="153" spans="1:6" x14ac:dyDescent="0.25">
      <c r="A153" s="1">
        <v>44713</v>
      </c>
      <c r="B153">
        <v>0</v>
      </c>
      <c r="C153">
        <f>C152-D152+E152+Tabela1[[#This Row],[retencja]]</f>
        <v>0</v>
      </c>
      <c r="D153">
        <f>IF(WEEKDAY(Tabela1[[#This Row],[Data]],2)=3,260,190)</f>
        <v>260</v>
      </c>
      <c r="E153" s="2">
        <f>IF(Tabela1[[#This Row],[stan wody]]-Tabela1[[#This Row],[zuzycie]]&lt;0,-(Tabela1[[#This Row],[stan wody]]-Tabela1[[#This Row],[zuzycie]]),0)</f>
        <v>260</v>
      </c>
      <c r="F153" s="2" t="b">
        <f>Tabela1[[#This Row],[wodociagi]]=1</f>
        <v>0</v>
      </c>
    </row>
    <row r="154" spans="1:6" x14ac:dyDescent="0.25">
      <c r="A154" s="1">
        <v>44714</v>
      </c>
      <c r="B154">
        <v>18</v>
      </c>
      <c r="C154">
        <f>C153-D153+E153+Tabela1[[#This Row],[retencja]]</f>
        <v>18</v>
      </c>
      <c r="D154">
        <f>IF(WEEKDAY(Tabela1[[#This Row],[Data]],2)=3,260,190)</f>
        <v>190</v>
      </c>
      <c r="E154" s="2">
        <f>IF(Tabela1[[#This Row],[stan wody]]-Tabela1[[#This Row],[zuzycie]]&lt;0,-(Tabela1[[#This Row],[stan wody]]-Tabela1[[#This Row],[zuzycie]]),0)</f>
        <v>172</v>
      </c>
      <c r="F154" s="2" t="b">
        <f>Tabela1[[#This Row],[wodociagi]]=1</f>
        <v>0</v>
      </c>
    </row>
    <row r="155" spans="1:6" x14ac:dyDescent="0.25">
      <c r="A155" s="1">
        <v>44715</v>
      </c>
      <c r="B155">
        <v>525</v>
      </c>
      <c r="C155">
        <f>C154-D154+E154+Tabela1[[#This Row],[retencja]]</f>
        <v>525</v>
      </c>
      <c r="D155">
        <f>IF(WEEKDAY(Tabela1[[#This Row],[Data]],2)=3,260,190)</f>
        <v>190</v>
      </c>
      <c r="E155" s="2">
        <f>IF(Tabela1[[#This Row],[stan wody]]-Tabela1[[#This Row],[zuzycie]]&lt;0,-(Tabela1[[#This Row],[stan wody]]-Tabela1[[#This Row],[zuzycie]]),0)</f>
        <v>0</v>
      </c>
      <c r="F155" s="2" t="b">
        <f>Tabela1[[#This Row],[wodociagi]]=1</f>
        <v>0</v>
      </c>
    </row>
    <row r="156" spans="1:6" x14ac:dyDescent="0.25">
      <c r="A156" s="1">
        <v>44716</v>
      </c>
      <c r="B156">
        <v>697</v>
      </c>
      <c r="C156">
        <f>C155-D155+E155+Tabela1[[#This Row],[retencja]]</f>
        <v>1032</v>
      </c>
      <c r="D156">
        <f>IF(WEEKDAY(Tabela1[[#This Row],[Data]],2)=3,260,190)</f>
        <v>190</v>
      </c>
      <c r="E156" s="2">
        <f>IF(Tabela1[[#This Row],[stan wody]]-Tabela1[[#This Row],[zuzycie]]&lt;0,-(Tabela1[[#This Row],[stan wody]]-Tabela1[[#This Row],[zuzycie]]),0)</f>
        <v>0</v>
      </c>
      <c r="F156" s="2" t="b">
        <f>Tabela1[[#This Row],[wodociagi]]=1</f>
        <v>0</v>
      </c>
    </row>
    <row r="157" spans="1:6" x14ac:dyDescent="0.25">
      <c r="A157" s="1">
        <v>44717</v>
      </c>
      <c r="B157">
        <v>786</v>
      </c>
      <c r="C157">
        <f>C156-D156+E156+Tabela1[[#This Row],[retencja]]</f>
        <v>1628</v>
      </c>
      <c r="D157">
        <f>IF(WEEKDAY(Tabela1[[#This Row],[Data]],2)=3,260,190)</f>
        <v>190</v>
      </c>
      <c r="E157" s="2">
        <f>IF(Tabela1[[#This Row],[stan wody]]-Tabela1[[#This Row],[zuzycie]]&lt;0,-(Tabela1[[#This Row],[stan wody]]-Tabela1[[#This Row],[zuzycie]]),0)</f>
        <v>0</v>
      </c>
      <c r="F157" s="2" t="b">
        <f>Tabela1[[#This Row],[wodociagi]]=1</f>
        <v>0</v>
      </c>
    </row>
    <row r="158" spans="1:6" x14ac:dyDescent="0.25">
      <c r="A158" s="1">
        <v>44718</v>
      </c>
      <c r="B158">
        <v>792</v>
      </c>
      <c r="C158">
        <f>C157-D157+E157+Tabela1[[#This Row],[retencja]]</f>
        <v>2230</v>
      </c>
      <c r="D158">
        <f>IF(WEEKDAY(Tabela1[[#This Row],[Data]],2)=3,260,190)</f>
        <v>190</v>
      </c>
      <c r="E158" s="2">
        <f>IF(Tabela1[[#This Row],[stan wody]]-Tabela1[[#This Row],[zuzycie]]&lt;0,-(Tabela1[[#This Row],[stan wody]]-Tabela1[[#This Row],[zuzycie]]),0)</f>
        <v>0</v>
      </c>
      <c r="F158" s="2" t="b">
        <f>Tabela1[[#This Row],[wodociagi]]=1</f>
        <v>0</v>
      </c>
    </row>
    <row r="159" spans="1:6" x14ac:dyDescent="0.25">
      <c r="A159" s="1">
        <v>44719</v>
      </c>
      <c r="B159">
        <v>0</v>
      </c>
      <c r="C159">
        <f>C158-D158+E158+Tabela1[[#This Row],[retencja]]</f>
        <v>2040</v>
      </c>
      <c r="D159">
        <f>IF(WEEKDAY(Tabela1[[#This Row],[Data]],2)=3,260,190)</f>
        <v>190</v>
      </c>
      <c r="E159" s="2">
        <f>IF(Tabela1[[#This Row],[stan wody]]-Tabela1[[#This Row],[zuzycie]]&lt;0,-(Tabela1[[#This Row],[stan wody]]-Tabela1[[#This Row],[zuzycie]]),0)</f>
        <v>0</v>
      </c>
      <c r="F159" s="2" t="b">
        <f>Tabela1[[#This Row],[wodociagi]]=1</f>
        <v>0</v>
      </c>
    </row>
    <row r="160" spans="1:6" x14ac:dyDescent="0.25">
      <c r="A160" s="1">
        <v>44720</v>
      </c>
      <c r="B160">
        <v>0</v>
      </c>
      <c r="C160">
        <f>C159-D159+E159+Tabela1[[#This Row],[retencja]]</f>
        <v>1850</v>
      </c>
      <c r="D160">
        <f>IF(WEEKDAY(Tabela1[[#This Row],[Data]],2)=3,260,190)</f>
        <v>260</v>
      </c>
      <c r="E160" s="2">
        <f>IF(Tabela1[[#This Row],[stan wody]]-Tabela1[[#This Row],[zuzycie]]&lt;0,-(Tabela1[[#This Row],[stan wody]]-Tabela1[[#This Row],[zuzycie]]),0)</f>
        <v>0</v>
      </c>
      <c r="F160" s="2" t="b">
        <f>Tabela1[[#This Row],[wodociagi]]=1</f>
        <v>0</v>
      </c>
    </row>
    <row r="161" spans="1:6" x14ac:dyDescent="0.25">
      <c r="A161" s="1">
        <v>44721</v>
      </c>
      <c r="B161">
        <v>0</v>
      </c>
      <c r="C161">
        <f>C160-D160+E160+Tabela1[[#This Row],[retencja]]</f>
        <v>1590</v>
      </c>
      <c r="D161">
        <f>IF(WEEKDAY(Tabela1[[#This Row],[Data]],2)=3,260,190)</f>
        <v>190</v>
      </c>
      <c r="E161" s="2">
        <f>IF(Tabela1[[#This Row],[stan wody]]-Tabela1[[#This Row],[zuzycie]]&lt;0,-(Tabela1[[#This Row],[stan wody]]-Tabela1[[#This Row],[zuzycie]]),0)</f>
        <v>0</v>
      </c>
      <c r="F161" s="2" t="b">
        <f>Tabela1[[#This Row],[wodociagi]]=1</f>
        <v>0</v>
      </c>
    </row>
    <row r="162" spans="1:6" x14ac:dyDescent="0.25">
      <c r="A162" s="1">
        <v>44722</v>
      </c>
      <c r="B162">
        <v>0</v>
      </c>
      <c r="C162">
        <f>C161-D161+E161+Tabela1[[#This Row],[retencja]]</f>
        <v>1400</v>
      </c>
      <c r="D162">
        <f>IF(WEEKDAY(Tabela1[[#This Row],[Data]],2)=3,260,190)</f>
        <v>190</v>
      </c>
      <c r="E162" s="2">
        <f>IF(Tabela1[[#This Row],[stan wody]]-Tabela1[[#This Row],[zuzycie]]&lt;0,-(Tabela1[[#This Row],[stan wody]]-Tabela1[[#This Row],[zuzycie]]),0)</f>
        <v>0</v>
      </c>
      <c r="F162" s="2" t="b">
        <f>Tabela1[[#This Row],[wodociagi]]=1</f>
        <v>0</v>
      </c>
    </row>
    <row r="163" spans="1:6" x14ac:dyDescent="0.25">
      <c r="A163" s="1">
        <v>44723</v>
      </c>
      <c r="B163">
        <v>0</v>
      </c>
      <c r="C163">
        <f>C162-D162+E162+Tabela1[[#This Row],[retencja]]</f>
        <v>1210</v>
      </c>
      <c r="D163">
        <f>IF(WEEKDAY(Tabela1[[#This Row],[Data]],2)=3,260,190)</f>
        <v>190</v>
      </c>
      <c r="E163" s="2">
        <f>IF(Tabela1[[#This Row],[stan wody]]-Tabela1[[#This Row],[zuzycie]]&lt;0,-(Tabela1[[#This Row],[stan wody]]-Tabela1[[#This Row],[zuzycie]]),0)</f>
        <v>0</v>
      </c>
      <c r="F163" s="2" t="b">
        <f>Tabela1[[#This Row],[wodociagi]]=1</f>
        <v>0</v>
      </c>
    </row>
    <row r="164" spans="1:6" x14ac:dyDescent="0.25">
      <c r="A164" s="1">
        <v>44724</v>
      </c>
      <c r="B164">
        <v>0</v>
      </c>
      <c r="C164">
        <f>C163-D163+E163+Tabela1[[#This Row],[retencja]]</f>
        <v>1020</v>
      </c>
      <c r="D164">
        <f>IF(WEEKDAY(Tabela1[[#This Row],[Data]],2)=3,260,190)</f>
        <v>190</v>
      </c>
      <c r="E164" s="2">
        <f>IF(Tabela1[[#This Row],[stan wody]]-Tabela1[[#This Row],[zuzycie]]&lt;0,-(Tabela1[[#This Row],[stan wody]]-Tabela1[[#This Row],[zuzycie]]),0)</f>
        <v>0</v>
      </c>
      <c r="F164" s="2" t="b">
        <f>Tabela1[[#This Row],[wodociagi]]=1</f>
        <v>0</v>
      </c>
    </row>
    <row r="165" spans="1:6" x14ac:dyDescent="0.25">
      <c r="A165" s="1">
        <v>44725</v>
      </c>
      <c r="B165">
        <v>0</v>
      </c>
      <c r="C165">
        <f>C164-D164+E164+Tabela1[[#This Row],[retencja]]</f>
        <v>830</v>
      </c>
      <c r="D165">
        <f>IF(WEEKDAY(Tabela1[[#This Row],[Data]],2)=3,260,190)</f>
        <v>190</v>
      </c>
      <c r="E165" s="2">
        <f>IF(Tabela1[[#This Row],[stan wody]]-Tabela1[[#This Row],[zuzycie]]&lt;0,-(Tabela1[[#This Row],[stan wody]]-Tabela1[[#This Row],[zuzycie]]),0)</f>
        <v>0</v>
      </c>
      <c r="F165" s="2" t="b">
        <f>Tabela1[[#This Row],[wodociagi]]=1</f>
        <v>0</v>
      </c>
    </row>
    <row r="166" spans="1:6" x14ac:dyDescent="0.25">
      <c r="A166" s="1">
        <v>44726</v>
      </c>
      <c r="B166">
        <v>0</v>
      </c>
      <c r="C166">
        <f>C165-D165+E165+Tabela1[[#This Row],[retencja]]</f>
        <v>640</v>
      </c>
      <c r="D166">
        <f>IF(WEEKDAY(Tabela1[[#This Row],[Data]],2)=3,260,190)</f>
        <v>190</v>
      </c>
      <c r="E166" s="2">
        <f>IF(Tabela1[[#This Row],[stan wody]]-Tabela1[[#This Row],[zuzycie]]&lt;0,-(Tabela1[[#This Row],[stan wody]]-Tabela1[[#This Row],[zuzycie]]),0)</f>
        <v>0</v>
      </c>
      <c r="F166" s="2" t="b">
        <f>Tabela1[[#This Row],[wodociagi]]=1</f>
        <v>0</v>
      </c>
    </row>
    <row r="167" spans="1:6" x14ac:dyDescent="0.25">
      <c r="A167" s="1">
        <v>44727</v>
      </c>
      <c r="B167">
        <v>0</v>
      </c>
      <c r="C167">
        <f>C166-D166+E166+Tabela1[[#This Row],[retencja]]</f>
        <v>450</v>
      </c>
      <c r="D167">
        <f>IF(WEEKDAY(Tabela1[[#This Row],[Data]],2)=3,260,190)</f>
        <v>260</v>
      </c>
      <c r="E167" s="2">
        <f>IF(Tabela1[[#This Row],[stan wody]]-Tabela1[[#This Row],[zuzycie]]&lt;0,-(Tabela1[[#This Row],[stan wody]]-Tabela1[[#This Row],[zuzycie]]),0)</f>
        <v>0</v>
      </c>
      <c r="F167" s="2" t="b">
        <f>Tabela1[[#This Row],[wodociagi]]=1</f>
        <v>0</v>
      </c>
    </row>
    <row r="168" spans="1:6" x14ac:dyDescent="0.25">
      <c r="A168" s="1">
        <v>44728</v>
      </c>
      <c r="B168">
        <v>0</v>
      </c>
      <c r="C168">
        <f>C167-D167+E167+Tabela1[[#This Row],[retencja]]</f>
        <v>190</v>
      </c>
      <c r="D168">
        <f>IF(WEEKDAY(Tabela1[[#This Row],[Data]],2)=3,260,190)</f>
        <v>190</v>
      </c>
      <c r="E168" s="2">
        <f>IF(Tabela1[[#This Row],[stan wody]]-Tabela1[[#This Row],[zuzycie]]&lt;0,-(Tabela1[[#This Row],[stan wody]]-Tabela1[[#This Row],[zuzycie]]),0)</f>
        <v>0</v>
      </c>
      <c r="F168" s="2" t="b">
        <f>Tabela1[[#This Row],[wodociagi]]=1</f>
        <v>0</v>
      </c>
    </row>
    <row r="169" spans="1:6" x14ac:dyDescent="0.25">
      <c r="A169" s="1">
        <v>44729</v>
      </c>
      <c r="B169">
        <v>998</v>
      </c>
      <c r="C169">
        <f>C168-D168+E168+Tabela1[[#This Row],[retencja]]</f>
        <v>998</v>
      </c>
      <c r="D169">
        <f>IF(WEEKDAY(Tabela1[[#This Row],[Data]],2)=3,260,190)</f>
        <v>190</v>
      </c>
      <c r="E169" s="2">
        <f>IF(Tabela1[[#This Row],[stan wody]]-Tabela1[[#This Row],[zuzycie]]&lt;0,-(Tabela1[[#This Row],[stan wody]]-Tabela1[[#This Row],[zuzycie]]),0)</f>
        <v>0</v>
      </c>
      <c r="F169" s="2" t="b">
        <f>Tabela1[[#This Row],[wodociagi]]=1</f>
        <v>0</v>
      </c>
    </row>
    <row r="170" spans="1:6" x14ac:dyDescent="0.25">
      <c r="A170" s="1">
        <v>44730</v>
      </c>
      <c r="B170">
        <v>0</v>
      </c>
      <c r="C170">
        <f>C169-D169+E169+Tabela1[[#This Row],[retencja]]</f>
        <v>808</v>
      </c>
      <c r="D170">
        <f>IF(WEEKDAY(Tabela1[[#This Row],[Data]],2)=3,260,190)</f>
        <v>190</v>
      </c>
      <c r="E170" s="2">
        <f>IF(Tabela1[[#This Row],[stan wody]]-Tabela1[[#This Row],[zuzycie]]&lt;0,-(Tabela1[[#This Row],[stan wody]]-Tabela1[[#This Row],[zuzycie]]),0)</f>
        <v>0</v>
      </c>
      <c r="F170" s="2" t="b">
        <f>Tabela1[[#This Row],[wodociagi]]=1</f>
        <v>0</v>
      </c>
    </row>
    <row r="171" spans="1:6" x14ac:dyDescent="0.25">
      <c r="A171" s="1">
        <v>44731</v>
      </c>
      <c r="B171">
        <v>0</v>
      </c>
      <c r="C171">
        <f>C170-D170+E170+Tabela1[[#This Row],[retencja]]</f>
        <v>618</v>
      </c>
      <c r="D171">
        <f>IF(WEEKDAY(Tabela1[[#This Row],[Data]],2)=3,260,190)</f>
        <v>190</v>
      </c>
      <c r="E171" s="2">
        <f>IF(Tabela1[[#This Row],[stan wody]]-Tabela1[[#This Row],[zuzycie]]&lt;0,-(Tabela1[[#This Row],[stan wody]]-Tabela1[[#This Row],[zuzycie]]),0)</f>
        <v>0</v>
      </c>
      <c r="F171" s="2" t="b">
        <f>Tabela1[[#This Row],[wodociagi]]=1</f>
        <v>0</v>
      </c>
    </row>
    <row r="172" spans="1:6" x14ac:dyDescent="0.25">
      <c r="A172" s="1">
        <v>44732</v>
      </c>
      <c r="B172">
        <v>0</v>
      </c>
      <c r="C172">
        <f>C171-D171+E171+Tabela1[[#This Row],[retencja]]</f>
        <v>428</v>
      </c>
      <c r="D172">
        <f>IF(WEEKDAY(Tabela1[[#This Row],[Data]],2)=3,260,190)</f>
        <v>190</v>
      </c>
      <c r="E172" s="2">
        <f>IF(Tabela1[[#This Row],[stan wody]]-Tabela1[[#This Row],[zuzycie]]&lt;0,-(Tabela1[[#This Row],[stan wody]]-Tabela1[[#This Row],[zuzycie]]),0)</f>
        <v>0</v>
      </c>
      <c r="F172" s="2" t="b">
        <f>Tabela1[[#This Row],[wodociagi]]=1</f>
        <v>0</v>
      </c>
    </row>
    <row r="173" spans="1:6" x14ac:dyDescent="0.25">
      <c r="A173" s="1">
        <v>44733</v>
      </c>
      <c r="B173">
        <v>0</v>
      </c>
      <c r="C173">
        <f>C172-D172+E172+Tabela1[[#This Row],[retencja]]</f>
        <v>238</v>
      </c>
      <c r="D173">
        <f>IF(WEEKDAY(Tabela1[[#This Row],[Data]],2)=3,260,190)</f>
        <v>190</v>
      </c>
      <c r="E173" s="2">
        <f>IF(Tabela1[[#This Row],[stan wody]]-Tabela1[[#This Row],[zuzycie]]&lt;0,-(Tabela1[[#This Row],[stan wody]]-Tabela1[[#This Row],[zuzycie]]),0)</f>
        <v>0</v>
      </c>
      <c r="F173" s="2" t="b">
        <f>Tabela1[[#This Row],[wodociagi]]=1</f>
        <v>0</v>
      </c>
    </row>
    <row r="174" spans="1:6" x14ac:dyDescent="0.25">
      <c r="A174" s="1">
        <v>44734</v>
      </c>
      <c r="B174">
        <v>0</v>
      </c>
      <c r="C174">
        <f>C173-D173+E173+Tabela1[[#This Row],[retencja]]</f>
        <v>48</v>
      </c>
      <c r="D174">
        <f>IF(WEEKDAY(Tabela1[[#This Row],[Data]],2)=3,260,190)</f>
        <v>260</v>
      </c>
      <c r="E174" s="2">
        <f>IF(Tabela1[[#This Row],[stan wody]]-Tabela1[[#This Row],[zuzycie]]&lt;0,-(Tabela1[[#This Row],[stan wody]]-Tabela1[[#This Row],[zuzycie]]),0)</f>
        <v>212</v>
      </c>
      <c r="F174" s="2" t="b">
        <f>Tabela1[[#This Row],[wodociagi]]=1</f>
        <v>0</v>
      </c>
    </row>
    <row r="175" spans="1:6" x14ac:dyDescent="0.25">
      <c r="A175" s="1">
        <v>44735</v>
      </c>
      <c r="B175">
        <v>0</v>
      </c>
      <c r="C175">
        <f>C174-D174+E174+Tabela1[[#This Row],[retencja]]</f>
        <v>0</v>
      </c>
      <c r="D175">
        <f>IF(WEEKDAY(Tabela1[[#This Row],[Data]],2)=3,260,190)</f>
        <v>190</v>
      </c>
      <c r="E175" s="2">
        <f>IF(Tabela1[[#This Row],[stan wody]]-Tabela1[[#This Row],[zuzycie]]&lt;0,-(Tabela1[[#This Row],[stan wody]]-Tabela1[[#This Row],[zuzycie]]),0)</f>
        <v>190</v>
      </c>
      <c r="F175" s="2" t="b">
        <f>Tabela1[[#This Row],[wodociagi]]=1</f>
        <v>0</v>
      </c>
    </row>
    <row r="176" spans="1:6" x14ac:dyDescent="0.25">
      <c r="A176" s="1">
        <v>44736</v>
      </c>
      <c r="B176">
        <v>0</v>
      </c>
      <c r="C176">
        <f>C175-D175+E175+Tabela1[[#This Row],[retencja]]</f>
        <v>0</v>
      </c>
      <c r="D176">
        <f>IF(WEEKDAY(Tabela1[[#This Row],[Data]],2)=3,260,190)</f>
        <v>190</v>
      </c>
      <c r="E176" s="2">
        <f>IF(Tabela1[[#This Row],[stan wody]]-Tabela1[[#This Row],[zuzycie]]&lt;0,-(Tabela1[[#This Row],[stan wody]]-Tabela1[[#This Row],[zuzycie]]),0)</f>
        <v>190</v>
      </c>
      <c r="F176" s="2" t="b">
        <f>Tabela1[[#This Row],[wodociagi]]=1</f>
        <v>0</v>
      </c>
    </row>
    <row r="177" spans="1:6" x14ac:dyDescent="0.25">
      <c r="A177" s="1">
        <v>44737</v>
      </c>
      <c r="B177">
        <v>0</v>
      </c>
      <c r="C177">
        <f>C176-D176+E176+Tabela1[[#This Row],[retencja]]</f>
        <v>0</v>
      </c>
      <c r="D177">
        <f>IF(WEEKDAY(Tabela1[[#This Row],[Data]],2)=3,260,190)</f>
        <v>190</v>
      </c>
      <c r="E177" s="2">
        <f>IF(Tabela1[[#This Row],[stan wody]]-Tabela1[[#This Row],[zuzycie]]&lt;0,-(Tabela1[[#This Row],[stan wody]]-Tabela1[[#This Row],[zuzycie]]),0)</f>
        <v>190</v>
      </c>
      <c r="F177" s="2" t="b">
        <f>Tabela1[[#This Row],[wodociagi]]=1</f>
        <v>0</v>
      </c>
    </row>
    <row r="178" spans="1:6" x14ac:dyDescent="0.25">
      <c r="A178" s="1">
        <v>44738</v>
      </c>
      <c r="B178">
        <v>540</v>
      </c>
      <c r="C178">
        <f>C177-D177+E177+Tabela1[[#This Row],[retencja]]</f>
        <v>540</v>
      </c>
      <c r="D178">
        <f>IF(WEEKDAY(Tabela1[[#This Row],[Data]],2)=3,260,190)</f>
        <v>190</v>
      </c>
      <c r="E178" s="2">
        <f>IF(Tabela1[[#This Row],[stan wody]]-Tabela1[[#This Row],[zuzycie]]&lt;0,-(Tabela1[[#This Row],[stan wody]]-Tabela1[[#This Row],[zuzycie]]),0)</f>
        <v>0</v>
      </c>
      <c r="F178" s="2" t="b">
        <f>Tabela1[[#This Row],[wodociagi]]=1</f>
        <v>0</v>
      </c>
    </row>
    <row r="179" spans="1:6" x14ac:dyDescent="0.25">
      <c r="A179" s="1">
        <v>44739</v>
      </c>
      <c r="B179">
        <v>607</v>
      </c>
      <c r="C179">
        <f>C178-D178+E178+Tabela1[[#This Row],[retencja]]</f>
        <v>957</v>
      </c>
      <c r="D179">
        <f>IF(WEEKDAY(Tabela1[[#This Row],[Data]],2)=3,260,190)</f>
        <v>190</v>
      </c>
      <c r="E179" s="2">
        <f>IF(Tabela1[[#This Row],[stan wody]]-Tabela1[[#This Row],[zuzycie]]&lt;0,-(Tabela1[[#This Row],[stan wody]]-Tabela1[[#This Row],[zuzycie]]),0)</f>
        <v>0</v>
      </c>
      <c r="F179" s="2" t="b">
        <f>Tabela1[[#This Row],[wodociagi]]=1</f>
        <v>0</v>
      </c>
    </row>
    <row r="180" spans="1:6" x14ac:dyDescent="0.25">
      <c r="A180" s="1">
        <v>44740</v>
      </c>
      <c r="B180">
        <v>603</v>
      </c>
      <c r="C180">
        <f>C179-D179+E179+Tabela1[[#This Row],[retencja]]</f>
        <v>1370</v>
      </c>
      <c r="D180">
        <f>IF(WEEKDAY(Tabela1[[#This Row],[Data]],2)=3,260,190)</f>
        <v>190</v>
      </c>
      <c r="E180" s="2">
        <f>IF(Tabela1[[#This Row],[stan wody]]-Tabela1[[#This Row],[zuzycie]]&lt;0,-(Tabela1[[#This Row],[stan wody]]-Tabela1[[#This Row],[zuzycie]]),0)</f>
        <v>0</v>
      </c>
      <c r="F180" s="2" t="b">
        <f>Tabela1[[#This Row],[wodociagi]]=1</f>
        <v>0</v>
      </c>
    </row>
    <row r="181" spans="1:6" x14ac:dyDescent="0.25">
      <c r="A181" s="1">
        <v>44741</v>
      </c>
      <c r="B181">
        <v>0</v>
      </c>
      <c r="C181">
        <f>C180-D180+E180+Tabela1[[#This Row],[retencja]]</f>
        <v>1180</v>
      </c>
      <c r="D181">
        <f>IF(WEEKDAY(Tabela1[[#This Row],[Data]],2)=3,260,190)</f>
        <v>260</v>
      </c>
      <c r="E181" s="2">
        <f>IF(Tabela1[[#This Row],[stan wody]]-Tabela1[[#This Row],[zuzycie]]&lt;0,-(Tabela1[[#This Row],[stan wody]]-Tabela1[[#This Row],[zuzycie]]),0)</f>
        <v>0</v>
      </c>
      <c r="F181" s="2" t="b">
        <f>Tabela1[[#This Row],[wodociagi]]=1</f>
        <v>0</v>
      </c>
    </row>
    <row r="182" spans="1:6" x14ac:dyDescent="0.25">
      <c r="A182" s="1">
        <v>44742</v>
      </c>
      <c r="B182">
        <v>0</v>
      </c>
      <c r="C182">
        <f>C181-D181+E181+Tabela1[[#This Row],[retencja]]</f>
        <v>920</v>
      </c>
      <c r="D182">
        <f>IF(WEEKDAY(Tabela1[[#This Row],[Data]],2)=3,260,190)</f>
        <v>190</v>
      </c>
      <c r="E182" s="2">
        <f>IF(Tabela1[[#This Row],[stan wody]]-Tabela1[[#This Row],[zuzycie]]&lt;0,-(Tabela1[[#This Row],[stan wody]]-Tabela1[[#This Row],[zuzycie]]),0)</f>
        <v>0</v>
      </c>
      <c r="F182" s="2" t="b">
        <f>Tabela1[[#This Row],[wodociagi]]=1</f>
        <v>0</v>
      </c>
    </row>
    <row r="183" spans="1:6" x14ac:dyDescent="0.25">
      <c r="A183" s="1">
        <v>44743</v>
      </c>
      <c r="B183">
        <v>0</v>
      </c>
      <c r="C183">
        <f>C182-D182+E182+Tabela1[[#This Row],[retencja]]</f>
        <v>730</v>
      </c>
      <c r="D183">
        <f>IF(WEEKDAY(Tabela1[[#This Row],[Data]],2)=3,260,190)</f>
        <v>190</v>
      </c>
      <c r="E183" s="2">
        <f>IF(Tabela1[[#This Row],[stan wody]]-Tabela1[[#This Row],[zuzycie]]&lt;0,-(Tabela1[[#This Row],[stan wody]]-Tabela1[[#This Row],[zuzycie]]),0)</f>
        <v>0</v>
      </c>
      <c r="F183" s="2" t="b">
        <f>Tabela1[[#This Row],[wodociagi]]=1</f>
        <v>0</v>
      </c>
    </row>
    <row r="184" spans="1:6" x14ac:dyDescent="0.25">
      <c r="A184" s="1">
        <v>44744</v>
      </c>
      <c r="B184">
        <v>0</v>
      </c>
      <c r="C184">
        <f>C183-D183+E183+Tabela1[[#This Row],[retencja]]</f>
        <v>540</v>
      </c>
      <c r="D184">
        <f>IF(WEEKDAY(Tabela1[[#This Row],[Data]],2)=3,260,190)</f>
        <v>190</v>
      </c>
      <c r="E184" s="2">
        <f>IF(Tabela1[[#This Row],[stan wody]]-Tabela1[[#This Row],[zuzycie]]&lt;0,-(Tabela1[[#This Row],[stan wody]]-Tabela1[[#This Row],[zuzycie]]),0)</f>
        <v>0</v>
      </c>
      <c r="F184" s="2" t="b">
        <f>Tabela1[[#This Row],[wodociagi]]=1</f>
        <v>0</v>
      </c>
    </row>
    <row r="185" spans="1:6" x14ac:dyDescent="0.25">
      <c r="A185" s="1">
        <v>44745</v>
      </c>
      <c r="B185">
        <v>0</v>
      </c>
      <c r="C185">
        <f>C184-D184+E184+Tabela1[[#This Row],[retencja]]</f>
        <v>350</v>
      </c>
      <c r="D185">
        <f>IF(WEEKDAY(Tabela1[[#This Row],[Data]],2)=3,260,190)</f>
        <v>190</v>
      </c>
      <c r="E185" s="2">
        <f>IF(Tabela1[[#This Row],[stan wody]]-Tabela1[[#This Row],[zuzycie]]&lt;0,-(Tabela1[[#This Row],[stan wody]]-Tabela1[[#This Row],[zuzycie]]),0)</f>
        <v>0</v>
      </c>
      <c r="F185" s="2" t="b">
        <f>Tabela1[[#This Row],[wodociagi]]=1</f>
        <v>0</v>
      </c>
    </row>
    <row r="186" spans="1:6" x14ac:dyDescent="0.25">
      <c r="A186" s="1">
        <v>44746</v>
      </c>
      <c r="B186">
        <v>0</v>
      </c>
      <c r="C186">
        <f>C185-D185+E185+Tabela1[[#This Row],[retencja]]</f>
        <v>160</v>
      </c>
      <c r="D186">
        <f>IF(WEEKDAY(Tabela1[[#This Row],[Data]],2)=3,260,190)</f>
        <v>190</v>
      </c>
      <c r="E186" s="2">
        <f>IF(Tabela1[[#This Row],[stan wody]]-Tabela1[[#This Row],[zuzycie]]&lt;0,-(Tabela1[[#This Row],[stan wody]]-Tabela1[[#This Row],[zuzycie]]),0)</f>
        <v>30</v>
      </c>
      <c r="F186" s="2" t="b">
        <f>Tabela1[[#This Row],[wodociagi]]=1</f>
        <v>0</v>
      </c>
    </row>
    <row r="187" spans="1:6" x14ac:dyDescent="0.25">
      <c r="A187" s="1">
        <v>44747</v>
      </c>
      <c r="B187">
        <v>0</v>
      </c>
      <c r="C187">
        <f>C186-D186+E186+Tabela1[[#This Row],[retencja]]</f>
        <v>0</v>
      </c>
      <c r="D187">
        <f>IF(WEEKDAY(Tabela1[[#This Row],[Data]],2)=3,260,190)</f>
        <v>190</v>
      </c>
      <c r="E187" s="2">
        <f>IF(Tabela1[[#This Row],[stan wody]]-Tabela1[[#This Row],[zuzycie]]&lt;0,-(Tabela1[[#This Row],[stan wody]]-Tabela1[[#This Row],[zuzycie]]),0)</f>
        <v>190</v>
      </c>
      <c r="F187" s="2" t="b">
        <f>Tabela1[[#This Row],[wodociagi]]=1</f>
        <v>0</v>
      </c>
    </row>
    <row r="188" spans="1:6" x14ac:dyDescent="0.25">
      <c r="A188" s="1">
        <v>44748</v>
      </c>
      <c r="B188">
        <v>527</v>
      </c>
      <c r="C188">
        <f>C187-D187+E187+Tabela1[[#This Row],[retencja]]</f>
        <v>527</v>
      </c>
      <c r="D188">
        <f>IF(WEEKDAY(Tabela1[[#This Row],[Data]],2)=3,260,190)</f>
        <v>260</v>
      </c>
      <c r="E188" s="2">
        <f>IF(Tabela1[[#This Row],[stan wody]]-Tabela1[[#This Row],[zuzycie]]&lt;0,-(Tabela1[[#This Row],[stan wody]]-Tabela1[[#This Row],[zuzycie]]),0)</f>
        <v>0</v>
      </c>
      <c r="F188" s="2" t="b">
        <f>Tabela1[[#This Row],[wodociagi]]=1</f>
        <v>0</v>
      </c>
    </row>
    <row r="189" spans="1:6" x14ac:dyDescent="0.25">
      <c r="A189" s="1">
        <v>44749</v>
      </c>
      <c r="B189">
        <v>619</v>
      </c>
      <c r="C189">
        <f>C188-D188+E188+Tabela1[[#This Row],[retencja]]</f>
        <v>886</v>
      </c>
      <c r="D189">
        <f>IF(WEEKDAY(Tabela1[[#This Row],[Data]],2)=3,260,190)</f>
        <v>190</v>
      </c>
      <c r="E189" s="2">
        <f>IF(Tabela1[[#This Row],[stan wody]]-Tabela1[[#This Row],[zuzycie]]&lt;0,-(Tabela1[[#This Row],[stan wody]]-Tabela1[[#This Row],[zuzycie]]),0)</f>
        <v>0</v>
      </c>
      <c r="F189" s="2" t="b">
        <f>Tabela1[[#This Row],[wodociagi]]=1</f>
        <v>0</v>
      </c>
    </row>
    <row r="190" spans="1:6" x14ac:dyDescent="0.25">
      <c r="A190" s="1">
        <v>44750</v>
      </c>
      <c r="B190">
        <v>0</v>
      </c>
      <c r="C190">
        <f>C189-D189+E189+Tabela1[[#This Row],[retencja]]</f>
        <v>696</v>
      </c>
      <c r="D190">
        <f>IF(WEEKDAY(Tabela1[[#This Row],[Data]],2)=3,260,190)</f>
        <v>190</v>
      </c>
      <c r="E190" s="2">
        <f>IF(Tabela1[[#This Row],[stan wody]]-Tabela1[[#This Row],[zuzycie]]&lt;0,-(Tabela1[[#This Row],[stan wody]]-Tabela1[[#This Row],[zuzycie]]),0)</f>
        <v>0</v>
      </c>
      <c r="F190" s="2" t="b">
        <f>Tabela1[[#This Row],[wodociagi]]=1</f>
        <v>0</v>
      </c>
    </row>
    <row r="191" spans="1:6" x14ac:dyDescent="0.25">
      <c r="A191" s="1">
        <v>44751</v>
      </c>
      <c r="B191">
        <v>0</v>
      </c>
      <c r="C191">
        <f>C190-D190+E190+Tabela1[[#This Row],[retencja]]</f>
        <v>506</v>
      </c>
      <c r="D191">
        <f>IF(WEEKDAY(Tabela1[[#This Row],[Data]],2)=3,260,190)</f>
        <v>190</v>
      </c>
      <c r="E191" s="2">
        <f>IF(Tabela1[[#This Row],[stan wody]]-Tabela1[[#This Row],[zuzycie]]&lt;0,-(Tabela1[[#This Row],[stan wody]]-Tabela1[[#This Row],[zuzycie]]),0)</f>
        <v>0</v>
      </c>
      <c r="F191" s="2" t="b">
        <f>Tabela1[[#This Row],[wodociagi]]=1</f>
        <v>0</v>
      </c>
    </row>
    <row r="192" spans="1:6" x14ac:dyDescent="0.25">
      <c r="A192" s="1">
        <v>44752</v>
      </c>
      <c r="B192">
        <v>0</v>
      </c>
      <c r="C192">
        <f>C191-D191+E191+Tabela1[[#This Row],[retencja]]</f>
        <v>316</v>
      </c>
      <c r="D192">
        <f>IF(WEEKDAY(Tabela1[[#This Row],[Data]],2)=3,260,190)</f>
        <v>190</v>
      </c>
      <c r="E192" s="2">
        <f>IF(Tabela1[[#This Row],[stan wody]]-Tabela1[[#This Row],[zuzycie]]&lt;0,-(Tabela1[[#This Row],[stan wody]]-Tabela1[[#This Row],[zuzycie]]),0)</f>
        <v>0</v>
      </c>
      <c r="F192" s="2" t="b">
        <f>Tabela1[[#This Row],[wodociagi]]=1</f>
        <v>0</v>
      </c>
    </row>
    <row r="193" spans="1:6" x14ac:dyDescent="0.25">
      <c r="A193" s="1">
        <v>44753</v>
      </c>
      <c r="B193">
        <v>170</v>
      </c>
      <c r="C193">
        <f>C192-D192+E192+Tabela1[[#This Row],[retencja]]</f>
        <v>296</v>
      </c>
      <c r="D193">
        <f>IF(WEEKDAY(Tabela1[[#This Row],[Data]],2)=3,260,190)</f>
        <v>190</v>
      </c>
      <c r="E193" s="2">
        <f>IF(Tabela1[[#This Row],[stan wody]]-Tabela1[[#This Row],[zuzycie]]&lt;0,-(Tabela1[[#This Row],[stan wody]]-Tabela1[[#This Row],[zuzycie]]),0)</f>
        <v>0</v>
      </c>
      <c r="F193" s="2" t="b">
        <f>Tabela1[[#This Row],[wodociagi]]=1</f>
        <v>0</v>
      </c>
    </row>
    <row r="194" spans="1:6" x14ac:dyDescent="0.25">
      <c r="A194" s="1">
        <v>44754</v>
      </c>
      <c r="B194">
        <v>13</v>
      </c>
      <c r="C194">
        <f>C193-D193+E193+Tabela1[[#This Row],[retencja]]</f>
        <v>119</v>
      </c>
      <c r="D194">
        <f>IF(WEEKDAY(Tabela1[[#This Row],[Data]],2)=3,260,190)</f>
        <v>190</v>
      </c>
      <c r="E194" s="2">
        <f>IF(Tabela1[[#This Row],[stan wody]]-Tabela1[[#This Row],[zuzycie]]&lt;0,-(Tabela1[[#This Row],[stan wody]]-Tabela1[[#This Row],[zuzycie]]),0)</f>
        <v>71</v>
      </c>
      <c r="F194" s="2" t="b">
        <f>Tabela1[[#This Row],[wodociagi]]=1</f>
        <v>0</v>
      </c>
    </row>
    <row r="195" spans="1:6" x14ac:dyDescent="0.25">
      <c r="A195" s="1">
        <v>44755</v>
      </c>
      <c r="B195">
        <v>0</v>
      </c>
      <c r="C195">
        <f>C194-D194+E194+Tabela1[[#This Row],[retencja]]</f>
        <v>0</v>
      </c>
      <c r="D195">
        <f>IF(WEEKDAY(Tabela1[[#This Row],[Data]],2)=3,260,190)</f>
        <v>260</v>
      </c>
      <c r="E195" s="2">
        <f>IF(Tabela1[[#This Row],[stan wody]]-Tabela1[[#This Row],[zuzycie]]&lt;0,-(Tabela1[[#This Row],[stan wody]]-Tabela1[[#This Row],[zuzycie]]),0)</f>
        <v>260</v>
      </c>
      <c r="F195" s="2" t="b">
        <f>Tabela1[[#This Row],[wodociagi]]=1</f>
        <v>0</v>
      </c>
    </row>
    <row r="196" spans="1:6" x14ac:dyDescent="0.25">
      <c r="A196" s="1">
        <v>44756</v>
      </c>
      <c r="B196">
        <v>0</v>
      </c>
      <c r="C196">
        <f>C195-D195+E195+Tabela1[[#This Row],[retencja]]</f>
        <v>0</v>
      </c>
      <c r="D196">
        <f>IF(WEEKDAY(Tabela1[[#This Row],[Data]],2)=3,260,190)</f>
        <v>190</v>
      </c>
      <c r="E196" s="2">
        <f>IF(Tabela1[[#This Row],[stan wody]]-Tabela1[[#This Row],[zuzycie]]&lt;0,-(Tabela1[[#This Row],[stan wody]]-Tabela1[[#This Row],[zuzycie]]),0)</f>
        <v>190</v>
      </c>
      <c r="F196" s="2" t="b">
        <f>Tabela1[[#This Row],[wodociagi]]=1</f>
        <v>0</v>
      </c>
    </row>
    <row r="197" spans="1:6" x14ac:dyDescent="0.25">
      <c r="A197" s="1">
        <v>44757</v>
      </c>
      <c r="B197">
        <v>0</v>
      </c>
      <c r="C197">
        <f>C196-D196+E196+Tabela1[[#This Row],[retencja]]</f>
        <v>0</v>
      </c>
      <c r="D197">
        <f>IF(WEEKDAY(Tabela1[[#This Row],[Data]],2)=3,260,190)</f>
        <v>190</v>
      </c>
      <c r="E197" s="2">
        <f>IF(Tabela1[[#This Row],[stan wody]]-Tabela1[[#This Row],[zuzycie]]&lt;0,-(Tabela1[[#This Row],[stan wody]]-Tabela1[[#This Row],[zuzycie]]),0)</f>
        <v>190</v>
      </c>
      <c r="F197" s="2" t="b">
        <f>Tabela1[[#This Row],[wodociagi]]=1</f>
        <v>0</v>
      </c>
    </row>
    <row r="198" spans="1:6" x14ac:dyDescent="0.25">
      <c r="A198" s="1">
        <v>44758</v>
      </c>
      <c r="B198">
        <v>0</v>
      </c>
      <c r="C198">
        <f>C197-D197+E197+Tabela1[[#This Row],[retencja]]</f>
        <v>0</v>
      </c>
      <c r="D198">
        <f>IF(WEEKDAY(Tabela1[[#This Row],[Data]],2)=3,260,190)</f>
        <v>190</v>
      </c>
      <c r="E198" s="2">
        <f>IF(Tabela1[[#This Row],[stan wody]]-Tabela1[[#This Row],[zuzycie]]&lt;0,-(Tabela1[[#This Row],[stan wody]]-Tabela1[[#This Row],[zuzycie]]),0)</f>
        <v>190</v>
      </c>
      <c r="F198" s="2" t="b">
        <f>Tabela1[[#This Row],[wodociagi]]=1</f>
        <v>0</v>
      </c>
    </row>
    <row r="199" spans="1:6" x14ac:dyDescent="0.25">
      <c r="A199" s="1">
        <v>44759</v>
      </c>
      <c r="B199">
        <v>518</v>
      </c>
      <c r="C199">
        <f>C198-D198+E198+Tabela1[[#This Row],[retencja]]</f>
        <v>518</v>
      </c>
      <c r="D199">
        <f>IF(WEEKDAY(Tabela1[[#This Row],[Data]],2)=3,260,190)</f>
        <v>190</v>
      </c>
      <c r="E199" s="2">
        <f>IF(Tabela1[[#This Row],[stan wody]]-Tabela1[[#This Row],[zuzycie]]&lt;0,-(Tabela1[[#This Row],[stan wody]]-Tabela1[[#This Row],[zuzycie]]),0)</f>
        <v>0</v>
      </c>
      <c r="F199" s="2" t="b">
        <f>Tabela1[[#This Row],[wodociagi]]=1</f>
        <v>0</v>
      </c>
    </row>
    <row r="200" spans="1:6" x14ac:dyDescent="0.25">
      <c r="A200" s="1">
        <v>44760</v>
      </c>
      <c r="B200">
        <v>791</v>
      </c>
      <c r="C200">
        <f>C199-D199+E199+Tabela1[[#This Row],[retencja]]</f>
        <v>1119</v>
      </c>
      <c r="D200">
        <f>IF(WEEKDAY(Tabela1[[#This Row],[Data]],2)=3,260,190)</f>
        <v>190</v>
      </c>
      <c r="E200" s="2">
        <f>IF(Tabela1[[#This Row],[stan wody]]-Tabela1[[#This Row],[zuzycie]]&lt;0,-(Tabela1[[#This Row],[stan wody]]-Tabela1[[#This Row],[zuzycie]]),0)</f>
        <v>0</v>
      </c>
      <c r="F200" s="2" t="b">
        <f>Tabela1[[#This Row],[wodociagi]]=1</f>
        <v>0</v>
      </c>
    </row>
    <row r="201" spans="1:6" x14ac:dyDescent="0.25">
      <c r="A201" s="1">
        <v>44761</v>
      </c>
      <c r="B201">
        <v>673</v>
      </c>
      <c r="C201">
        <f>C200-D200+E200+Tabela1[[#This Row],[retencja]]</f>
        <v>1602</v>
      </c>
      <c r="D201">
        <f>IF(WEEKDAY(Tabela1[[#This Row],[Data]],2)=3,260,190)</f>
        <v>190</v>
      </c>
      <c r="E201" s="2">
        <f>IF(Tabela1[[#This Row],[stan wody]]-Tabela1[[#This Row],[zuzycie]]&lt;0,-(Tabela1[[#This Row],[stan wody]]-Tabela1[[#This Row],[zuzycie]]),0)</f>
        <v>0</v>
      </c>
      <c r="F201" s="2" t="b">
        <f>Tabela1[[#This Row],[wodociagi]]=1</f>
        <v>0</v>
      </c>
    </row>
    <row r="202" spans="1:6" x14ac:dyDescent="0.25">
      <c r="A202" s="1">
        <v>44762</v>
      </c>
      <c r="B202">
        <v>601</v>
      </c>
      <c r="C202">
        <f>C201-D201+E201+Tabela1[[#This Row],[retencja]]</f>
        <v>2013</v>
      </c>
      <c r="D202">
        <f>IF(WEEKDAY(Tabela1[[#This Row],[Data]],2)=3,260,190)</f>
        <v>260</v>
      </c>
      <c r="E202" s="2">
        <f>IF(Tabela1[[#This Row],[stan wody]]-Tabela1[[#This Row],[zuzycie]]&lt;0,-(Tabela1[[#This Row],[stan wody]]-Tabela1[[#This Row],[zuzycie]]),0)</f>
        <v>0</v>
      </c>
      <c r="F202" s="2" t="b">
        <f>Tabela1[[#This Row],[wodociagi]]=1</f>
        <v>0</v>
      </c>
    </row>
    <row r="203" spans="1:6" x14ac:dyDescent="0.25">
      <c r="A203" s="1">
        <v>44763</v>
      </c>
      <c r="B203">
        <v>612</v>
      </c>
      <c r="C203">
        <f>C202-D202+E202+Tabela1[[#This Row],[retencja]]</f>
        <v>2365</v>
      </c>
      <c r="D203">
        <f>IF(WEEKDAY(Tabela1[[#This Row],[Data]],2)=3,260,190)</f>
        <v>190</v>
      </c>
      <c r="E203" s="2">
        <f>IF(Tabela1[[#This Row],[stan wody]]-Tabela1[[#This Row],[zuzycie]]&lt;0,-(Tabela1[[#This Row],[stan wody]]-Tabela1[[#This Row],[zuzycie]]),0)</f>
        <v>0</v>
      </c>
      <c r="F203" s="2" t="b">
        <f>Tabela1[[#This Row],[wodociagi]]=1</f>
        <v>0</v>
      </c>
    </row>
    <row r="204" spans="1:6" x14ac:dyDescent="0.25">
      <c r="A204" s="1">
        <v>44764</v>
      </c>
      <c r="B204">
        <v>705</v>
      </c>
      <c r="C204">
        <f>C203-D203+E203+Tabela1[[#This Row],[retencja]]</f>
        <v>2880</v>
      </c>
      <c r="D204">
        <f>IF(WEEKDAY(Tabela1[[#This Row],[Data]],2)=3,260,190)</f>
        <v>190</v>
      </c>
      <c r="E204" s="2">
        <f>IF(Tabela1[[#This Row],[stan wody]]-Tabela1[[#This Row],[zuzycie]]&lt;0,-(Tabela1[[#This Row],[stan wody]]-Tabela1[[#This Row],[zuzycie]]),0)</f>
        <v>0</v>
      </c>
      <c r="F204" s="2" t="b">
        <f>Tabela1[[#This Row],[wodociagi]]=1</f>
        <v>0</v>
      </c>
    </row>
    <row r="205" spans="1:6" x14ac:dyDescent="0.25">
      <c r="A205" s="1">
        <v>44765</v>
      </c>
      <c r="B205">
        <v>0</v>
      </c>
      <c r="C205">
        <f>C204-D204+E204+Tabela1[[#This Row],[retencja]]</f>
        <v>2690</v>
      </c>
      <c r="D205">
        <f>IF(WEEKDAY(Tabela1[[#This Row],[Data]],2)=3,260,190)</f>
        <v>190</v>
      </c>
      <c r="E205" s="2">
        <f>IF(Tabela1[[#This Row],[stan wody]]-Tabela1[[#This Row],[zuzycie]]&lt;0,-(Tabela1[[#This Row],[stan wody]]-Tabela1[[#This Row],[zuzycie]]),0)</f>
        <v>0</v>
      </c>
      <c r="F205" s="2" t="b">
        <f>Tabela1[[#This Row],[wodociagi]]=1</f>
        <v>0</v>
      </c>
    </row>
    <row r="206" spans="1:6" x14ac:dyDescent="0.25">
      <c r="A206" s="1">
        <v>44766</v>
      </c>
      <c r="B206">
        <v>0</v>
      </c>
      <c r="C206">
        <f>C205-D205+E205+Tabela1[[#This Row],[retencja]]</f>
        <v>2500</v>
      </c>
      <c r="D206">
        <f>IF(WEEKDAY(Tabela1[[#This Row],[Data]],2)=3,260,190)</f>
        <v>190</v>
      </c>
      <c r="E206" s="2">
        <f>IF(Tabela1[[#This Row],[stan wody]]-Tabela1[[#This Row],[zuzycie]]&lt;0,-(Tabela1[[#This Row],[stan wody]]-Tabela1[[#This Row],[zuzycie]]),0)</f>
        <v>0</v>
      </c>
      <c r="F206" s="2" t="b">
        <f>Tabela1[[#This Row],[wodociagi]]=1</f>
        <v>0</v>
      </c>
    </row>
    <row r="207" spans="1:6" x14ac:dyDescent="0.25">
      <c r="A207" s="1">
        <v>44767</v>
      </c>
      <c r="B207">
        <v>1100</v>
      </c>
      <c r="C207">
        <f>C206-D206+E206+Tabela1[[#This Row],[retencja]]</f>
        <v>3410</v>
      </c>
      <c r="D207">
        <f>IF(WEEKDAY(Tabela1[[#This Row],[Data]],2)=3,260,190)</f>
        <v>190</v>
      </c>
      <c r="E207" s="2">
        <f>IF(Tabela1[[#This Row],[stan wody]]-Tabela1[[#This Row],[zuzycie]]&lt;0,-(Tabela1[[#This Row],[stan wody]]-Tabela1[[#This Row],[zuzycie]]),0)</f>
        <v>0</v>
      </c>
      <c r="F207" s="2" t="b">
        <f>Tabela1[[#This Row],[wodociagi]]=1</f>
        <v>0</v>
      </c>
    </row>
    <row r="208" spans="1:6" x14ac:dyDescent="0.25">
      <c r="A208" s="1">
        <v>44768</v>
      </c>
      <c r="B208">
        <v>118</v>
      </c>
      <c r="C208">
        <f>C207-D207+E207+Tabela1[[#This Row],[retencja]]</f>
        <v>3338</v>
      </c>
      <c r="D208">
        <f>IF(WEEKDAY(Tabela1[[#This Row],[Data]],2)=3,260,190)</f>
        <v>190</v>
      </c>
      <c r="E208" s="2">
        <f>IF(Tabela1[[#This Row],[stan wody]]-Tabela1[[#This Row],[zuzycie]]&lt;0,-(Tabela1[[#This Row],[stan wody]]-Tabela1[[#This Row],[zuzycie]]),0)</f>
        <v>0</v>
      </c>
      <c r="F208" s="2" t="b">
        <f>Tabela1[[#This Row],[wodociagi]]=1</f>
        <v>0</v>
      </c>
    </row>
    <row r="209" spans="1:6" x14ac:dyDescent="0.25">
      <c r="A209" s="1">
        <v>44769</v>
      </c>
      <c r="B209">
        <v>69</v>
      </c>
      <c r="C209">
        <f>C208-D208+E208+Tabela1[[#This Row],[retencja]]</f>
        <v>3217</v>
      </c>
      <c r="D209">
        <f>IF(WEEKDAY(Tabela1[[#This Row],[Data]],2)=3,260,190)</f>
        <v>260</v>
      </c>
      <c r="E209" s="2">
        <f>IF(Tabela1[[#This Row],[stan wody]]-Tabela1[[#This Row],[zuzycie]]&lt;0,-(Tabela1[[#This Row],[stan wody]]-Tabela1[[#This Row],[zuzycie]]),0)</f>
        <v>0</v>
      </c>
      <c r="F209" s="2" t="b">
        <f>Tabela1[[#This Row],[wodociagi]]=1</f>
        <v>0</v>
      </c>
    </row>
    <row r="210" spans="1:6" x14ac:dyDescent="0.25">
      <c r="A210" s="1">
        <v>44770</v>
      </c>
      <c r="B210">
        <v>0</v>
      </c>
      <c r="C210">
        <f>C209-D209+E209+Tabela1[[#This Row],[retencja]]</f>
        <v>2957</v>
      </c>
      <c r="D210">
        <f>IF(WEEKDAY(Tabela1[[#This Row],[Data]],2)=3,260,190)</f>
        <v>190</v>
      </c>
      <c r="E210" s="2">
        <f>IF(Tabela1[[#This Row],[stan wody]]-Tabela1[[#This Row],[zuzycie]]&lt;0,-(Tabela1[[#This Row],[stan wody]]-Tabela1[[#This Row],[zuzycie]]),0)</f>
        <v>0</v>
      </c>
      <c r="F210" s="2" t="b">
        <f>Tabela1[[#This Row],[wodociagi]]=1</f>
        <v>0</v>
      </c>
    </row>
    <row r="211" spans="1:6" x14ac:dyDescent="0.25">
      <c r="A211" s="1">
        <v>44771</v>
      </c>
      <c r="B211">
        <v>0</v>
      </c>
      <c r="C211">
        <f>C210-D210+E210+Tabela1[[#This Row],[retencja]]</f>
        <v>2767</v>
      </c>
      <c r="D211">
        <f>IF(WEEKDAY(Tabela1[[#This Row],[Data]],2)=3,260,190)</f>
        <v>190</v>
      </c>
      <c r="E211" s="2">
        <f>IF(Tabela1[[#This Row],[stan wody]]-Tabela1[[#This Row],[zuzycie]]&lt;0,-(Tabela1[[#This Row],[stan wody]]-Tabela1[[#This Row],[zuzycie]]),0)</f>
        <v>0</v>
      </c>
      <c r="F211" s="2" t="b">
        <f>Tabela1[[#This Row],[wodociagi]]=1</f>
        <v>0</v>
      </c>
    </row>
    <row r="212" spans="1:6" x14ac:dyDescent="0.25">
      <c r="A212" s="1">
        <v>44772</v>
      </c>
      <c r="B212">
        <v>0</v>
      </c>
      <c r="C212">
        <f>C211-D211+E211+Tabela1[[#This Row],[retencja]]</f>
        <v>2577</v>
      </c>
      <c r="D212">
        <f>IF(WEEKDAY(Tabela1[[#This Row],[Data]],2)=3,260,190)</f>
        <v>190</v>
      </c>
      <c r="E212" s="2">
        <f>IF(Tabela1[[#This Row],[stan wody]]-Tabela1[[#This Row],[zuzycie]]&lt;0,-(Tabela1[[#This Row],[stan wody]]-Tabela1[[#This Row],[zuzycie]]),0)</f>
        <v>0</v>
      </c>
      <c r="F212" s="2" t="b">
        <f>Tabela1[[#This Row],[wodociagi]]=1</f>
        <v>0</v>
      </c>
    </row>
    <row r="213" spans="1:6" x14ac:dyDescent="0.25">
      <c r="A213" s="1">
        <v>44773</v>
      </c>
      <c r="B213">
        <v>0</v>
      </c>
      <c r="C213">
        <f>C212-D212+E212+Tabela1[[#This Row],[retencja]]</f>
        <v>2387</v>
      </c>
      <c r="D213">
        <f>IF(WEEKDAY(Tabela1[[#This Row],[Data]],2)=3,260,190)</f>
        <v>190</v>
      </c>
      <c r="E213" s="2">
        <f>IF(Tabela1[[#This Row],[stan wody]]-Tabela1[[#This Row],[zuzycie]]&lt;0,-(Tabela1[[#This Row],[stan wody]]-Tabela1[[#This Row],[zuzycie]]),0)</f>
        <v>0</v>
      </c>
      <c r="F213" s="2" t="b">
        <f>Tabela1[[#This Row],[wodociagi]]=1</f>
        <v>0</v>
      </c>
    </row>
    <row r="214" spans="1:6" x14ac:dyDescent="0.25">
      <c r="A214" s="1">
        <v>44774</v>
      </c>
      <c r="B214">
        <v>0</v>
      </c>
      <c r="C214">
        <f>C213-D213+E213+Tabela1[[#This Row],[retencja]]</f>
        <v>2197</v>
      </c>
      <c r="D214">
        <f>IF(WEEKDAY(Tabela1[[#This Row],[Data]],2)=3,260,190)</f>
        <v>190</v>
      </c>
      <c r="E214" s="2">
        <f>IF(Tabela1[[#This Row],[stan wody]]-Tabela1[[#This Row],[zuzycie]]&lt;0,-(Tabela1[[#This Row],[stan wody]]-Tabela1[[#This Row],[zuzycie]]),0)</f>
        <v>0</v>
      </c>
      <c r="F214" s="2" t="b">
        <f>Tabela1[[#This Row],[wodociagi]]=1</f>
        <v>0</v>
      </c>
    </row>
    <row r="215" spans="1:6" x14ac:dyDescent="0.25">
      <c r="A215" s="1">
        <v>44775</v>
      </c>
      <c r="B215">
        <v>0</v>
      </c>
      <c r="C215">
        <f>C214-D214+E214+Tabela1[[#This Row],[retencja]]</f>
        <v>2007</v>
      </c>
      <c r="D215">
        <f>IF(WEEKDAY(Tabela1[[#This Row],[Data]],2)=3,260,190)</f>
        <v>190</v>
      </c>
      <c r="E215" s="2">
        <f>IF(Tabela1[[#This Row],[stan wody]]-Tabela1[[#This Row],[zuzycie]]&lt;0,-(Tabela1[[#This Row],[stan wody]]-Tabela1[[#This Row],[zuzycie]]),0)</f>
        <v>0</v>
      </c>
      <c r="F215" s="2" t="b">
        <f>Tabela1[[#This Row],[wodociagi]]=1</f>
        <v>0</v>
      </c>
    </row>
    <row r="216" spans="1:6" x14ac:dyDescent="0.25">
      <c r="A216" s="1">
        <v>44776</v>
      </c>
      <c r="B216">
        <v>0</v>
      </c>
      <c r="C216">
        <f>C215-D215+E215+Tabela1[[#This Row],[retencja]]</f>
        <v>1817</v>
      </c>
      <c r="D216">
        <f>IF(WEEKDAY(Tabela1[[#This Row],[Data]],2)=3,260,190)</f>
        <v>260</v>
      </c>
      <c r="E216" s="2">
        <f>IF(Tabela1[[#This Row],[stan wody]]-Tabela1[[#This Row],[zuzycie]]&lt;0,-(Tabela1[[#This Row],[stan wody]]-Tabela1[[#This Row],[zuzycie]]),0)</f>
        <v>0</v>
      </c>
      <c r="F216" s="2" t="b">
        <f>Tabela1[[#This Row],[wodociagi]]=1</f>
        <v>0</v>
      </c>
    </row>
    <row r="217" spans="1:6" x14ac:dyDescent="0.25">
      <c r="A217" s="1">
        <v>44777</v>
      </c>
      <c r="B217">
        <v>0</v>
      </c>
      <c r="C217">
        <f>C216-D216+E216+Tabela1[[#This Row],[retencja]]</f>
        <v>1557</v>
      </c>
      <c r="D217">
        <f>IF(WEEKDAY(Tabela1[[#This Row],[Data]],2)=3,260,190)</f>
        <v>190</v>
      </c>
      <c r="E217" s="2">
        <f>IF(Tabela1[[#This Row],[stan wody]]-Tabela1[[#This Row],[zuzycie]]&lt;0,-(Tabela1[[#This Row],[stan wody]]-Tabela1[[#This Row],[zuzycie]]),0)</f>
        <v>0</v>
      </c>
      <c r="F217" s="2" t="b">
        <f>Tabela1[[#This Row],[wodociagi]]=1</f>
        <v>0</v>
      </c>
    </row>
    <row r="218" spans="1:6" x14ac:dyDescent="0.25">
      <c r="A218" s="1">
        <v>44778</v>
      </c>
      <c r="B218">
        <v>0</v>
      </c>
      <c r="C218">
        <f>C217-D217+E217+Tabela1[[#This Row],[retencja]]</f>
        <v>1367</v>
      </c>
      <c r="D218">
        <f>IF(WEEKDAY(Tabela1[[#This Row],[Data]],2)=3,260,190)</f>
        <v>190</v>
      </c>
      <c r="E218" s="2">
        <f>IF(Tabela1[[#This Row],[stan wody]]-Tabela1[[#This Row],[zuzycie]]&lt;0,-(Tabela1[[#This Row],[stan wody]]-Tabela1[[#This Row],[zuzycie]]),0)</f>
        <v>0</v>
      </c>
      <c r="F218" s="2" t="b">
        <f>Tabela1[[#This Row],[wodociagi]]=1</f>
        <v>0</v>
      </c>
    </row>
    <row r="219" spans="1:6" x14ac:dyDescent="0.25">
      <c r="A219" s="1">
        <v>44779</v>
      </c>
      <c r="B219">
        <v>0</v>
      </c>
      <c r="C219">
        <f>C218-D218+E218+Tabela1[[#This Row],[retencja]]</f>
        <v>1177</v>
      </c>
      <c r="D219">
        <f>IF(WEEKDAY(Tabela1[[#This Row],[Data]],2)=3,260,190)</f>
        <v>190</v>
      </c>
      <c r="E219" s="2">
        <f>IF(Tabela1[[#This Row],[stan wody]]-Tabela1[[#This Row],[zuzycie]]&lt;0,-(Tabela1[[#This Row],[stan wody]]-Tabela1[[#This Row],[zuzycie]]),0)</f>
        <v>0</v>
      </c>
      <c r="F219" s="2" t="b">
        <f>Tabela1[[#This Row],[wodociagi]]=1</f>
        <v>0</v>
      </c>
    </row>
    <row r="220" spans="1:6" x14ac:dyDescent="0.25">
      <c r="A220" s="1">
        <v>44780</v>
      </c>
      <c r="B220">
        <v>0</v>
      </c>
      <c r="C220">
        <f>C219-D219+E219+Tabela1[[#This Row],[retencja]]</f>
        <v>987</v>
      </c>
      <c r="D220">
        <f>IF(WEEKDAY(Tabela1[[#This Row],[Data]],2)=3,260,190)</f>
        <v>190</v>
      </c>
      <c r="E220" s="2">
        <f>IF(Tabela1[[#This Row],[stan wody]]-Tabela1[[#This Row],[zuzycie]]&lt;0,-(Tabela1[[#This Row],[stan wody]]-Tabela1[[#This Row],[zuzycie]]),0)</f>
        <v>0</v>
      </c>
      <c r="F220" s="2" t="b">
        <f>Tabela1[[#This Row],[wodociagi]]=1</f>
        <v>0</v>
      </c>
    </row>
    <row r="221" spans="1:6" x14ac:dyDescent="0.25">
      <c r="A221" s="1">
        <v>44781</v>
      </c>
      <c r="B221">
        <v>660</v>
      </c>
      <c r="C221">
        <f>C220-D220+E220+Tabela1[[#This Row],[retencja]]</f>
        <v>1457</v>
      </c>
      <c r="D221">
        <f>IF(WEEKDAY(Tabela1[[#This Row],[Data]],2)=3,260,190)</f>
        <v>190</v>
      </c>
      <c r="E221" s="2">
        <f>IF(Tabela1[[#This Row],[stan wody]]-Tabela1[[#This Row],[zuzycie]]&lt;0,-(Tabela1[[#This Row],[stan wody]]-Tabela1[[#This Row],[zuzycie]]),0)</f>
        <v>0</v>
      </c>
      <c r="F221" s="2" t="b">
        <f>Tabela1[[#This Row],[wodociagi]]=1</f>
        <v>0</v>
      </c>
    </row>
    <row r="222" spans="1:6" x14ac:dyDescent="0.25">
      <c r="A222" s="1">
        <v>44782</v>
      </c>
      <c r="B222">
        <v>1245</v>
      </c>
      <c r="C222">
        <f>C221-D221+E221+Tabela1[[#This Row],[retencja]]</f>
        <v>2512</v>
      </c>
      <c r="D222">
        <f>IF(WEEKDAY(Tabela1[[#This Row],[Data]],2)=3,260,190)</f>
        <v>190</v>
      </c>
      <c r="E222" s="2">
        <f>IF(Tabela1[[#This Row],[stan wody]]-Tabela1[[#This Row],[zuzycie]]&lt;0,-(Tabela1[[#This Row],[stan wody]]-Tabela1[[#This Row],[zuzycie]]),0)</f>
        <v>0</v>
      </c>
      <c r="F222" s="2" t="b">
        <f>Tabela1[[#This Row],[wodociagi]]=1</f>
        <v>0</v>
      </c>
    </row>
    <row r="223" spans="1:6" x14ac:dyDescent="0.25">
      <c r="A223" s="1">
        <v>44783</v>
      </c>
      <c r="B223">
        <v>745</v>
      </c>
      <c r="C223">
        <f>C222-D222+E222+Tabela1[[#This Row],[retencja]]</f>
        <v>3067</v>
      </c>
      <c r="D223">
        <f>IF(WEEKDAY(Tabela1[[#This Row],[Data]],2)=3,260,190)</f>
        <v>260</v>
      </c>
      <c r="E223" s="2">
        <f>IF(Tabela1[[#This Row],[stan wody]]-Tabela1[[#This Row],[zuzycie]]&lt;0,-(Tabela1[[#This Row],[stan wody]]-Tabela1[[#This Row],[zuzycie]]),0)</f>
        <v>0</v>
      </c>
      <c r="F223" s="2" t="b">
        <f>Tabela1[[#This Row],[wodociagi]]=1</f>
        <v>0</v>
      </c>
    </row>
    <row r="224" spans="1:6" x14ac:dyDescent="0.25">
      <c r="A224" s="1">
        <v>44784</v>
      </c>
      <c r="B224">
        <v>48</v>
      </c>
      <c r="C224">
        <f>C223-D223+E223+Tabela1[[#This Row],[retencja]]</f>
        <v>2855</v>
      </c>
      <c r="D224">
        <f>IF(WEEKDAY(Tabela1[[#This Row],[Data]],2)=3,260,190)</f>
        <v>190</v>
      </c>
      <c r="E224" s="2">
        <f>IF(Tabela1[[#This Row],[stan wody]]-Tabela1[[#This Row],[zuzycie]]&lt;0,-(Tabela1[[#This Row],[stan wody]]-Tabela1[[#This Row],[zuzycie]]),0)</f>
        <v>0</v>
      </c>
      <c r="F224" s="2" t="b">
        <f>Tabela1[[#This Row],[wodociagi]]=1</f>
        <v>0</v>
      </c>
    </row>
    <row r="225" spans="1:6" x14ac:dyDescent="0.25">
      <c r="A225" s="1">
        <v>44785</v>
      </c>
      <c r="B225">
        <v>0</v>
      </c>
      <c r="C225">
        <f>C224-D224+E224+Tabela1[[#This Row],[retencja]]</f>
        <v>2665</v>
      </c>
      <c r="D225">
        <f>IF(WEEKDAY(Tabela1[[#This Row],[Data]],2)=3,260,190)</f>
        <v>190</v>
      </c>
      <c r="E225" s="2">
        <f>IF(Tabela1[[#This Row],[stan wody]]-Tabela1[[#This Row],[zuzycie]]&lt;0,-(Tabela1[[#This Row],[stan wody]]-Tabela1[[#This Row],[zuzycie]]),0)</f>
        <v>0</v>
      </c>
      <c r="F225" s="2" t="b">
        <f>Tabela1[[#This Row],[wodociagi]]=1</f>
        <v>0</v>
      </c>
    </row>
    <row r="226" spans="1:6" x14ac:dyDescent="0.25">
      <c r="A226" s="1">
        <v>44786</v>
      </c>
      <c r="B226">
        <v>0</v>
      </c>
      <c r="C226">
        <f>C225-D225+E225+Tabela1[[#This Row],[retencja]]</f>
        <v>2475</v>
      </c>
      <c r="D226">
        <f>IF(WEEKDAY(Tabela1[[#This Row],[Data]],2)=3,260,190)</f>
        <v>190</v>
      </c>
      <c r="E226" s="2">
        <f>IF(Tabela1[[#This Row],[stan wody]]-Tabela1[[#This Row],[zuzycie]]&lt;0,-(Tabela1[[#This Row],[stan wody]]-Tabela1[[#This Row],[zuzycie]]),0)</f>
        <v>0</v>
      </c>
      <c r="F226" s="2" t="b">
        <f>Tabela1[[#This Row],[wodociagi]]=1</f>
        <v>0</v>
      </c>
    </row>
    <row r="227" spans="1:6" x14ac:dyDescent="0.25">
      <c r="A227" s="1">
        <v>44787</v>
      </c>
      <c r="B227">
        <v>0</v>
      </c>
      <c r="C227">
        <f>C226-D226+E226+Tabela1[[#This Row],[retencja]]</f>
        <v>2285</v>
      </c>
      <c r="D227">
        <f>IF(WEEKDAY(Tabela1[[#This Row],[Data]],2)=3,260,190)</f>
        <v>190</v>
      </c>
      <c r="E227" s="2">
        <f>IF(Tabela1[[#This Row],[stan wody]]-Tabela1[[#This Row],[zuzycie]]&lt;0,-(Tabela1[[#This Row],[stan wody]]-Tabela1[[#This Row],[zuzycie]]),0)</f>
        <v>0</v>
      </c>
      <c r="F227" s="2" t="b">
        <f>Tabela1[[#This Row],[wodociagi]]=1</f>
        <v>0</v>
      </c>
    </row>
    <row r="228" spans="1:6" x14ac:dyDescent="0.25">
      <c r="A228" s="1">
        <v>44788</v>
      </c>
      <c r="B228">
        <v>0</v>
      </c>
      <c r="C228">
        <f>C227-D227+E227+Tabela1[[#This Row],[retencja]]</f>
        <v>2095</v>
      </c>
      <c r="D228">
        <f>IF(WEEKDAY(Tabela1[[#This Row],[Data]],2)=3,260,190)</f>
        <v>190</v>
      </c>
      <c r="E228" s="2">
        <f>IF(Tabela1[[#This Row],[stan wody]]-Tabela1[[#This Row],[zuzycie]]&lt;0,-(Tabela1[[#This Row],[stan wody]]-Tabela1[[#This Row],[zuzycie]]),0)</f>
        <v>0</v>
      </c>
      <c r="F228" s="2" t="b">
        <f>Tabela1[[#This Row],[wodociagi]]=1</f>
        <v>0</v>
      </c>
    </row>
    <row r="229" spans="1:6" x14ac:dyDescent="0.25">
      <c r="A229" s="1">
        <v>44789</v>
      </c>
      <c r="B229">
        <v>0</v>
      </c>
      <c r="C229">
        <f>C228-D228+E228+Tabela1[[#This Row],[retencja]]</f>
        <v>1905</v>
      </c>
      <c r="D229">
        <f>IF(WEEKDAY(Tabela1[[#This Row],[Data]],2)=3,260,190)</f>
        <v>190</v>
      </c>
      <c r="E229" s="2">
        <f>IF(Tabela1[[#This Row],[stan wody]]-Tabela1[[#This Row],[zuzycie]]&lt;0,-(Tabela1[[#This Row],[stan wody]]-Tabela1[[#This Row],[zuzycie]]),0)</f>
        <v>0</v>
      </c>
      <c r="F229" s="2" t="b">
        <f>Tabela1[[#This Row],[wodociagi]]=1</f>
        <v>0</v>
      </c>
    </row>
    <row r="230" spans="1:6" x14ac:dyDescent="0.25">
      <c r="A230" s="1">
        <v>44790</v>
      </c>
      <c r="B230">
        <v>0</v>
      </c>
      <c r="C230">
        <f>C229-D229+E229+Tabela1[[#This Row],[retencja]]</f>
        <v>1715</v>
      </c>
      <c r="D230">
        <f>IF(WEEKDAY(Tabela1[[#This Row],[Data]],2)=3,260,190)</f>
        <v>260</v>
      </c>
      <c r="E230" s="2">
        <f>IF(Tabela1[[#This Row],[stan wody]]-Tabela1[[#This Row],[zuzycie]]&lt;0,-(Tabela1[[#This Row],[stan wody]]-Tabela1[[#This Row],[zuzycie]]),0)</f>
        <v>0</v>
      </c>
      <c r="F230" s="2" t="b">
        <f>Tabela1[[#This Row],[wodociagi]]=1</f>
        <v>0</v>
      </c>
    </row>
    <row r="231" spans="1:6" x14ac:dyDescent="0.25">
      <c r="A231" s="1">
        <v>44791</v>
      </c>
      <c r="B231">
        <v>0</v>
      </c>
      <c r="C231">
        <f>C230-D230+E230+Tabela1[[#This Row],[retencja]]</f>
        <v>1455</v>
      </c>
      <c r="D231">
        <f>IF(WEEKDAY(Tabela1[[#This Row],[Data]],2)=3,260,190)</f>
        <v>190</v>
      </c>
      <c r="E231" s="2">
        <f>IF(Tabela1[[#This Row],[stan wody]]-Tabela1[[#This Row],[zuzycie]]&lt;0,-(Tabela1[[#This Row],[stan wody]]-Tabela1[[#This Row],[zuzycie]]),0)</f>
        <v>0</v>
      </c>
      <c r="F231" s="2" t="b">
        <f>Tabela1[[#This Row],[wodociagi]]=1</f>
        <v>0</v>
      </c>
    </row>
    <row r="232" spans="1:6" x14ac:dyDescent="0.25">
      <c r="A232" s="1">
        <v>44792</v>
      </c>
      <c r="B232">
        <v>0</v>
      </c>
      <c r="C232">
        <f>C231-D231+E231+Tabela1[[#This Row],[retencja]]</f>
        <v>1265</v>
      </c>
      <c r="D232">
        <f>IF(WEEKDAY(Tabela1[[#This Row],[Data]],2)=3,260,190)</f>
        <v>190</v>
      </c>
      <c r="E232" s="2">
        <f>IF(Tabela1[[#This Row],[stan wody]]-Tabela1[[#This Row],[zuzycie]]&lt;0,-(Tabela1[[#This Row],[stan wody]]-Tabela1[[#This Row],[zuzycie]]),0)</f>
        <v>0</v>
      </c>
      <c r="F232" s="2" t="b">
        <f>Tabela1[[#This Row],[wodociagi]]=1</f>
        <v>0</v>
      </c>
    </row>
    <row r="233" spans="1:6" x14ac:dyDescent="0.25">
      <c r="A233" s="1">
        <v>44793</v>
      </c>
      <c r="B233">
        <v>0</v>
      </c>
      <c r="C233">
        <f>C232-D232+E232+Tabela1[[#This Row],[retencja]]</f>
        <v>1075</v>
      </c>
      <c r="D233">
        <f>IF(WEEKDAY(Tabela1[[#This Row],[Data]],2)=3,260,190)</f>
        <v>190</v>
      </c>
      <c r="E233" s="2">
        <f>IF(Tabela1[[#This Row],[stan wody]]-Tabela1[[#This Row],[zuzycie]]&lt;0,-(Tabela1[[#This Row],[stan wody]]-Tabela1[[#This Row],[zuzycie]]),0)</f>
        <v>0</v>
      </c>
      <c r="F233" s="2" t="b">
        <f>Tabela1[[#This Row],[wodociagi]]=1</f>
        <v>0</v>
      </c>
    </row>
    <row r="234" spans="1:6" x14ac:dyDescent="0.25">
      <c r="A234" s="1">
        <v>44794</v>
      </c>
      <c r="B234">
        <v>0</v>
      </c>
      <c r="C234">
        <f>C233-D233+E233+Tabela1[[#This Row],[retencja]]</f>
        <v>885</v>
      </c>
      <c r="D234">
        <f>IF(WEEKDAY(Tabela1[[#This Row],[Data]],2)=3,260,190)</f>
        <v>190</v>
      </c>
      <c r="E234" s="2">
        <f>IF(Tabela1[[#This Row],[stan wody]]-Tabela1[[#This Row],[zuzycie]]&lt;0,-(Tabela1[[#This Row],[stan wody]]-Tabela1[[#This Row],[zuzycie]]),0)</f>
        <v>0</v>
      </c>
      <c r="F234" s="2" t="b">
        <f>Tabela1[[#This Row],[wodociagi]]=1</f>
        <v>0</v>
      </c>
    </row>
    <row r="235" spans="1:6" x14ac:dyDescent="0.25">
      <c r="A235" s="1">
        <v>44795</v>
      </c>
      <c r="B235">
        <v>0</v>
      </c>
      <c r="C235">
        <f>C234-D234+E234+Tabela1[[#This Row],[retencja]]</f>
        <v>695</v>
      </c>
      <c r="D235">
        <f>IF(WEEKDAY(Tabela1[[#This Row],[Data]],2)=3,260,190)</f>
        <v>190</v>
      </c>
      <c r="E235" s="2">
        <f>IF(Tabela1[[#This Row],[stan wody]]-Tabela1[[#This Row],[zuzycie]]&lt;0,-(Tabela1[[#This Row],[stan wody]]-Tabela1[[#This Row],[zuzycie]]),0)</f>
        <v>0</v>
      </c>
      <c r="F235" s="2" t="b">
        <f>Tabela1[[#This Row],[wodociagi]]=1</f>
        <v>0</v>
      </c>
    </row>
    <row r="236" spans="1:6" x14ac:dyDescent="0.25">
      <c r="A236" s="1">
        <v>44796</v>
      </c>
      <c r="B236">
        <v>0</v>
      </c>
      <c r="C236">
        <f>C235-D235+E235+Tabela1[[#This Row],[retencja]]</f>
        <v>505</v>
      </c>
      <c r="D236">
        <f>IF(WEEKDAY(Tabela1[[#This Row],[Data]],2)=3,260,190)</f>
        <v>190</v>
      </c>
      <c r="E236" s="2">
        <f>IF(Tabela1[[#This Row],[stan wody]]-Tabela1[[#This Row],[zuzycie]]&lt;0,-(Tabela1[[#This Row],[stan wody]]-Tabela1[[#This Row],[zuzycie]]),0)</f>
        <v>0</v>
      </c>
      <c r="F236" s="2" t="b">
        <f>Tabela1[[#This Row],[wodociagi]]=1</f>
        <v>0</v>
      </c>
    </row>
    <row r="237" spans="1:6" x14ac:dyDescent="0.25">
      <c r="A237" s="1">
        <v>44797</v>
      </c>
      <c r="B237">
        <v>0</v>
      </c>
      <c r="C237">
        <f>C236-D236+E236+Tabela1[[#This Row],[retencja]]</f>
        <v>315</v>
      </c>
      <c r="D237">
        <f>IF(WEEKDAY(Tabela1[[#This Row],[Data]],2)=3,260,190)</f>
        <v>260</v>
      </c>
      <c r="E237" s="2">
        <f>IF(Tabela1[[#This Row],[stan wody]]-Tabela1[[#This Row],[zuzycie]]&lt;0,-(Tabela1[[#This Row],[stan wody]]-Tabela1[[#This Row],[zuzycie]]),0)</f>
        <v>0</v>
      </c>
      <c r="F237" s="2" t="b">
        <f>Tabela1[[#This Row],[wodociagi]]=1</f>
        <v>0</v>
      </c>
    </row>
    <row r="238" spans="1:6" x14ac:dyDescent="0.25">
      <c r="A238" s="1">
        <v>44798</v>
      </c>
      <c r="B238">
        <v>0</v>
      </c>
      <c r="C238">
        <f>C237-D237+E237+Tabela1[[#This Row],[retencja]]</f>
        <v>55</v>
      </c>
      <c r="D238">
        <f>IF(WEEKDAY(Tabela1[[#This Row],[Data]],2)=3,260,190)</f>
        <v>190</v>
      </c>
      <c r="E238" s="2">
        <f>IF(Tabela1[[#This Row],[stan wody]]-Tabela1[[#This Row],[zuzycie]]&lt;0,-(Tabela1[[#This Row],[stan wody]]-Tabela1[[#This Row],[zuzycie]]),0)</f>
        <v>135</v>
      </c>
      <c r="F238" s="2" t="b">
        <f>Tabela1[[#This Row],[wodociagi]]=1</f>
        <v>0</v>
      </c>
    </row>
    <row r="239" spans="1:6" x14ac:dyDescent="0.25">
      <c r="A239" s="1">
        <v>44799</v>
      </c>
      <c r="B239">
        <v>0</v>
      </c>
      <c r="C239">
        <f>C238-D238+E238+Tabela1[[#This Row],[retencja]]</f>
        <v>0</v>
      </c>
      <c r="D239">
        <f>IF(WEEKDAY(Tabela1[[#This Row],[Data]],2)=3,260,190)</f>
        <v>190</v>
      </c>
      <c r="E239" s="2">
        <f>IF(Tabela1[[#This Row],[stan wody]]-Tabela1[[#This Row],[zuzycie]]&lt;0,-(Tabela1[[#This Row],[stan wody]]-Tabela1[[#This Row],[zuzycie]]),0)</f>
        <v>190</v>
      </c>
      <c r="F239" s="2" t="b">
        <f>Tabela1[[#This Row],[wodociagi]]=1</f>
        <v>0</v>
      </c>
    </row>
    <row r="240" spans="1:6" x14ac:dyDescent="0.25">
      <c r="A240" s="1">
        <v>44800</v>
      </c>
      <c r="B240">
        <v>0</v>
      </c>
      <c r="C240">
        <f>C239-D239+E239+Tabela1[[#This Row],[retencja]]</f>
        <v>0</v>
      </c>
      <c r="D240">
        <f>IF(WEEKDAY(Tabela1[[#This Row],[Data]],2)=3,260,190)</f>
        <v>190</v>
      </c>
      <c r="E240" s="2">
        <f>IF(Tabela1[[#This Row],[stan wody]]-Tabela1[[#This Row],[zuzycie]]&lt;0,-(Tabela1[[#This Row],[stan wody]]-Tabela1[[#This Row],[zuzycie]]),0)</f>
        <v>190</v>
      </c>
      <c r="F240" s="2" t="b">
        <f>Tabela1[[#This Row],[wodociagi]]=1</f>
        <v>0</v>
      </c>
    </row>
    <row r="241" spans="1:6" x14ac:dyDescent="0.25">
      <c r="A241" s="1">
        <v>44801</v>
      </c>
      <c r="B241">
        <v>0</v>
      </c>
      <c r="C241">
        <f>C240-D240+E240+Tabela1[[#This Row],[retencja]]</f>
        <v>0</v>
      </c>
      <c r="D241">
        <f>IF(WEEKDAY(Tabela1[[#This Row],[Data]],2)=3,260,190)</f>
        <v>190</v>
      </c>
      <c r="E241" s="2">
        <f>IF(Tabela1[[#This Row],[stan wody]]-Tabela1[[#This Row],[zuzycie]]&lt;0,-(Tabela1[[#This Row],[stan wody]]-Tabela1[[#This Row],[zuzycie]]),0)</f>
        <v>190</v>
      </c>
      <c r="F241" s="2" t="b">
        <f>Tabela1[[#This Row],[wodociagi]]=1</f>
        <v>0</v>
      </c>
    </row>
    <row r="242" spans="1:6" x14ac:dyDescent="0.25">
      <c r="A242" s="1">
        <v>44802</v>
      </c>
      <c r="B242">
        <v>0</v>
      </c>
      <c r="C242">
        <f>C241-D241+E241+Tabela1[[#This Row],[retencja]]</f>
        <v>0</v>
      </c>
      <c r="D242">
        <f>IF(WEEKDAY(Tabela1[[#This Row],[Data]],2)=3,260,190)</f>
        <v>190</v>
      </c>
      <c r="E242" s="2">
        <f>IF(Tabela1[[#This Row],[stan wody]]-Tabela1[[#This Row],[zuzycie]]&lt;0,-(Tabela1[[#This Row],[stan wody]]-Tabela1[[#This Row],[zuzycie]]),0)</f>
        <v>190</v>
      </c>
      <c r="F242" s="2" t="b">
        <f>Tabela1[[#This Row],[wodociagi]]=1</f>
        <v>0</v>
      </c>
    </row>
    <row r="243" spans="1:6" x14ac:dyDescent="0.25">
      <c r="A243" s="1">
        <v>44803</v>
      </c>
      <c r="B243">
        <v>0</v>
      </c>
      <c r="C243">
        <f>C242-D242+E242+Tabela1[[#This Row],[retencja]]</f>
        <v>0</v>
      </c>
      <c r="D243">
        <f>IF(WEEKDAY(Tabela1[[#This Row],[Data]],2)=3,260,190)</f>
        <v>190</v>
      </c>
      <c r="E243" s="2">
        <f>IF(Tabela1[[#This Row],[stan wody]]-Tabela1[[#This Row],[zuzycie]]&lt;0,-(Tabela1[[#This Row],[stan wody]]-Tabela1[[#This Row],[zuzycie]]),0)</f>
        <v>190</v>
      </c>
      <c r="F243" s="2" t="b">
        <f>Tabela1[[#This Row],[wodociagi]]=1</f>
        <v>0</v>
      </c>
    </row>
    <row r="244" spans="1:6" x14ac:dyDescent="0.25">
      <c r="A244" s="1">
        <v>44804</v>
      </c>
      <c r="B244">
        <v>0</v>
      </c>
      <c r="C244">
        <f>C243-D243+E243+Tabela1[[#This Row],[retencja]]</f>
        <v>0</v>
      </c>
      <c r="D244">
        <f>IF(WEEKDAY(Tabela1[[#This Row],[Data]],2)=3,260,190)</f>
        <v>260</v>
      </c>
      <c r="E244" s="2">
        <f>IF(Tabela1[[#This Row],[stan wody]]-Tabela1[[#This Row],[zuzycie]]&lt;0,-(Tabela1[[#This Row],[stan wody]]-Tabela1[[#This Row],[zuzycie]]),0)</f>
        <v>260</v>
      </c>
      <c r="F244" s="2" t="b">
        <f>Tabela1[[#This Row],[wodociagi]]=1</f>
        <v>0</v>
      </c>
    </row>
    <row r="245" spans="1:6" x14ac:dyDescent="0.25">
      <c r="A245" s="1">
        <v>44805</v>
      </c>
      <c r="B245">
        <v>0</v>
      </c>
      <c r="C245">
        <f>C244-D244+E244+Tabela1[[#This Row],[retencja]]</f>
        <v>0</v>
      </c>
      <c r="D245">
        <f>IF(WEEKDAY(Tabela1[[#This Row],[Data]],2)=3,260,190)</f>
        <v>190</v>
      </c>
      <c r="E245" s="2">
        <f>IF(Tabela1[[#This Row],[stan wody]]-Tabela1[[#This Row],[zuzycie]]&lt;0,-(Tabela1[[#This Row],[stan wody]]-Tabela1[[#This Row],[zuzycie]]),0)</f>
        <v>190</v>
      </c>
      <c r="F245" s="2" t="b">
        <f>Tabela1[[#This Row],[wodociagi]]=1</f>
        <v>0</v>
      </c>
    </row>
    <row r="246" spans="1:6" x14ac:dyDescent="0.25">
      <c r="A246" s="1">
        <v>44806</v>
      </c>
      <c r="B246">
        <v>388</v>
      </c>
      <c r="C246">
        <f>C245-D245+E245+Tabela1[[#This Row],[retencja]]</f>
        <v>388</v>
      </c>
      <c r="D246">
        <f>IF(WEEKDAY(Tabela1[[#This Row],[Data]],2)=3,260,190)</f>
        <v>190</v>
      </c>
      <c r="E246" s="2">
        <f>IF(Tabela1[[#This Row],[stan wody]]-Tabela1[[#This Row],[zuzycie]]&lt;0,-(Tabela1[[#This Row],[stan wody]]-Tabela1[[#This Row],[zuzycie]]),0)</f>
        <v>0</v>
      </c>
      <c r="F246" s="2" t="b">
        <f>Tabela1[[#This Row],[wodociagi]]=1</f>
        <v>0</v>
      </c>
    </row>
    <row r="247" spans="1:6" x14ac:dyDescent="0.25">
      <c r="A247" s="1">
        <v>44807</v>
      </c>
      <c r="B247">
        <v>415</v>
      </c>
      <c r="C247">
        <f>C246-D246+E246+Tabela1[[#This Row],[retencja]]</f>
        <v>613</v>
      </c>
      <c r="D247">
        <f>IF(WEEKDAY(Tabela1[[#This Row],[Data]],2)=3,260,190)</f>
        <v>190</v>
      </c>
      <c r="E247" s="2">
        <f>IF(Tabela1[[#This Row],[stan wody]]-Tabela1[[#This Row],[zuzycie]]&lt;0,-(Tabela1[[#This Row],[stan wody]]-Tabela1[[#This Row],[zuzycie]]),0)</f>
        <v>0</v>
      </c>
      <c r="F247" s="2" t="b">
        <f>Tabela1[[#This Row],[wodociagi]]=1</f>
        <v>0</v>
      </c>
    </row>
    <row r="248" spans="1:6" x14ac:dyDescent="0.25">
      <c r="A248" s="1">
        <v>44808</v>
      </c>
      <c r="B248">
        <v>560</v>
      </c>
      <c r="C248">
        <f>C247-D247+E247+Tabela1[[#This Row],[retencja]]</f>
        <v>983</v>
      </c>
      <c r="D248">
        <f>IF(WEEKDAY(Tabela1[[#This Row],[Data]],2)=3,260,190)</f>
        <v>190</v>
      </c>
      <c r="E248" s="2">
        <f>IF(Tabela1[[#This Row],[stan wody]]-Tabela1[[#This Row],[zuzycie]]&lt;0,-(Tabela1[[#This Row],[stan wody]]-Tabela1[[#This Row],[zuzycie]]),0)</f>
        <v>0</v>
      </c>
      <c r="F248" s="2" t="b">
        <f>Tabela1[[#This Row],[wodociagi]]=1</f>
        <v>0</v>
      </c>
    </row>
    <row r="249" spans="1:6" x14ac:dyDescent="0.25">
      <c r="A249" s="1">
        <v>44809</v>
      </c>
      <c r="B249">
        <v>467</v>
      </c>
      <c r="C249">
        <f>C248-D248+E248+Tabela1[[#This Row],[retencja]]</f>
        <v>1260</v>
      </c>
      <c r="D249">
        <f>IF(WEEKDAY(Tabela1[[#This Row],[Data]],2)=3,260,190)</f>
        <v>190</v>
      </c>
      <c r="E249" s="2">
        <f>IF(Tabela1[[#This Row],[stan wody]]-Tabela1[[#This Row],[zuzycie]]&lt;0,-(Tabela1[[#This Row],[stan wody]]-Tabela1[[#This Row],[zuzycie]]),0)</f>
        <v>0</v>
      </c>
      <c r="F249" s="2" t="b">
        <f>Tabela1[[#This Row],[wodociagi]]=1</f>
        <v>0</v>
      </c>
    </row>
    <row r="250" spans="1:6" x14ac:dyDescent="0.25">
      <c r="A250" s="1">
        <v>44810</v>
      </c>
      <c r="B250">
        <v>517</v>
      </c>
      <c r="C250">
        <f>C249-D249+E249+Tabela1[[#This Row],[retencja]]</f>
        <v>1587</v>
      </c>
      <c r="D250">
        <f>IF(WEEKDAY(Tabela1[[#This Row],[Data]],2)=3,260,190)</f>
        <v>190</v>
      </c>
      <c r="E250" s="2">
        <f>IF(Tabela1[[#This Row],[stan wody]]-Tabela1[[#This Row],[zuzycie]]&lt;0,-(Tabela1[[#This Row],[stan wody]]-Tabela1[[#This Row],[zuzycie]]),0)</f>
        <v>0</v>
      </c>
      <c r="F250" s="2" t="b">
        <f>Tabela1[[#This Row],[wodociagi]]=1</f>
        <v>0</v>
      </c>
    </row>
    <row r="251" spans="1:6" x14ac:dyDescent="0.25">
      <c r="A251" s="1">
        <v>44811</v>
      </c>
      <c r="B251">
        <v>552</v>
      </c>
      <c r="C251">
        <f>C250-D250+E250+Tabela1[[#This Row],[retencja]]</f>
        <v>1949</v>
      </c>
      <c r="D251">
        <f>IF(WEEKDAY(Tabela1[[#This Row],[Data]],2)=3,260,190)</f>
        <v>260</v>
      </c>
      <c r="E251" s="2">
        <f>IF(Tabela1[[#This Row],[stan wody]]-Tabela1[[#This Row],[zuzycie]]&lt;0,-(Tabela1[[#This Row],[stan wody]]-Tabela1[[#This Row],[zuzycie]]),0)</f>
        <v>0</v>
      </c>
      <c r="F251" s="2" t="b">
        <f>Tabela1[[#This Row],[wodociagi]]=1</f>
        <v>0</v>
      </c>
    </row>
    <row r="252" spans="1:6" x14ac:dyDescent="0.25">
      <c r="A252" s="1">
        <v>44812</v>
      </c>
      <c r="B252">
        <v>0</v>
      </c>
      <c r="C252">
        <f>C251-D251+E251+Tabela1[[#This Row],[retencja]]</f>
        <v>1689</v>
      </c>
      <c r="D252">
        <f>IF(WEEKDAY(Tabela1[[#This Row],[Data]],2)=3,260,190)</f>
        <v>190</v>
      </c>
      <c r="E252" s="2">
        <f>IF(Tabela1[[#This Row],[stan wody]]-Tabela1[[#This Row],[zuzycie]]&lt;0,-(Tabela1[[#This Row],[stan wody]]-Tabela1[[#This Row],[zuzycie]]),0)</f>
        <v>0</v>
      </c>
      <c r="F252" s="2" t="b">
        <f>Tabela1[[#This Row],[wodociagi]]=1</f>
        <v>0</v>
      </c>
    </row>
    <row r="253" spans="1:6" x14ac:dyDescent="0.25">
      <c r="A253" s="1">
        <v>44813</v>
      </c>
      <c r="B253">
        <v>0</v>
      </c>
      <c r="C253">
        <f>C252-D252+E252+Tabela1[[#This Row],[retencja]]</f>
        <v>1499</v>
      </c>
      <c r="D253">
        <f>IF(WEEKDAY(Tabela1[[#This Row],[Data]],2)=3,260,190)</f>
        <v>190</v>
      </c>
      <c r="E253" s="2">
        <f>IF(Tabela1[[#This Row],[stan wody]]-Tabela1[[#This Row],[zuzycie]]&lt;0,-(Tabela1[[#This Row],[stan wody]]-Tabela1[[#This Row],[zuzycie]]),0)</f>
        <v>0</v>
      </c>
      <c r="F253" s="2" t="b">
        <f>Tabela1[[#This Row],[wodociagi]]=1</f>
        <v>0</v>
      </c>
    </row>
    <row r="254" spans="1:6" x14ac:dyDescent="0.25">
      <c r="A254" s="1">
        <v>44814</v>
      </c>
      <c r="B254">
        <v>0</v>
      </c>
      <c r="C254">
        <f>C253-D253+E253+Tabela1[[#This Row],[retencja]]</f>
        <v>1309</v>
      </c>
      <c r="D254">
        <f>IF(WEEKDAY(Tabela1[[#This Row],[Data]],2)=3,260,190)</f>
        <v>190</v>
      </c>
      <c r="E254" s="2">
        <f>IF(Tabela1[[#This Row],[stan wody]]-Tabela1[[#This Row],[zuzycie]]&lt;0,-(Tabela1[[#This Row],[stan wody]]-Tabela1[[#This Row],[zuzycie]]),0)</f>
        <v>0</v>
      </c>
      <c r="F254" s="2" t="b">
        <f>Tabela1[[#This Row],[wodociagi]]=1</f>
        <v>0</v>
      </c>
    </row>
    <row r="255" spans="1:6" x14ac:dyDescent="0.25">
      <c r="A255" s="1">
        <v>44815</v>
      </c>
      <c r="B255">
        <v>0</v>
      </c>
      <c r="C255">
        <f>C254-D254+E254+Tabela1[[#This Row],[retencja]]</f>
        <v>1119</v>
      </c>
      <c r="D255">
        <f>IF(WEEKDAY(Tabela1[[#This Row],[Data]],2)=3,260,190)</f>
        <v>190</v>
      </c>
      <c r="E255" s="2">
        <f>IF(Tabela1[[#This Row],[stan wody]]-Tabela1[[#This Row],[zuzycie]]&lt;0,-(Tabela1[[#This Row],[stan wody]]-Tabela1[[#This Row],[zuzycie]]),0)</f>
        <v>0</v>
      </c>
      <c r="F255" s="2" t="b">
        <f>Tabela1[[#This Row],[wodociagi]]=1</f>
        <v>0</v>
      </c>
    </row>
    <row r="256" spans="1:6" x14ac:dyDescent="0.25">
      <c r="A256" s="1">
        <v>44816</v>
      </c>
      <c r="B256">
        <v>435</v>
      </c>
      <c r="C256">
        <f>C255-D255+E255+Tabela1[[#This Row],[retencja]]</f>
        <v>1364</v>
      </c>
      <c r="D256">
        <f>IF(WEEKDAY(Tabela1[[#This Row],[Data]],2)=3,260,190)</f>
        <v>190</v>
      </c>
      <c r="E256" s="2">
        <f>IF(Tabela1[[#This Row],[stan wody]]-Tabela1[[#This Row],[zuzycie]]&lt;0,-(Tabela1[[#This Row],[stan wody]]-Tabela1[[#This Row],[zuzycie]]),0)</f>
        <v>0</v>
      </c>
      <c r="F256" s="2" t="b">
        <f>Tabela1[[#This Row],[wodociagi]]=1</f>
        <v>0</v>
      </c>
    </row>
    <row r="257" spans="1:6" x14ac:dyDescent="0.25">
      <c r="A257" s="1">
        <v>44817</v>
      </c>
      <c r="B257">
        <v>406</v>
      </c>
      <c r="C257">
        <f>C256-D256+E256+Tabela1[[#This Row],[retencja]]</f>
        <v>1580</v>
      </c>
      <c r="D257">
        <f>IF(WEEKDAY(Tabela1[[#This Row],[Data]],2)=3,260,190)</f>
        <v>190</v>
      </c>
      <c r="E257" s="2">
        <f>IF(Tabela1[[#This Row],[stan wody]]-Tabela1[[#This Row],[zuzycie]]&lt;0,-(Tabela1[[#This Row],[stan wody]]-Tabela1[[#This Row],[zuzycie]]),0)</f>
        <v>0</v>
      </c>
      <c r="F257" s="2" t="b">
        <f>Tabela1[[#This Row],[wodociagi]]=1</f>
        <v>0</v>
      </c>
    </row>
    <row r="258" spans="1:6" x14ac:dyDescent="0.25">
      <c r="A258" s="1">
        <v>44818</v>
      </c>
      <c r="B258">
        <v>0</v>
      </c>
      <c r="C258">
        <f>C257-D257+E257+Tabela1[[#This Row],[retencja]]</f>
        <v>1390</v>
      </c>
      <c r="D258">
        <f>IF(WEEKDAY(Tabela1[[#This Row],[Data]],2)=3,260,190)</f>
        <v>260</v>
      </c>
      <c r="E258" s="2">
        <f>IF(Tabela1[[#This Row],[stan wody]]-Tabela1[[#This Row],[zuzycie]]&lt;0,-(Tabela1[[#This Row],[stan wody]]-Tabela1[[#This Row],[zuzycie]]),0)</f>
        <v>0</v>
      </c>
      <c r="F258" s="2" t="b">
        <f>Tabela1[[#This Row],[wodociagi]]=1</f>
        <v>0</v>
      </c>
    </row>
    <row r="259" spans="1:6" x14ac:dyDescent="0.25">
      <c r="A259" s="1">
        <v>44819</v>
      </c>
      <c r="B259">
        <v>0</v>
      </c>
      <c r="C259">
        <f>C258-D258+E258+Tabela1[[#This Row],[retencja]]</f>
        <v>1130</v>
      </c>
      <c r="D259">
        <f>IF(WEEKDAY(Tabela1[[#This Row],[Data]],2)=3,260,190)</f>
        <v>190</v>
      </c>
      <c r="E259" s="2">
        <f>IF(Tabela1[[#This Row],[stan wody]]-Tabela1[[#This Row],[zuzycie]]&lt;0,-(Tabela1[[#This Row],[stan wody]]-Tabela1[[#This Row],[zuzycie]]),0)</f>
        <v>0</v>
      </c>
      <c r="F259" s="2" t="b">
        <f>Tabela1[[#This Row],[wodociagi]]=1</f>
        <v>0</v>
      </c>
    </row>
    <row r="260" spans="1:6" x14ac:dyDescent="0.25">
      <c r="A260" s="1">
        <v>44820</v>
      </c>
      <c r="B260">
        <v>0</v>
      </c>
      <c r="C260">
        <f>C259-D259+E259+Tabela1[[#This Row],[retencja]]</f>
        <v>940</v>
      </c>
      <c r="D260">
        <f>IF(WEEKDAY(Tabela1[[#This Row],[Data]],2)=3,260,190)</f>
        <v>190</v>
      </c>
      <c r="E260" s="2">
        <f>IF(Tabela1[[#This Row],[stan wody]]-Tabela1[[#This Row],[zuzycie]]&lt;0,-(Tabela1[[#This Row],[stan wody]]-Tabela1[[#This Row],[zuzycie]]),0)</f>
        <v>0</v>
      </c>
      <c r="F260" s="2" t="b">
        <f>Tabela1[[#This Row],[wodociagi]]=1</f>
        <v>0</v>
      </c>
    </row>
    <row r="261" spans="1:6" x14ac:dyDescent="0.25">
      <c r="A261" s="1">
        <v>44821</v>
      </c>
      <c r="B261">
        <v>0</v>
      </c>
      <c r="C261">
        <f>C260-D260+E260+Tabela1[[#This Row],[retencja]]</f>
        <v>750</v>
      </c>
      <c r="D261">
        <f>IF(WEEKDAY(Tabela1[[#This Row],[Data]],2)=3,260,190)</f>
        <v>190</v>
      </c>
      <c r="E261" s="2">
        <f>IF(Tabela1[[#This Row],[stan wody]]-Tabela1[[#This Row],[zuzycie]]&lt;0,-(Tabela1[[#This Row],[stan wody]]-Tabela1[[#This Row],[zuzycie]]),0)</f>
        <v>0</v>
      </c>
      <c r="F261" s="2" t="b">
        <f>Tabela1[[#This Row],[wodociagi]]=1</f>
        <v>0</v>
      </c>
    </row>
    <row r="262" spans="1:6" x14ac:dyDescent="0.25">
      <c r="A262" s="1">
        <v>44822</v>
      </c>
      <c r="B262">
        <v>0</v>
      </c>
      <c r="C262">
        <f>C261-D261+E261+Tabela1[[#This Row],[retencja]]</f>
        <v>560</v>
      </c>
      <c r="D262">
        <f>IF(WEEKDAY(Tabela1[[#This Row],[Data]],2)=3,260,190)</f>
        <v>190</v>
      </c>
      <c r="E262" s="2">
        <f>IF(Tabela1[[#This Row],[stan wody]]-Tabela1[[#This Row],[zuzycie]]&lt;0,-(Tabela1[[#This Row],[stan wody]]-Tabela1[[#This Row],[zuzycie]]),0)</f>
        <v>0</v>
      </c>
      <c r="F262" s="2" t="b">
        <f>Tabela1[[#This Row],[wodociagi]]=1</f>
        <v>0</v>
      </c>
    </row>
    <row r="263" spans="1:6" x14ac:dyDescent="0.25">
      <c r="A263" s="1">
        <v>44823</v>
      </c>
      <c r="B263">
        <v>353</v>
      </c>
      <c r="C263">
        <f>C262-D262+E262+Tabela1[[#This Row],[retencja]]</f>
        <v>723</v>
      </c>
      <c r="D263">
        <f>IF(WEEKDAY(Tabela1[[#This Row],[Data]],2)=3,260,190)</f>
        <v>190</v>
      </c>
      <c r="E263" s="2">
        <f>IF(Tabela1[[#This Row],[stan wody]]-Tabela1[[#This Row],[zuzycie]]&lt;0,-(Tabela1[[#This Row],[stan wody]]-Tabela1[[#This Row],[zuzycie]]),0)</f>
        <v>0</v>
      </c>
      <c r="F263" s="2" t="b">
        <f>Tabela1[[#This Row],[wodociagi]]=1</f>
        <v>0</v>
      </c>
    </row>
    <row r="264" spans="1:6" x14ac:dyDescent="0.25">
      <c r="A264" s="1">
        <v>44824</v>
      </c>
      <c r="B264">
        <v>476</v>
      </c>
      <c r="C264">
        <f>C263-D263+E263+Tabela1[[#This Row],[retencja]]</f>
        <v>1009</v>
      </c>
      <c r="D264">
        <f>IF(WEEKDAY(Tabela1[[#This Row],[Data]],2)=3,260,190)</f>
        <v>190</v>
      </c>
      <c r="E264" s="2">
        <f>IF(Tabela1[[#This Row],[stan wody]]-Tabela1[[#This Row],[zuzycie]]&lt;0,-(Tabela1[[#This Row],[stan wody]]-Tabela1[[#This Row],[zuzycie]]),0)</f>
        <v>0</v>
      </c>
      <c r="F264" s="2" t="b">
        <f>Tabela1[[#This Row],[wodociagi]]=1</f>
        <v>0</v>
      </c>
    </row>
    <row r="265" spans="1:6" x14ac:dyDescent="0.25">
      <c r="A265" s="1">
        <v>44825</v>
      </c>
      <c r="B265">
        <v>383</v>
      </c>
      <c r="C265">
        <f>C264-D264+E264+Tabela1[[#This Row],[retencja]]</f>
        <v>1202</v>
      </c>
      <c r="D265">
        <f>IF(WEEKDAY(Tabela1[[#This Row],[Data]],2)=3,260,190)</f>
        <v>260</v>
      </c>
      <c r="E265" s="2">
        <f>IF(Tabela1[[#This Row],[stan wody]]-Tabela1[[#This Row],[zuzycie]]&lt;0,-(Tabela1[[#This Row],[stan wody]]-Tabela1[[#This Row],[zuzycie]]),0)</f>
        <v>0</v>
      </c>
      <c r="F265" s="2" t="b">
        <f>Tabela1[[#This Row],[wodociagi]]=1</f>
        <v>0</v>
      </c>
    </row>
    <row r="266" spans="1:6" x14ac:dyDescent="0.25">
      <c r="A266" s="1">
        <v>44826</v>
      </c>
      <c r="B266">
        <v>0</v>
      </c>
      <c r="C266">
        <f>C265-D265+E265+Tabela1[[#This Row],[retencja]]</f>
        <v>942</v>
      </c>
      <c r="D266">
        <f>IF(WEEKDAY(Tabela1[[#This Row],[Data]],2)=3,260,190)</f>
        <v>190</v>
      </c>
      <c r="E266" s="2">
        <f>IF(Tabela1[[#This Row],[stan wody]]-Tabela1[[#This Row],[zuzycie]]&lt;0,-(Tabela1[[#This Row],[stan wody]]-Tabela1[[#This Row],[zuzycie]]),0)</f>
        <v>0</v>
      </c>
      <c r="F266" s="2" t="b">
        <f>Tabela1[[#This Row],[wodociagi]]=1</f>
        <v>0</v>
      </c>
    </row>
    <row r="267" spans="1:6" x14ac:dyDescent="0.25">
      <c r="A267" s="1">
        <v>44827</v>
      </c>
      <c r="B267">
        <v>0</v>
      </c>
      <c r="C267">
        <f>C266-D266+E266+Tabela1[[#This Row],[retencja]]</f>
        <v>752</v>
      </c>
      <c r="D267">
        <f>IF(WEEKDAY(Tabela1[[#This Row],[Data]],2)=3,260,190)</f>
        <v>190</v>
      </c>
      <c r="E267" s="2">
        <f>IF(Tabela1[[#This Row],[stan wody]]-Tabela1[[#This Row],[zuzycie]]&lt;0,-(Tabela1[[#This Row],[stan wody]]-Tabela1[[#This Row],[zuzycie]]),0)</f>
        <v>0</v>
      </c>
      <c r="F267" s="2" t="b">
        <f>Tabela1[[#This Row],[wodociagi]]=1</f>
        <v>0</v>
      </c>
    </row>
    <row r="268" spans="1:6" x14ac:dyDescent="0.25">
      <c r="A268" s="1">
        <v>44828</v>
      </c>
      <c r="B268">
        <v>0</v>
      </c>
      <c r="C268">
        <f>C267-D267+E267+Tabela1[[#This Row],[retencja]]</f>
        <v>562</v>
      </c>
      <c r="D268">
        <f>IF(WEEKDAY(Tabela1[[#This Row],[Data]],2)=3,260,190)</f>
        <v>190</v>
      </c>
      <c r="E268" s="2">
        <f>IF(Tabela1[[#This Row],[stan wody]]-Tabela1[[#This Row],[zuzycie]]&lt;0,-(Tabela1[[#This Row],[stan wody]]-Tabela1[[#This Row],[zuzycie]]),0)</f>
        <v>0</v>
      </c>
      <c r="F268" s="2" t="b">
        <f>Tabela1[[#This Row],[wodociagi]]=1</f>
        <v>0</v>
      </c>
    </row>
    <row r="269" spans="1:6" x14ac:dyDescent="0.25">
      <c r="A269" s="1">
        <v>44829</v>
      </c>
      <c r="B269">
        <v>0</v>
      </c>
      <c r="C269">
        <f>C268-D268+E268+Tabela1[[#This Row],[retencja]]</f>
        <v>372</v>
      </c>
      <c r="D269">
        <f>IF(WEEKDAY(Tabela1[[#This Row],[Data]],2)=3,260,190)</f>
        <v>190</v>
      </c>
      <c r="E269" s="2">
        <f>IF(Tabela1[[#This Row],[stan wody]]-Tabela1[[#This Row],[zuzycie]]&lt;0,-(Tabela1[[#This Row],[stan wody]]-Tabela1[[#This Row],[zuzycie]]),0)</f>
        <v>0</v>
      </c>
      <c r="F269" s="2" t="b">
        <f>Tabela1[[#This Row],[wodociagi]]=1</f>
        <v>0</v>
      </c>
    </row>
    <row r="270" spans="1:6" x14ac:dyDescent="0.25">
      <c r="A270" s="1">
        <v>44830</v>
      </c>
      <c r="B270">
        <v>0</v>
      </c>
      <c r="C270">
        <f>C269-D269+E269+Tabela1[[#This Row],[retencja]]</f>
        <v>182</v>
      </c>
      <c r="D270">
        <f>IF(WEEKDAY(Tabela1[[#This Row],[Data]],2)=3,260,190)</f>
        <v>190</v>
      </c>
      <c r="E270" s="2">
        <f>IF(Tabela1[[#This Row],[stan wody]]-Tabela1[[#This Row],[zuzycie]]&lt;0,-(Tabela1[[#This Row],[stan wody]]-Tabela1[[#This Row],[zuzycie]]),0)</f>
        <v>8</v>
      </c>
      <c r="F270" s="2" t="b">
        <f>Tabela1[[#This Row],[wodociagi]]=1</f>
        <v>0</v>
      </c>
    </row>
    <row r="271" spans="1:6" x14ac:dyDescent="0.25">
      <c r="A271" s="1">
        <v>44831</v>
      </c>
      <c r="B271">
        <v>0</v>
      </c>
      <c r="C271">
        <f>C270-D270+E270+Tabela1[[#This Row],[retencja]]</f>
        <v>0</v>
      </c>
      <c r="D271">
        <f>IF(WEEKDAY(Tabela1[[#This Row],[Data]],2)=3,260,190)</f>
        <v>190</v>
      </c>
      <c r="E271" s="2">
        <f>IF(Tabela1[[#This Row],[stan wody]]-Tabela1[[#This Row],[zuzycie]]&lt;0,-(Tabela1[[#This Row],[stan wody]]-Tabela1[[#This Row],[zuzycie]]),0)</f>
        <v>190</v>
      </c>
      <c r="F271" s="2" t="b">
        <f>Tabela1[[#This Row],[wodociagi]]=1</f>
        <v>0</v>
      </c>
    </row>
    <row r="272" spans="1:6" x14ac:dyDescent="0.25">
      <c r="A272" s="1">
        <v>44832</v>
      </c>
      <c r="B272">
        <v>0</v>
      </c>
      <c r="C272">
        <f>C271-D271+E271+Tabela1[[#This Row],[retencja]]</f>
        <v>0</v>
      </c>
      <c r="D272">
        <f>IF(WEEKDAY(Tabela1[[#This Row],[Data]],2)=3,260,190)</f>
        <v>260</v>
      </c>
      <c r="E272" s="2">
        <f>IF(Tabela1[[#This Row],[stan wody]]-Tabela1[[#This Row],[zuzycie]]&lt;0,-(Tabela1[[#This Row],[stan wody]]-Tabela1[[#This Row],[zuzycie]]),0)</f>
        <v>260</v>
      </c>
      <c r="F272" s="2" t="b">
        <f>Tabela1[[#This Row],[wodociagi]]=1</f>
        <v>0</v>
      </c>
    </row>
    <row r="273" spans="1:6" x14ac:dyDescent="0.25">
      <c r="A273" s="1">
        <v>44833</v>
      </c>
      <c r="B273">
        <v>302</v>
      </c>
      <c r="C273">
        <f>C272-D272+E272+Tabela1[[#This Row],[retencja]]</f>
        <v>302</v>
      </c>
      <c r="D273">
        <f>IF(WEEKDAY(Tabela1[[#This Row],[Data]],2)=3,260,190)</f>
        <v>190</v>
      </c>
      <c r="E273" s="2">
        <f>IF(Tabela1[[#This Row],[stan wody]]-Tabela1[[#This Row],[zuzycie]]&lt;0,-(Tabela1[[#This Row],[stan wody]]-Tabela1[[#This Row],[zuzycie]]),0)</f>
        <v>0</v>
      </c>
      <c r="F273" s="2" t="b">
        <f>Tabela1[[#This Row],[wodociagi]]=1</f>
        <v>0</v>
      </c>
    </row>
    <row r="274" spans="1:6" x14ac:dyDescent="0.25">
      <c r="A274" s="1">
        <v>44834</v>
      </c>
      <c r="B274">
        <v>426</v>
      </c>
      <c r="C274">
        <f>C273-D273+E273+Tabela1[[#This Row],[retencja]]</f>
        <v>538</v>
      </c>
      <c r="D274">
        <f>IF(WEEKDAY(Tabela1[[#This Row],[Data]],2)=3,260,190)</f>
        <v>190</v>
      </c>
      <c r="E274" s="2">
        <f>IF(Tabela1[[#This Row],[stan wody]]-Tabela1[[#This Row],[zuzycie]]&lt;0,-(Tabela1[[#This Row],[stan wody]]-Tabela1[[#This Row],[zuzycie]]),0)</f>
        <v>0</v>
      </c>
      <c r="F274" s="2" t="b">
        <f>Tabela1[[#This Row],[wodociagi]]=1</f>
        <v>0</v>
      </c>
    </row>
    <row r="275" spans="1:6" x14ac:dyDescent="0.25">
      <c r="A275" s="1">
        <v>44835</v>
      </c>
      <c r="B275">
        <v>456</v>
      </c>
      <c r="C275">
        <f>C274-D274+E274+Tabela1[[#This Row],[retencja]]</f>
        <v>804</v>
      </c>
      <c r="D275">
        <f>IF(WEEKDAY(Tabela1[[#This Row],[Data]],2)=3,260,190)</f>
        <v>190</v>
      </c>
      <c r="E275" s="2">
        <f>IF(Tabela1[[#This Row],[stan wody]]-Tabela1[[#This Row],[zuzycie]]&lt;0,-(Tabela1[[#This Row],[stan wody]]-Tabela1[[#This Row],[zuzycie]]),0)</f>
        <v>0</v>
      </c>
      <c r="F275" s="2" t="b">
        <f>Tabela1[[#This Row],[wodociagi]]=1</f>
        <v>0</v>
      </c>
    </row>
    <row r="276" spans="1:6" x14ac:dyDescent="0.25">
      <c r="A276" s="1">
        <v>44836</v>
      </c>
      <c r="B276">
        <v>568</v>
      </c>
      <c r="C276">
        <f>C275-D275+E275+Tabela1[[#This Row],[retencja]]</f>
        <v>1182</v>
      </c>
      <c r="D276">
        <f>IF(WEEKDAY(Tabela1[[#This Row],[Data]],2)=3,260,190)</f>
        <v>190</v>
      </c>
      <c r="E276" s="2">
        <f>IF(Tabela1[[#This Row],[stan wody]]-Tabela1[[#This Row],[zuzycie]]&lt;0,-(Tabela1[[#This Row],[stan wody]]-Tabela1[[#This Row],[zuzycie]]),0)</f>
        <v>0</v>
      </c>
      <c r="F276" s="2" t="b">
        <f>Tabela1[[#This Row],[wodociagi]]=1</f>
        <v>0</v>
      </c>
    </row>
    <row r="277" spans="1:6" x14ac:dyDescent="0.25">
      <c r="A277" s="1">
        <v>44837</v>
      </c>
      <c r="B277">
        <v>1182</v>
      </c>
      <c r="C277">
        <f>C276-D276+E276+Tabela1[[#This Row],[retencja]]</f>
        <v>2174</v>
      </c>
      <c r="D277">
        <f>IF(WEEKDAY(Tabela1[[#This Row],[Data]],2)=3,260,190)</f>
        <v>190</v>
      </c>
      <c r="E277" s="2">
        <f>IF(Tabela1[[#This Row],[stan wody]]-Tabela1[[#This Row],[zuzycie]]&lt;0,-(Tabela1[[#This Row],[stan wody]]-Tabela1[[#This Row],[zuzycie]]),0)</f>
        <v>0</v>
      </c>
      <c r="F277" s="2" t="b">
        <f>Tabela1[[#This Row],[wodociagi]]=1</f>
        <v>0</v>
      </c>
    </row>
    <row r="278" spans="1:6" x14ac:dyDescent="0.25">
      <c r="A278" s="1">
        <v>44838</v>
      </c>
      <c r="B278">
        <v>0</v>
      </c>
      <c r="C278">
        <f>C277-D277+E277+Tabela1[[#This Row],[retencja]]</f>
        <v>1984</v>
      </c>
      <c r="D278">
        <f>IF(WEEKDAY(Tabela1[[#This Row],[Data]],2)=3,260,190)</f>
        <v>190</v>
      </c>
      <c r="E278" s="2">
        <f>IF(Tabela1[[#This Row],[stan wody]]-Tabela1[[#This Row],[zuzycie]]&lt;0,-(Tabela1[[#This Row],[stan wody]]-Tabela1[[#This Row],[zuzycie]]),0)</f>
        <v>0</v>
      </c>
      <c r="F278" s="2" t="b">
        <f>Tabela1[[#This Row],[wodociagi]]=1</f>
        <v>0</v>
      </c>
    </row>
    <row r="279" spans="1:6" x14ac:dyDescent="0.25">
      <c r="A279" s="1">
        <v>44839</v>
      </c>
      <c r="B279">
        <v>0</v>
      </c>
      <c r="C279">
        <f>C278-D278+E278+Tabela1[[#This Row],[retencja]]</f>
        <v>1794</v>
      </c>
      <c r="D279">
        <f>IF(WEEKDAY(Tabela1[[#This Row],[Data]],2)=3,260,190)</f>
        <v>260</v>
      </c>
      <c r="E279" s="2">
        <f>IF(Tabela1[[#This Row],[stan wody]]-Tabela1[[#This Row],[zuzycie]]&lt;0,-(Tabela1[[#This Row],[stan wody]]-Tabela1[[#This Row],[zuzycie]]),0)</f>
        <v>0</v>
      </c>
      <c r="F279" s="2" t="b">
        <f>Tabela1[[#This Row],[wodociagi]]=1</f>
        <v>0</v>
      </c>
    </row>
    <row r="280" spans="1:6" x14ac:dyDescent="0.25">
      <c r="A280" s="1">
        <v>44840</v>
      </c>
      <c r="B280">
        <v>0</v>
      </c>
      <c r="C280">
        <f>C279-D279+E279+Tabela1[[#This Row],[retencja]]</f>
        <v>1534</v>
      </c>
      <c r="D280">
        <f>IF(WEEKDAY(Tabela1[[#This Row],[Data]],2)=3,260,190)</f>
        <v>190</v>
      </c>
      <c r="E280" s="2">
        <f>IF(Tabela1[[#This Row],[stan wody]]-Tabela1[[#This Row],[zuzycie]]&lt;0,-(Tabela1[[#This Row],[stan wody]]-Tabela1[[#This Row],[zuzycie]]),0)</f>
        <v>0</v>
      </c>
      <c r="F280" s="2" t="b">
        <f>Tabela1[[#This Row],[wodociagi]]=1</f>
        <v>0</v>
      </c>
    </row>
    <row r="281" spans="1:6" x14ac:dyDescent="0.25">
      <c r="A281" s="1">
        <v>44841</v>
      </c>
      <c r="B281">
        <v>0</v>
      </c>
      <c r="C281">
        <f>C280-D280+E280+Tabela1[[#This Row],[retencja]]</f>
        <v>1344</v>
      </c>
      <c r="D281">
        <f>IF(WEEKDAY(Tabela1[[#This Row],[Data]],2)=3,260,190)</f>
        <v>190</v>
      </c>
      <c r="E281" s="2">
        <f>IF(Tabela1[[#This Row],[stan wody]]-Tabela1[[#This Row],[zuzycie]]&lt;0,-(Tabela1[[#This Row],[stan wody]]-Tabela1[[#This Row],[zuzycie]]),0)</f>
        <v>0</v>
      </c>
      <c r="F281" s="2" t="b">
        <f>Tabela1[[#This Row],[wodociagi]]=1</f>
        <v>0</v>
      </c>
    </row>
    <row r="282" spans="1:6" x14ac:dyDescent="0.25">
      <c r="A282" s="1">
        <v>44842</v>
      </c>
      <c r="B282">
        <v>0</v>
      </c>
      <c r="C282">
        <f>C281-D281+E281+Tabela1[[#This Row],[retencja]]</f>
        <v>1154</v>
      </c>
      <c r="D282">
        <f>IF(WEEKDAY(Tabela1[[#This Row],[Data]],2)=3,260,190)</f>
        <v>190</v>
      </c>
      <c r="E282" s="2">
        <f>IF(Tabela1[[#This Row],[stan wody]]-Tabela1[[#This Row],[zuzycie]]&lt;0,-(Tabela1[[#This Row],[stan wody]]-Tabela1[[#This Row],[zuzycie]]),0)</f>
        <v>0</v>
      </c>
      <c r="F282" s="2" t="b">
        <f>Tabela1[[#This Row],[wodociagi]]=1</f>
        <v>0</v>
      </c>
    </row>
    <row r="283" spans="1:6" x14ac:dyDescent="0.25">
      <c r="A283" s="1">
        <v>44843</v>
      </c>
      <c r="B283">
        <v>0</v>
      </c>
      <c r="C283">
        <f>C282-D282+E282+Tabela1[[#This Row],[retencja]]</f>
        <v>964</v>
      </c>
      <c r="D283">
        <f>IF(WEEKDAY(Tabela1[[#This Row],[Data]],2)=3,260,190)</f>
        <v>190</v>
      </c>
      <c r="E283" s="2">
        <f>IF(Tabela1[[#This Row],[stan wody]]-Tabela1[[#This Row],[zuzycie]]&lt;0,-(Tabela1[[#This Row],[stan wody]]-Tabela1[[#This Row],[zuzycie]]),0)</f>
        <v>0</v>
      </c>
      <c r="F283" s="2" t="b">
        <f>Tabela1[[#This Row],[wodociagi]]=1</f>
        <v>0</v>
      </c>
    </row>
    <row r="284" spans="1:6" x14ac:dyDescent="0.25">
      <c r="A284" s="1">
        <v>44844</v>
      </c>
      <c r="B284">
        <v>1170</v>
      </c>
      <c r="C284">
        <f>C283-D283+E283+Tabela1[[#This Row],[retencja]]</f>
        <v>1944</v>
      </c>
      <c r="D284">
        <f>IF(WEEKDAY(Tabela1[[#This Row],[Data]],2)=3,260,190)</f>
        <v>190</v>
      </c>
      <c r="E284" s="2">
        <f>IF(Tabela1[[#This Row],[stan wody]]-Tabela1[[#This Row],[zuzycie]]&lt;0,-(Tabela1[[#This Row],[stan wody]]-Tabela1[[#This Row],[zuzycie]]),0)</f>
        <v>0</v>
      </c>
      <c r="F284" s="2" t="b">
        <f>Tabela1[[#This Row],[wodociagi]]=1</f>
        <v>0</v>
      </c>
    </row>
    <row r="285" spans="1:6" x14ac:dyDescent="0.25">
      <c r="A285" s="1">
        <v>44845</v>
      </c>
      <c r="B285">
        <v>695</v>
      </c>
      <c r="C285">
        <f>C284-D284+E284+Tabela1[[#This Row],[retencja]]</f>
        <v>2449</v>
      </c>
      <c r="D285">
        <f>IF(WEEKDAY(Tabela1[[#This Row],[Data]],2)=3,260,190)</f>
        <v>190</v>
      </c>
      <c r="E285" s="2">
        <f>IF(Tabela1[[#This Row],[stan wody]]-Tabela1[[#This Row],[zuzycie]]&lt;0,-(Tabela1[[#This Row],[stan wody]]-Tabela1[[#This Row],[zuzycie]]),0)</f>
        <v>0</v>
      </c>
      <c r="F285" s="2" t="b">
        <f>Tabela1[[#This Row],[wodociagi]]=1</f>
        <v>0</v>
      </c>
    </row>
    <row r="286" spans="1:6" x14ac:dyDescent="0.25">
      <c r="A286" s="1">
        <v>44846</v>
      </c>
      <c r="B286">
        <v>644</v>
      </c>
      <c r="C286">
        <f>C285-D285+E285+Tabela1[[#This Row],[retencja]]</f>
        <v>2903</v>
      </c>
      <c r="D286">
        <f>IF(WEEKDAY(Tabela1[[#This Row],[Data]],2)=3,260,190)</f>
        <v>260</v>
      </c>
      <c r="E286" s="2">
        <f>IF(Tabela1[[#This Row],[stan wody]]-Tabela1[[#This Row],[zuzycie]]&lt;0,-(Tabela1[[#This Row],[stan wody]]-Tabela1[[#This Row],[zuzycie]]),0)</f>
        <v>0</v>
      </c>
      <c r="F286" s="2" t="b">
        <f>Tabela1[[#This Row],[wodociagi]]=1</f>
        <v>0</v>
      </c>
    </row>
    <row r="287" spans="1:6" x14ac:dyDescent="0.25">
      <c r="A287" s="1">
        <v>44847</v>
      </c>
      <c r="B287">
        <v>0</v>
      </c>
      <c r="C287">
        <f>C286-D286+E286+Tabela1[[#This Row],[retencja]]</f>
        <v>2643</v>
      </c>
      <c r="D287">
        <f>IF(WEEKDAY(Tabela1[[#This Row],[Data]],2)=3,260,190)</f>
        <v>190</v>
      </c>
      <c r="E287" s="2">
        <f>IF(Tabela1[[#This Row],[stan wody]]-Tabela1[[#This Row],[zuzycie]]&lt;0,-(Tabela1[[#This Row],[stan wody]]-Tabela1[[#This Row],[zuzycie]]),0)</f>
        <v>0</v>
      </c>
      <c r="F287" s="2" t="b">
        <f>Tabela1[[#This Row],[wodociagi]]=1</f>
        <v>0</v>
      </c>
    </row>
    <row r="288" spans="1:6" x14ac:dyDescent="0.25">
      <c r="A288" s="1">
        <v>44848</v>
      </c>
      <c r="B288">
        <v>0</v>
      </c>
      <c r="C288">
        <f>C287-D287+E287+Tabela1[[#This Row],[retencja]]</f>
        <v>2453</v>
      </c>
      <c r="D288">
        <f>IF(WEEKDAY(Tabela1[[#This Row],[Data]],2)=3,260,190)</f>
        <v>190</v>
      </c>
      <c r="E288" s="2">
        <f>IF(Tabela1[[#This Row],[stan wody]]-Tabela1[[#This Row],[zuzycie]]&lt;0,-(Tabela1[[#This Row],[stan wody]]-Tabela1[[#This Row],[zuzycie]]),0)</f>
        <v>0</v>
      </c>
      <c r="F288" s="2" t="b">
        <f>Tabela1[[#This Row],[wodociagi]]=1</f>
        <v>0</v>
      </c>
    </row>
    <row r="289" spans="1:6" x14ac:dyDescent="0.25">
      <c r="A289" s="1">
        <v>44849</v>
      </c>
      <c r="B289">
        <v>0</v>
      </c>
      <c r="C289">
        <f>C288-D288+E288+Tabela1[[#This Row],[retencja]]</f>
        <v>2263</v>
      </c>
      <c r="D289">
        <f>IF(WEEKDAY(Tabela1[[#This Row],[Data]],2)=3,260,190)</f>
        <v>190</v>
      </c>
      <c r="E289" s="2">
        <f>IF(Tabela1[[#This Row],[stan wody]]-Tabela1[[#This Row],[zuzycie]]&lt;0,-(Tabela1[[#This Row],[stan wody]]-Tabela1[[#This Row],[zuzycie]]),0)</f>
        <v>0</v>
      </c>
      <c r="F289" s="2" t="b">
        <f>Tabela1[[#This Row],[wodociagi]]=1</f>
        <v>0</v>
      </c>
    </row>
    <row r="290" spans="1:6" x14ac:dyDescent="0.25">
      <c r="A290" s="1">
        <v>44850</v>
      </c>
      <c r="B290">
        <v>0</v>
      </c>
      <c r="C290">
        <f>C289-D289+E289+Tabela1[[#This Row],[retencja]]</f>
        <v>2073</v>
      </c>
      <c r="D290">
        <f>IF(WEEKDAY(Tabela1[[#This Row],[Data]],2)=3,260,190)</f>
        <v>190</v>
      </c>
      <c r="E290" s="2">
        <f>IF(Tabela1[[#This Row],[stan wody]]-Tabela1[[#This Row],[zuzycie]]&lt;0,-(Tabela1[[#This Row],[stan wody]]-Tabela1[[#This Row],[zuzycie]]),0)</f>
        <v>0</v>
      </c>
      <c r="F290" s="2" t="b">
        <f>Tabela1[[#This Row],[wodociagi]]=1</f>
        <v>0</v>
      </c>
    </row>
    <row r="291" spans="1:6" x14ac:dyDescent="0.25">
      <c r="A291" s="1">
        <v>44851</v>
      </c>
      <c r="B291">
        <v>0</v>
      </c>
      <c r="C291">
        <f>C290-D290+E290+Tabela1[[#This Row],[retencja]]</f>
        <v>1883</v>
      </c>
      <c r="D291">
        <f>IF(WEEKDAY(Tabela1[[#This Row],[Data]],2)=3,260,190)</f>
        <v>190</v>
      </c>
      <c r="E291" s="2">
        <f>IF(Tabela1[[#This Row],[stan wody]]-Tabela1[[#This Row],[zuzycie]]&lt;0,-(Tabela1[[#This Row],[stan wody]]-Tabela1[[#This Row],[zuzycie]]),0)</f>
        <v>0</v>
      </c>
      <c r="F291" s="2" t="b">
        <f>Tabela1[[#This Row],[wodociagi]]=1</f>
        <v>0</v>
      </c>
    </row>
    <row r="292" spans="1:6" x14ac:dyDescent="0.25">
      <c r="A292" s="1">
        <v>44852</v>
      </c>
      <c r="B292">
        <v>0</v>
      </c>
      <c r="C292">
        <f>C291-D291+E291+Tabela1[[#This Row],[retencja]]</f>
        <v>1693</v>
      </c>
      <c r="D292">
        <f>IF(WEEKDAY(Tabela1[[#This Row],[Data]],2)=3,260,190)</f>
        <v>190</v>
      </c>
      <c r="E292" s="2">
        <f>IF(Tabela1[[#This Row],[stan wody]]-Tabela1[[#This Row],[zuzycie]]&lt;0,-(Tabela1[[#This Row],[stan wody]]-Tabela1[[#This Row],[zuzycie]]),0)</f>
        <v>0</v>
      </c>
      <c r="F292" s="2" t="b">
        <f>Tabela1[[#This Row],[wodociagi]]=1</f>
        <v>0</v>
      </c>
    </row>
    <row r="293" spans="1:6" x14ac:dyDescent="0.25">
      <c r="A293" s="1">
        <v>44853</v>
      </c>
      <c r="B293">
        <v>0</v>
      </c>
      <c r="C293">
        <f>C292-D292+E292+Tabela1[[#This Row],[retencja]]</f>
        <v>1503</v>
      </c>
      <c r="D293">
        <f>IF(WEEKDAY(Tabela1[[#This Row],[Data]],2)=3,260,190)</f>
        <v>260</v>
      </c>
      <c r="E293" s="2">
        <f>IF(Tabela1[[#This Row],[stan wody]]-Tabela1[[#This Row],[zuzycie]]&lt;0,-(Tabela1[[#This Row],[stan wody]]-Tabela1[[#This Row],[zuzycie]]),0)</f>
        <v>0</v>
      </c>
      <c r="F293" s="2" t="b">
        <f>Tabela1[[#This Row],[wodociagi]]=1</f>
        <v>0</v>
      </c>
    </row>
    <row r="294" spans="1:6" x14ac:dyDescent="0.25">
      <c r="A294" s="1">
        <v>44854</v>
      </c>
      <c r="B294">
        <v>0</v>
      </c>
      <c r="C294">
        <f>C293-D293+E293+Tabela1[[#This Row],[retencja]]</f>
        <v>1243</v>
      </c>
      <c r="D294">
        <f>IF(WEEKDAY(Tabela1[[#This Row],[Data]],2)=3,260,190)</f>
        <v>190</v>
      </c>
      <c r="E294" s="2">
        <f>IF(Tabela1[[#This Row],[stan wody]]-Tabela1[[#This Row],[zuzycie]]&lt;0,-(Tabela1[[#This Row],[stan wody]]-Tabela1[[#This Row],[zuzycie]]),0)</f>
        <v>0</v>
      </c>
      <c r="F294" s="2" t="b">
        <f>Tabela1[[#This Row],[wodociagi]]=1</f>
        <v>0</v>
      </c>
    </row>
    <row r="295" spans="1:6" x14ac:dyDescent="0.25">
      <c r="A295" s="1">
        <v>44855</v>
      </c>
      <c r="B295">
        <v>0</v>
      </c>
      <c r="C295">
        <f>C294-D294+E294+Tabela1[[#This Row],[retencja]]</f>
        <v>1053</v>
      </c>
      <c r="D295">
        <f>IF(WEEKDAY(Tabela1[[#This Row],[Data]],2)=3,260,190)</f>
        <v>190</v>
      </c>
      <c r="E295" s="2">
        <f>IF(Tabela1[[#This Row],[stan wody]]-Tabela1[[#This Row],[zuzycie]]&lt;0,-(Tabela1[[#This Row],[stan wody]]-Tabela1[[#This Row],[zuzycie]]),0)</f>
        <v>0</v>
      </c>
      <c r="F295" s="2" t="b">
        <f>Tabela1[[#This Row],[wodociagi]]=1</f>
        <v>0</v>
      </c>
    </row>
    <row r="296" spans="1:6" x14ac:dyDescent="0.25">
      <c r="A296" s="1">
        <v>44856</v>
      </c>
      <c r="B296">
        <v>1084</v>
      </c>
      <c r="C296">
        <f>C295-D295+E295+Tabela1[[#This Row],[retencja]]</f>
        <v>1947</v>
      </c>
      <c r="D296">
        <f>IF(WEEKDAY(Tabela1[[#This Row],[Data]],2)=3,260,190)</f>
        <v>190</v>
      </c>
      <c r="E296" s="2">
        <f>IF(Tabela1[[#This Row],[stan wody]]-Tabela1[[#This Row],[zuzycie]]&lt;0,-(Tabela1[[#This Row],[stan wody]]-Tabela1[[#This Row],[zuzycie]]),0)</f>
        <v>0</v>
      </c>
      <c r="F296" s="2" t="b">
        <f>Tabela1[[#This Row],[wodociagi]]=1</f>
        <v>0</v>
      </c>
    </row>
    <row r="297" spans="1:6" x14ac:dyDescent="0.25">
      <c r="A297" s="1">
        <v>44857</v>
      </c>
      <c r="B297">
        <v>1423</v>
      </c>
      <c r="C297">
        <f>C296-D296+E296+Tabela1[[#This Row],[retencja]]</f>
        <v>3180</v>
      </c>
      <c r="D297">
        <f>IF(WEEKDAY(Tabela1[[#This Row],[Data]],2)=3,260,190)</f>
        <v>190</v>
      </c>
      <c r="E297" s="2">
        <f>IF(Tabela1[[#This Row],[stan wody]]-Tabela1[[#This Row],[zuzycie]]&lt;0,-(Tabela1[[#This Row],[stan wody]]-Tabela1[[#This Row],[zuzycie]]),0)</f>
        <v>0</v>
      </c>
      <c r="F297" s="2" t="b">
        <f>Tabela1[[#This Row],[wodociagi]]=1</f>
        <v>0</v>
      </c>
    </row>
    <row r="298" spans="1:6" x14ac:dyDescent="0.25">
      <c r="A298" s="1">
        <v>44858</v>
      </c>
      <c r="B298">
        <v>1315</v>
      </c>
      <c r="C298">
        <f>C297-D297+E297+Tabela1[[#This Row],[retencja]]</f>
        <v>4305</v>
      </c>
      <c r="D298">
        <f>IF(WEEKDAY(Tabela1[[#This Row],[Data]],2)=3,260,190)</f>
        <v>190</v>
      </c>
      <c r="E298" s="2">
        <f>IF(Tabela1[[#This Row],[stan wody]]-Tabela1[[#This Row],[zuzycie]]&lt;0,-(Tabela1[[#This Row],[stan wody]]-Tabela1[[#This Row],[zuzycie]]),0)</f>
        <v>0</v>
      </c>
      <c r="F298" s="2" t="b">
        <f>Tabela1[[#This Row],[wodociagi]]=1</f>
        <v>0</v>
      </c>
    </row>
    <row r="299" spans="1:6" x14ac:dyDescent="0.25">
      <c r="A299" s="1">
        <v>44859</v>
      </c>
      <c r="B299">
        <v>717</v>
      </c>
      <c r="C299">
        <f>C298-D298+E298+Tabela1[[#This Row],[retencja]]</f>
        <v>4832</v>
      </c>
      <c r="D299">
        <f>IF(WEEKDAY(Tabela1[[#This Row],[Data]],2)=3,260,190)</f>
        <v>190</v>
      </c>
      <c r="E299" s="2">
        <f>IF(Tabela1[[#This Row],[stan wody]]-Tabela1[[#This Row],[zuzycie]]&lt;0,-(Tabela1[[#This Row],[stan wody]]-Tabela1[[#This Row],[zuzycie]]),0)</f>
        <v>0</v>
      </c>
      <c r="F299" s="2" t="b">
        <f>Tabela1[[#This Row],[wodociagi]]=1</f>
        <v>0</v>
      </c>
    </row>
    <row r="300" spans="1:6" x14ac:dyDescent="0.25">
      <c r="A300" s="1">
        <v>44860</v>
      </c>
      <c r="B300">
        <v>1398</v>
      </c>
      <c r="C300">
        <f>C299-D299+E299+Tabela1[[#This Row],[retencja]]</f>
        <v>6040</v>
      </c>
      <c r="D300">
        <f>IF(WEEKDAY(Tabela1[[#This Row],[Data]],2)=3,260,190)</f>
        <v>260</v>
      </c>
      <c r="E300" s="2">
        <f>IF(Tabela1[[#This Row],[stan wody]]-Tabela1[[#This Row],[zuzycie]]&lt;0,-(Tabela1[[#This Row],[stan wody]]-Tabela1[[#This Row],[zuzycie]]),0)</f>
        <v>0</v>
      </c>
      <c r="F300" s="2" t="b">
        <f>Tabela1[[#This Row],[wodociagi]]=1</f>
        <v>0</v>
      </c>
    </row>
    <row r="301" spans="1:6" x14ac:dyDescent="0.25">
      <c r="A301" s="1">
        <v>44861</v>
      </c>
      <c r="B301">
        <v>913</v>
      </c>
      <c r="C301">
        <f>C300-D300+E300+Tabela1[[#This Row],[retencja]]</f>
        <v>6693</v>
      </c>
      <c r="D301">
        <f>IF(WEEKDAY(Tabela1[[#This Row],[Data]],2)=3,260,190)</f>
        <v>190</v>
      </c>
      <c r="E301" s="2">
        <f>IF(Tabela1[[#This Row],[stan wody]]-Tabela1[[#This Row],[zuzycie]]&lt;0,-(Tabela1[[#This Row],[stan wody]]-Tabela1[[#This Row],[zuzycie]]),0)</f>
        <v>0</v>
      </c>
      <c r="F301" s="2" t="b">
        <f>Tabela1[[#This Row],[wodociagi]]=1</f>
        <v>0</v>
      </c>
    </row>
    <row r="302" spans="1:6" x14ac:dyDescent="0.25">
      <c r="A302" s="1">
        <v>44862</v>
      </c>
      <c r="B302">
        <v>660</v>
      </c>
      <c r="C302">
        <f>C301-D301+E301+Tabela1[[#This Row],[retencja]]</f>
        <v>7163</v>
      </c>
      <c r="D302">
        <f>IF(WEEKDAY(Tabela1[[#This Row],[Data]],2)=3,260,190)</f>
        <v>190</v>
      </c>
      <c r="E302" s="2">
        <f>IF(Tabela1[[#This Row],[stan wody]]-Tabela1[[#This Row],[zuzycie]]&lt;0,-(Tabela1[[#This Row],[stan wody]]-Tabela1[[#This Row],[zuzycie]]),0)</f>
        <v>0</v>
      </c>
      <c r="F302" s="2" t="b">
        <f>Tabela1[[#This Row],[wodociagi]]=1</f>
        <v>0</v>
      </c>
    </row>
    <row r="303" spans="1:6" x14ac:dyDescent="0.25">
      <c r="A303" s="1">
        <v>44863</v>
      </c>
      <c r="B303">
        <v>0</v>
      </c>
      <c r="C303">
        <f>C302-D302+E302+Tabela1[[#This Row],[retencja]]</f>
        <v>6973</v>
      </c>
      <c r="D303">
        <f>IF(WEEKDAY(Tabela1[[#This Row],[Data]],2)=3,260,190)</f>
        <v>190</v>
      </c>
      <c r="E303" s="2">
        <f>IF(Tabela1[[#This Row],[stan wody]]-Tabela1[[#This Row],[zuzycie]]&lt;0,-(Tabela1[[#This Row],[stan wody]]-Tabela1[[#This Row],[zuzycie]]),0)</f>
        <v>0</v>
      </c>
      <c r="F303" s="2" t="b">
        <f>Tabela1[[#This Row],[wodociagi]]=1</f>
        <v>0</v>
      </c>
    </row>
    <row r="304" spans="1:6" x14ac:dyDescent="0.25">
      <c r="A304" s="1">
        <v>44864</v>
      </c>
      <c r="B304">
        <v>0</v>
      </c>
      <c r="C304">
        <f>C303-D303+E303+Tabela1[[#This Row],[retencja]]</f>
        <v>6783</v>
      </c>
      <c r="D304">
        <f>IF(WEEKDAY(Tabela1[[#This Row],[Data]],2)=3,260,190)</f>
        <v>190</v>
      </c>
      <c r="E304" s="2">
        <f>IF(Tabela1[[#This Row],[stan wody]]-Tabela1[[#This Row],[zuzycie]]&lt;0,-(Tabela1[[#This Row],[stan wody]]-Tabela1[[#This Row],[zuzycie]]),0)</f>
        <v>0</v>
      </c>
      <c r="F304" s="2" t="b">
        <f>Tabela1[[#This Row],[wodociagi]]=1</f>
        <v>0</v>
      </c>
    </row>
    <row r="305" spans="1:6" x14ac:dyDescent="0.25">
      <c r="A305" s="1">
        <v>44865</v>
      </c>
      <c r="B305">
        <v>0</v>
      </c>
      <c r="C305">
        <f>C304-D304+E304+Tabela1[[#This Row],[retencja]]</f>
        <v>6593</v>
      </c>
      <c r="D305">
        <f>IF(WEEKDAY(Tabela1[[#This Row],[Data]],2)=3,260,190)</f>
        <v>190</v>
      </c>
      <c r="E305" s="2">
        <f>IF(Tabela1[[#This Row],[stan wody]]-Tabela1[[#This Row],[zuzycie]]&lt;0,-(Tabela1[[#This Row],[stan wody]]-Tabela1[[#This Row],[zuzycie]]),0)</f>
        <v>0</v>
      </c>
      <c r="F305" s="2" t="b">
        <f>Tabela1[[#This Row],[wodociagi]]=1</f>
        <v>0</v>
      </c>
    </row>
    <row r="306" spans="1:6" x14ac:dyDescent="0.25">
      <c r="A306" s="1">
        <v>44866</v>
      </c>
      <c r="B306">
        <v>0</v>
      </c>
      <c r="C306">
        <f>C305-D305+E305+Tabela1[[#This Row],[retencja]]</f>
        <v>6403</v>
      </c>
      <c r="D306">
        <f>IF(WEEKDAY(Tabela1[[#This Row],[Data]],2)=3,260,190)</f>
        <v>190</v>
      </c>
      <c r="E306" s="2">
        <f>IF(Tabela1[[#This Row],[stan wody]]-Tabela1[[#This Row],[zuzycie]]&lt;0,-(Tabela1[[#This Row],[stan wody]]-Tabela1[[#This Row],[zuzycie]]),0)</f>
        <v>0</v>
      </c>
      <c r="F306" s="2" t="b">
        <f>Tabela1[[#This Row],[wodociagi]]=1</f>
        <v>0</v>
      </c>
    </row>
    <row r="307" spans="1:6" x14ac:dyDescent="0.25">
      <c r="A307" s="1">
        <v>44867</v>
      </c>
      <c r="B307">
        <v>0</v>
      </c>
      <c r="C307">
        <f>C306-D306+E306+Tabela1[[#This Row],[retencja]]</f>
        <v>6213</v>
      </c>
      <c r="D307">
        <f>IF(WEEKDAY(Tabela1[[#This Row],[Data]],2)=3,260,190)</f>
        <v>260</v>
      </c>
      <c r="E307" s="2">
        <f>IF(Tabela1[[#This Row],[stan wody]]-Tabela1[[#This Row],[zuzycie]]&lt;0,-(Tabela1[[#This Row],[stan wody]]-Tabela1[[#This Row],[zuzycie]]),0)</f>
        <v>0</v>
      </c>
      <c r="F307" s="2" t="b">
        <f>Tabela1[[#This Row],[wodociagi]]=1</f>
        <v>0</v>
      </c>
    </row>
    <row r="308" spans="1:6" x14ac:dyDescent="0.25">
      <c r="A308" s="1">
        <v>44868</v>
      </c>
      <c r="B308">
        <v>935</v>
      </c>
      <c r="C308">
        <f>C307-D307+E307+Tabela1[[#This Row],[retencja]]</f>
        <v>6888</v>
      </c>
      <c r="D308">
        <f>IF(WEEKDAY(Tabela1[[#This Row],[Data]],2)=3,260,190)</f>
        <v>190</v>
      </c>
      <c r="E308" s="2">
        <f>IF(Tabela1[[#This Row],[stan wody]]-Tabela1[[#This Row],[zuzycie]]&lt;0,-(Tabela1[[#This Row],[stan wody]]-Tabela1[[#This Row],[zuzycie]]),0)</f>
        <v>0</v>
      </c>
      <c r="F308" s="2" t="b">
        <f>Tabela1[[#This Row],[wodociagi]]=1</f>
        <v>0</v>
      </c>
    </row>
    <row r="309" spans="1:6" x14ac:dyDescent="0.25">
      <c r="A309" s="1">
        <v>44869</v>
      </c>
      <c r="B309">
        <v>648</v>
      </c>
      <c r="C309">
        <f>C308-D308+E308+Tabela1[[#This Row],[retencja]]</f>
        <v>7346</v>
      </c>
      <c r="D309">
        <f>IF(WEEKDAY(Tabela1[[#This Row],[Data]],2)=3,260,190)</f>
        <v>190</v>
      </c>
      <c r="E309" s="2">
        <f>IF(Tabela1[[#This Row],[stan wody]]-Tabela1[[#This Row],[zuzycie]]&lt;0,-(Tabela1[[#This Row],[stan wody]]-Tabela1[[#This Row],[zuzycie]]),0)</f>
        <v>0</v>
      </c>
      <c r="F309" s="2" t="b">
        <f>Tabela1[[#This Row],[wodociagi]]=1</f>
        <v>0</v>
      </c>
    </row>
    <row r="310" spans="1:6" x14ac:dyDescent="0.25">
      <c r="A310" s="1">
        <v>44870</v>
      </c>
      <c r="B310">
        <v>793</v>
      </c>
      <c r="C310">
        <f>C309-D309+E309+Tabela1[[#This Row],[retencja]]</f>
        <v>7949</v>
      </c>
      <c r="D310">
        <f>IF(WEEKDAY(Tabela1[[#This Row],[Data]],2)=3,260,190)</f>
        <v>190</v>
      </c>
      <c r="E310" s="2">
        <f>IF(Tabela1[[#This Row],[stan wody]]-Tabela1[[#This Row],[zuzycie]]&lt;0,-(Tabela1[[#This Row],[stan wody]]-Tabela1[[#This Row],[zuzycie]]),0)</f>
        <v>0</v>
      </c>
      <c r="F310" s="2" t="b">
        <f>Tabela1[[#This Row],[wodociagi]]=1</f>
        <v>0</v>
      </c>
    </row>
    <row r="311" spans="1:6" x14ac:dyDescent="0.25">
      <c r="A311" s="1">
        <v>44871</v>
      </c>
      <c r="B311">
        <v>1276</v>
      </c>
      <c r="C311">
        <f>C310-D310+E310+Tabela1[[#This Row],[retencja]]</f>
        <v>9035</v>
      </c>
      <c r="D311">
        <f>IF(WEEKDAY(Tabela1[[#This Row],[Data]],2)=3,260,190)</f>
        <v>190</v>
      </c>
      <c r="E311" s="2">
        <f>IF(Tabela1[[#This Row],[stan wody]]-Tabela1[[#This Row],[zuzycie]]&lt;0,-(Tabela1[[#This Row],[stan wody]]-Tabela1[[#This Row],[zuzycie]]),0)</f>
        <v>0</v>
      </c>
      <c r="F311" s="2" t="b">
        <f>Tabela1[[#This Row],[wodociagi]]=1</f>
        <v>0</v>
      </c>
    </row>
    <row r="312" spans="1:6" x14ac:dyDescent="0.25">
      <c r="A312" s="1">
        <v>44872</v>
      </c>
      <c r="B312">
        <v>1234</v>
      </c>
      <c r="C312">
        <f>C311-D311+E311+Tabela1[[#This Row],[retencja]]</f>
        <v>10079</v>
      </c>
      <c r="D312">
        <f>IF(WEEKDAY(Tabela1[[#This Row],[Data]],2)=3,260,190)</f>
        <v>190</v>
      </c>
      <c r="E312" s="2">
        <f>IF(Tabela1[[#This Row],[stan wody]]-Tabela1[[#This Row],[zuzycie]]&lt;0,-(Tabela1[[#This Row],[stan wody]]-Tabela1[[#This Row],[zuzycie]]),0)</f>
        <v>0</v>
      </c>
      <c r="F312" s="2" t="b">
        <f>Tabela1[[#This Row],[wodociagi]]=1</f>
        <v>0</v>
      </c>
    </row>
    <row r="313" spans="1:6" x14ac:dyDescent="0.25">
      <c r="A313" s="1">
        <v>44873</v>
      </c>
      <c r="B313">
        <v>1302</v>
      </c>
      <c r="C313">
        <f>C312-D312+E312+Tabela1[[#This Row],[retencja]]</f>
        <v>11191</v>
      </c>
      <c r="D313">
        <f>IF(WEEKDAY(Tabela1[[#This Row],[Data]],2)=3,260,190)</f>
        <v>190</v>
      </c>
      <c r="E313" s="2">
        <f>IF(Tabela1[[#This Row],[stan wody]]-Tabela1[[#This Row],[zuzycie]]&lt;0,-(Tabela1[[#This Row],[stan wody]]-Tabela1[[#This Row],[zuzycie]]),0)</f>
        <v>0</v>
      </c>
      <c r="F313" s="2" t="b">
        <f>Tabela1[[#This Row],[wodociagi]]=1</f>
        <v>0</v>
      </c>
    </row>
    <row r="314" spans="1:6" x14ac:dyDescent="0.25">
      <c r="A314" s="1">
        <v>44874</v>
      </c>
      <c r="B314">
        <v>1316</v>
      </c>
      <c r="C314">
        <f>C313-D313+E313+Tabela1[[#This Row],[retencja]]</f>
        <v>12317</v>
      </c>
      <c r="D314">
        <f>IF(WEEKDAY(Tabela1[[#This Row],[Data]],2)=3,260,190)</f>
        <v>260</v>
      </c>
      <c r="E314" s="2">
        <f>IF(Tabela1[[#This Row],[stan wody]]-Tabela1[[#This Row],[zuzycie]]&lt;0,-(Tabela1[[#This Row],[stan wody]]-Tabela1[[#This Row],[zuzycie]]),0)</f>
        <v>0</v>
      </c>
      <c r="F314" s="2" t="b">
        <f>Tabela1[[#This Row],[wodociagi]]=1</f>
        <v>0</v>
      </c>
    </row>
    <row r="315" spans="1:6" x14ac:dyDescent="0.25">
      <c r="A315" s="1">
        <v>44875</v>
      </c>
      <c r="B315">
        <v>1463</v>
      </c>
      <c r="C315">
        <f>C314-D314+E314+Tabela1[[#This Row],[retencja]]</f>
        <v>13520</v>
      </c>
      <c r="D315">
        <f>IF(WEEKDAY(Tabela1[[#This Row],[Data]],2)=3,260,190)</f>
        <v>190</v>
      </c>
      <c r="E315" s="2">
        <f>IF(Tabela1[[#This Row],[stan wody]]-Tabela1[[#This Row],[zuzycie]]&lt;0,-(Tabela1[[#This Row],[stan wody]]-Tabela1[[#This Row],[zuzycie]]),0)</f>
        <v>0</v>
      </c>
      <c r="F315" s="2" t="b">
        <f>Tabela1[[#This Row],[wodociagi]]=1</f>
        <v>0</v>
      </c>
    </row>
    <row r="316" spans="1:6" x14ac:dyDescent="0.25">
      <c r="A316" s="1">
        <v>44876</v>
      </c>
      <c r="B316">
        <v>771</v>
      </c>
      <c r="C316">
        <f>C315-D315+E315+Tabela1[[#This Row],[retencja]]</f>
        <v>14101</v>
      </c>
      <c r="D316">
        <f>IF(WEEKDAY(Tabela1[[#This Row],[Data]],2)=3,260,190)</f>
        <v>190</v>
      </c>
      <c r="E316" s="2">
        <f>IF(Tabela1[[#This Row],[stan wody]]-Tabela1[[#This Row],[zuzycie]]&lt;0,-(Tabela1[[#This Row],[stan wody]]-Tabela1[[#This Row],[zuzycie]]),0)</f>
        <v>0</v>
      </c>
      <c r="F316" s="2" t="b">
        <f>Tabela1[[#This Row],[wodociagi]]=1</f>
        <v>0</v>
      </c>
    </row>
    <row r="317" spans="1:6" x14ac:dyDescent="0.25">
      <c r="A317" s="1">
        <v>44877</v>
      </c>
      <c r="B317">
        <v>0</v>
      </c>
      <c r="C317">
        <f>C316-D316+E316+Tabela1[[#This Row],[retencja]]</f>
        <v>13911</v>
      </c>
      <c r="D317">
        <f>IF(WEEKDAY(Tabela1[[#This Row],[Data]],2)=3,260,190)</f>
        <v>190</v>
      </c>
      <c r="E317" s="2">
        <f>IF(Tabela1[[#This Row],[stan wody]]-Tabela1[[#This Row],[zuzycie]]&lt;0,-(Tabela1[[#This Row],[stan wody]]-Tabela1[[#This Row],[zuzycie]]),0)</f>
        <v>0</v>
      </c>
      <c r="F317" s="2" t="b">
        <f>Tabela1[[#This Row],[wodociagi]]=1</f>
        <v>0</v>
      </c>
    </row>
    <row r="318" spans="1:6" x14ac:dyDescent="0.25">
      <c r="A318" s="1">
        <v>44878</v>
      </c>
      <c r="B318">
        <v>0</v>
      </c>
      <c r="C318">
        <f>C317-D317+E317+Tabela1[[#This Row],[retencja]]</f>
        <v>13721</v>
      </c>
      <c r="D318">
        <f>IF(WEEKDAY(Tabela1[[#This Row],[Data]],2)=3,260,190)</f>
        <v>190</v>
      </c>
      <c r="E318" s="2">
        <f>IF(Tabela1[[#This Row],[stan wody]]-Tabela1[[#This Row],[zuzycie]]&lt;0,-(Tabela1[[#This Row],[stan wody]]-Tabela1[[#This Row],[zuzycie]]),0)</f>
        <v>0</v>
      </c>
      <c r="F318" s="2" t="b">
        <f>Tabela1[[#This Row],[wodociagi]]=1</f>
        <v>0</v>
      </c>
    </row>
    <row r="319" spans="1:6" x14ac:dyDescent="0.25">
      <c r="A319" s="1">
        <v>44879</v>
      </c>
      <c r="B319">
        <v>0</v>
      </c>
      <c r="C319">
        <f>C318-D318+E318+Tabela1[[#This Row],[retencja]]</f>
        <v>13531</v>
      </c>
      <c r="D319">
        <f>IF(WEEKDAY(Tabela1[[#This Row],[Data]],2)=3,260,190)</f>
        <v>190</v>
      </c>
      <c r="E319" s="2">
        <f>IF(Tabela1[[#This Row],[stan wody]]-Tabela1[[#This Row],[zuzycie]]&lt;0,-(Tabela1[[#This Row],[stan wody]]-Tabela1[[#This Row],[zuzycie]]),0)</f>
        <v>0</v>
      </c>
      <c r="F319" s="2" t="b">
        <f>Tabela1[[#This Row],[wodociagi]]=1</f>
        <v>0</v>
      </c>
    </row>
    <row r="320" spans="1:6" x14ac:dyDescent="0.25">
      <c r="A320" s="1">
        <v>44880</v>
      </c>
      <c r="B320">
        <v>0</v>
      </c>
      <c r="C320">
        <f>C319-D319+E319+Tabela1[[#This Row],[retencja]]</f>
        <v>13341</v>
      </c>
      <c r="D320">
        <f>IF(WEEKDAY(Tabela1[[#This Row],[Data]],2)=3,260,190)</f>
        <v>190</v>
      </c>
      <c r="E320" s="2">
        <f>IF(Tabela1[[#This Row],[stan wody]]-Tabela1[[#This Row],[zuzycie]]&lt;0,-(Tabela1[[#This Row],[stan wody]]-Tabela1[[#This Row],[zuzycie]]),0)</f>
        <v>0</v>
      </c>
      <c r="F320" s="2" t="b">
        <f>Tabela1[[#This Row],[wodociagi]]=1</f>
        <v>0</v>
      </c>
    </row>
    <row r="321" spans="1:6" x14ac:dyDescent="0.25">
      <c r="A321" s="1">
        <v>44881</v>
      </c>
      <c r="B321">
        <v>0</v>
      </c>
      <c r="C321">
        <f>C320-D320+E320+Tabela1[[#This Row],[retencja]]</f>
        <v>13151</v>
      </c>
      <c r="D321">
        <f>IF(WEEKDAY(Tabela1[[#This Row],[Data]],2)=3,260,190)</f>
        <v>260</v>
      </c>
      <c r="E321" s="2">
        <f>IF(Tabela1[[#This Row],[stan wody]]-Tabela1[[#This Row],[zuzycie]]&lt;0,-(Tabela1[[#This Row],[stan wody]]-Tabela1[[#This Row],[zuzycie]]),0)</f>
        <v>0</v>
      </c>
      <c r="F321" s="2" t="b">
        <f>Tabela1[[#This Row],[wodociagi]]=1</f>
        <v>0</v>
      </c>
    </row>
    <row r="322" spans="1:6" x14ac:dyDescent="0.25">
      <c r="A322" s="1">
        <v>44882</v>
      </c>
      <c r="B322">
        <v>0</v>
      </c>
      <c r="C322">
        <f>C321-D321+E321+Tabela1[[#This Row],[retencja]]</f>
        <v>12891</v>
      </c>
      <c r="D322">
        <f>IF(WEEKDAY(Tabela1[[#This Row],[Data]],2)=3,260,190)</f>
        <v>190</v>
      </c>
      <c r="E322" s="2">
        <f>IF(Tabela1[[#This Row],[stan wody]]-Tabela1[[#This Row],[zuzycie]]&lt;0,-(Tabela1[[#This Row],[stan wody]]-Tabela1[[#This Row],[zuzycie]]),0)</f>
        <v>0</v>
      </c>
      <c r="F322" s="2" t="b">
        <f>Tabela1[[#This Row],[wodociagi]]=1</f>
        <v>0</v>
      </c>
    </row>
    <row r="323" spans="1:6" x14ac:dyDescent="0.25">
      <c r="A323" s="1">
        <v>44883</v>
      </c>
      <c r="B323">
        <v>0</v>
      </c>
      <c r="C323">
        <f>C322-D322+E322+Tabela1[[#This Row],[retencja]]</f>
        <v>12701</v>
      </c>
      <c r="D323">
        <f>IF(WEEKDAY(Tabela1[[#This Row],[Data]],2)=3,260,190)</f>
        <v>190</v>
      </c>
      <c r="E323" s="2">
        <f>IF(Tabela1[[#This Row],[stan wody]]-Tabela1[[#This Row],[zuzycie]]&lt;0,-(Tabela1[[#This Row],[stan wody]]-Tabela1[[#This Row],[zuzycie]]),0)</f>
        <v>0</v>
      </c>
      <c r="F323" s="2" t="b">
        <f>Tabela1[[#This Row],[wodociagi]]=1</f>
        <v>0</v>
      </c>
    </row>
    <row r="324" spans="1:6" x14ac:dyDescent="0.25">
      <c r="A324" s="1">
        <v>44884</v>
      </c>
      <c r="B324">
        <v>816</v>
      </c>
      <c r="C324">
        <f>C323-D323+E323+Tabela1[[#This Row],[retencja]]</f>
        <v>13327</v>
      </c>
      <c r="D324">
        <f>IF(WEEKDAY(Tabela1[[#This Row],[Data]],2)=3,260,190)</f>
        <v>190</v>
      </c>
      <c r="E324" s="2">
        <f>IF(Tabela1[[#This Row],[stan wody]]-Tabela1[[#This Row],[zuzycie]]&lt;0,-(Tabela1[[#This Row],[stan wody]]-Tabela1[[#This Row],[zuzycie]]),0)</f>
        <v>0</v>
      </c>
      <c r="F324" s="2" t="b">
        <f>Tabela1[[#This Row],[wodociagi]]=1</f>
        <v>0</v>
      </c>
    </row>
    <row r="325" spans="1:6" x14ac:dyDescent="0.25">
      <c r="A325" s="1">
        <v>44885</v>
      </c>
      <c r="B325">
        <v>734</v>
      </c>
      <c r="C325">
        <f>C324-D324+E324+Tabela1[[#This Row],[retencja]]</f>
        <v>13871</v>
      </c>
      <c r="D325">
        <f>IF(WEEKDAY(Tabela1[[#This Row],[Data]],2)=3,260,190)</f>
        <v>190</v>
      </c>
      <c r="E325" s="2">
        <f>IF(Tabela1[[#This Row],[stan wody]]-Tabela1[[#This Row],[zuzycie]]&lt;0,-(Tabela1[[#This Row],[stan wody]]-Tabela1[[#This Row],[zuzycie]]),0)</f>
        <v>0</v>
      </c>
      <c r="F325" s="2" t="b">
        <f>Tabela1[[#This Row],[wodociagi]]=1</f>
        <v>0</v>
      </c>
    </row>
    <row r="326" spans="1:6" x14ac:dyDescent="0.25">
      <c r="A326" s="1">
        <v>44886</v>
      </c>
      <c r="B326">
        <v>1097</v>
      </c>
      <c r="C326">
        <f>C325-D325+E325+Tabela1[[#This Row],[retencja]]</f>
        <v>14778</v>
      </c>
      <c r="D326">
        <f>IF(WEEKDAY(Tabela1[[#This Row],[Data]],2)=3,260,190)</f>
        <v>190</v>
      </c>
      <c r="E326" s="2">
        <f>IF(Tabela1[[#This Row],[stan wody]]-Tabela1[[#This Row],[zuzycie]]&lt;0,-(Tabela1[[#This Row],[stan wody]]-Tabela1[[#This Row],[zuzycie]]),0)</f>
        <v>0</v>
      </c>
      <c r="F326" s="2" t="b">
        <f>Tabela1[[#This Row],[wodociagi]]=1</f>
        <v>0</v>
      </c>
    </row>
    <row r="327" spans="1:6" x14ac:dyDescent="0.25">
      <c r="A327" s="1">
        <v>44887</v>
      </c>
      <c r="B327">
        <v>640</v>
      </c>
      <c r="C327">
        <f>C326-D326+E326+Tabela1[[#This Row],[retencja]]</f>
        <v>15228</v>
      </c>
      <c r="D327">
        <f>IF(WEEKDAY(Tabela1[[#This Row],[Data]],2)=3,260,190)</f>
        <v>190</v>
      </c>
      <c r="E327" s="2">
        <f>IF(Tabela1[[#This Row],[stan wody]]-Tabela1[[#This Row],[zuzycie]]&lt;0,-(Tabela1[[#This Row],[stan wody]]-Tabela1[[#This Row],[zuzycie]]),0)</f>
        <v>0</v>
      </c>
      <c r="F327" s="2" t="b">
        <f>Tabela1[[#This Row],[wodociagi]]=1</f>
        <v>0</v>
      </c>
    </row>
    <row r="328" spans="1:6" x14ac:dyDescent="0.25">
      <c r="A328" s="1">
        <v>44888</v>
      </c>
      <c r="B328">
        <v>0</v>
      </c>
      <c r="C328">
        <f>C327-D327+E327+Tabela1[[#This Row],[retencja]]</f>
        <v>15038</v>
      </c>
      <c r="D328">
        <f>IF(WEEKDAY(Tabela1[[#This Row],[Data]],2)=3,260,190)</f>
        <v>260</v>
      </c>
      <c r="E328" s="2">
        <f>IF(Tabela1[[#This Row],[stan wody]]-Tabela1[[#This Row],[zuzycie]]&lt;0,-(Tabela1[[#This Row],[stan wody]]-Tabela1[[#This Row],[zuzycie]]),0)</f>
        <v>0</v>
      </c>
      <c r="F328" s="2" t="b">
        <f>Tabela1[[#This Row],[wodociagi]]=1</f>
        <v>0</v>
      </c>
    </row>
    <row r="329" spans="1:6" x14ac:dyDescent="0.25">
      <c r="A329" s="1">
        <v>44889</v>
      </c>
      <c r="B329">
        <v>0</v>
      </c>
      <c r="C329">
        <f>C328-D328+E328+Tabela1[[#This Row],[retencja]]</f>
        <v>14778</v>
      </c>
      <c r="D329">
        <f>IF(WEEKDAY(Tabela1[[#This Row],[Data]],2)=3,260,190)</f>
        <v>190</v>
      </c>
      <c r="E329" s="2">
        <f>IF(Tabela1[[#This Row],[stan wody]]-Tabela1[[#This Row],[zuzycie]]&lt;0,-(Tabela1[[#This Row],[stan wody]]-Tabela1[[#This Row],[zuzycie]]),0)</f>
        <v>0</v>
      </c>
      <c r="F329" s="2" t="b">
        <f>Tabela1[[#This Row],[wodociagi]]=1</f>
        <v>0</v>
      </c>
    </row>
    <row r="330" spans="1:6" x14ac:dyDescent="0.25">
      <c r="A330" s="1">
        <v>44890</v>
      </c>
      <c r="B330">
        <v>1066</v>
      </c>
      <c r="C330">
        <f>C329-D329+E329+Tabela1[[#This Row],[retencja]]</f>
        <v>15654</v>
      </c>
      <c r="D330">
        <f>IF(WEEKDAY(Tabela1[[#This Row],[Data]],2)=3,260,190)</f>
        <v>190</v>
      </c>
      <c r="E330" s="2">
        <f>IF(Tabela1[[#This Row],[stan wody]]-Tabela1[[#This Row],[zuzycie]]&lt;0,-(Tabela1[[#This Row],[stan wody]]-Tabela1[[#This Row],[zuzycie]]),0)</f>
        <v>0</v>
      </c>
      <c r="F330" s="2" t="b">
        <f>Tabela1[[#This Row],[wodociagi]]=1</f>
        <v>0</v>
      </c>
    </row>
    <row r="331" spans="1:6" x14ac:dyDescent="0.25">
      <c r="A331" s="1">
        <v>44891</v>
      </c>
      <c r="B331">
        <v>670</v>
      </c>
      <c r="C331">
        <f>C330-D330+E330+Tabela1[[#This Row],[retencja]]</f>
        <v>16134</v>
      </c>
      <c r="D331">
        <f>IF(WEEKDAY(Tabela1[[#This Row],[Data]],2)=3,260,190)</f>
        <v>190</v>
      </c>
      <c r="E331" s="2">
        <f>IF(Tabela1[[#This Row],[stan wody]]-Tabela1[[#This Row],[zuzycie]]&lt;0,-(Tabela1[[#This Row],[stan wody]]-Tabela1[[#This Row],[zuzycie]]),0)</f>
        <v>0</v>
      </c>
      <c r="F331" s="2" t="b">
        <f>Tabela1[[#This Row],[wodociagi]]=1</f>
        <v>0</v>
      </c>
    </row>
    <row r="332" spans="1:6" x14ac:dyDescent="0.25">
      <c r="A332" s="1">
        <v>44892</v>
      </c>
      <c r="B332">
        <v>0</v>
      </c>
      <c r="C332">
        <f>C331-D331+E331+Tabela1[[#This Row],[retencja]]</f>
        <v>15944</v>
      </c>
      <c r="D332">
        <f>IF(WEEKDAY(Tabela1[[#This Row],[Data]],2)=3,260,190)</f>
        <v>190</v>
      </c>
      <c r="E332" s="2">
        <f>IF(Tabela1[[#This Row],[stan wody]]-Tabela1[[#This Row],[zuzycie]]&lt;0,-(Tabela1[[#This Row],[stan wody]]-Tabela1[[#This Row],[zuzycie]]),0)</f>
        <v>0</v>
      </c>
      <c r="F332" s="2" t="b">
        <f>Tabela1[[#This Row],[wodociagi]]=1</f>
        <v>0</v>
      </c>
    </row>
    <row r="333" spans="1:6" x14ac:dyDescent="0.25">
      <c r="A333" s="1">
        <v>44893</v>
      </c>
      <c r="B333">
        <v>0</v>
      </c>
      <c r="C333">
        <f>C332-D332+E332+Tabela1[[#This Row],[retencja]]</f>
        <v>15754</v>
      </c>
      <c r="D333">
        <f>IF(WEEKDAY(Tabela1[[#This Row],[Data]],2)=3,260,190)</f>
        <v>190</v>
      </c>
      <c r="E333" s="2">
        <f>IF(Tabela1[[#This Row],[stan wody]]-Tabela1[[#This Row],[zuzycie]]&lt;0,-(Tabela1[[#This Row],[stan wody]]-Tabela1[[#This Row],[zuzycie]]),0)</f>
        <v>0</v>
      </c>
      <c r="F333" s="2" t="b">
        <f>Tabela1[[#This Row],[wodociagi]]=1</f>
        <v>0</v>
      </c>
    </row>
    <row r="334" spans="1:6" x14ac:dyDescent="0.25">
      <c r="A334" s="1">
        <v>44894</v>
      </c>
      <c r="B334">
        <v>0</v>
      </c>
      <c r="C334">
        <f>C333-D333+E333+Tabela1[[#This Row],[retencja]]</f>
        <v>15564</v>
      </c>
      <c r="D334">
        <f>IF(WEEKDAY(Tabela1[[#This Row],[Data]],2)=3,260,190)</f>
        <v>190</v>
      </c>
      <c r="E334" s="2">
        <f>IF(Tabela1[[#This Row],[stan wody]]-Tabela1[[#This Row],[zuzycie]]&lt;0,-(Tabela1[[#This Row],[stan wody]]-Tabela1[[#This Row],[zuzycie]]),0)</f>
        <v>0</v>
      </c>
      <c r="F334" s="2" t="b">
        <f>Tabela1[[#This Row],[wodociagi]]=1</f>
        <v>0</v>
      </c>
    </row>
    <row r="335" spans="1:6" x14ac:dyDescent="0.25">
      <c r="A335" s="1">
        <v>44895</v>
      </c>
      <c r="B335">
        <v>0</v>
      </c>
      <c r="C335">
        <f>C334-D334+E334+Tabela1[[#This Row],[retencja]]</f>
        <v>15374</v>
      </c>
      <c r="D335">
        <f>IF(WEEKDAY(Tabela1[[#This Row],[Data]],2)=3,260,190)</f>
        <v>260</v>
      </c>
      <c r="E335" s="2">
        <f>IF(Tabela1[[#This Row],[stan wody]]-Tabela1[[#This Row],[zuzycie]]&lt;0,-(Tabela1[[#This Row],[stan wody]]-Tabela1[[#This Row],[zuzycie]]),0)</f>
        <v>0</v>
      </c>
      <c r="F335" s="2" t="b">
        <f>Tabela1[[#This Row],[wodociagi]]=1</f>
        <v>0</v>
      </c>
    </row>
    <row r="336" spans="1:6" x14ac:dyDescent="0.25">
      <c r="A336" s="1">
        <v>44896</v>
      </c>
      <c r="B336">
        <v>0</v>
      </c>
      <c r="C336">
        <f>C335-D335+E335+Tabela1[[#This Row],[retencja]]</f>
        <v>15114</v>
      </c>
      <c r="D336">
        <f>IF(WEEKDAY(Tabela1[[#This Row],[Data]],2)=3,260,190)</f>
        <v>190</v>
      </c>
      <c r="E336" s="2">
        <f>IF(Tabela1[[#This Row],[stan wody]]-Tabela1[[#This Row],[zuzycie]]&lt;0,-(Tabela1[[#This Row],[stan wody]]-Tabela1[[#This Row],[zuzycie]]),0)</f>
        <v>0</v>
      </c>
      <c r="F336" s="2" t="b">
        <f>Tabela1[[#This Row],[wodociagi]]=1</f>
        <v>0</v>
      </c>
    </row>
    <row r="337" spans="1:6" x14ac:dyDescent="0.25">
      <c r="A337" s="1">
        <v>44897</v>
      </c>
      <c r="B337">
        <v>0</v>
      </c>
      <c r="C337">
        <f>C336-D336+E336+Tabela1[[#This Row],[retencja]]</f>
        <v>14924</v>
      </c>
      <c r="D337">
        <f>IF(WEEKDAY(Tabela1[[#This Row],[Data]],2)=3,260,190)</f>
        <v>190</v>
      </c>
      <c r="E337" s="2">
        <f>IF(Tabela1[[#This Row],[stan wody]]-Tabela1[[#This Row],[zuzycie]]&lt;0,-(Tabela1[[#This Row],[stan wody]]-Tabela1[[#This Row],[zuzycie]]),0)</f>
        <v>0</v>
      </c>
      <c r="F337" s="2" t="b">
        <f>Tabela1[[#This Row],[wodociagi]]=1</f>
        <v>0</v>
      </c>
    </row>
    <row r="338" spans="1:6" x14ac:dyDescent="0.25">
      <c r="A338" s="1">
        <v>44898</v>
      </c>
      <c r="B338">
        <v>0</v>
      </c>
      <c r="C338">
        <f>C337-D337+E337+Tabela1[[#This Row],[retencja]]</f>
        <v>14734</v>
      </c>
      <c r="D338">
        <f>IF(WEEKDAY(Tabela1[[#This Row],[Data]],2)=3,260,190)</f>
        <v>190</v>
      </c>
      <c r="E338" s="2">
        <f>IF(Tabela1[[#This Row],[stan wody]]-Tabela1[[#This Row],[zuzycie]]&lt;0,-(Tabela1[[#This Row],[stan wody]]-Tabela1[[#This Row],[zuzycie]]),0)</f>
        <v>0</v>
      </c>
      <c r="F338" s="2" t="b">
        <f>Tabela1[[#This Row],[wodociagi]]=1</f>
        <v>0</v>
      </c>
    </row>
    <row r="339" spans="1:6" x14ac:dyDescent="0.25">
      <c r="A339" s="1">
        <v>44899</v>
      </c>
      <c r="B339">
        <v>0</v>
      </c>
      <c r="C339">
        <f>C338-D338+E338+Tabela1[[#This Row],[retencja]]</f>
        <v>14544</v>
      </c>
      <c r="D339">
        <f>IF(WEEKDAY(Tabela1[[#This Row],[Data]],2)=3,260,190)</f>
        <v>190</v>
      </c>
      <c r="E339" s="2">
        <f>IF(Tabela1[[#This Row],[stan wody]]-Tabela1[[#This Row],[zuzycie]]&lt;0,-(Tabela1[[#This Row],[stan wody]]-Tabela1[[#This Row],[zuzycie]]),0)</f>
        <v>0</v>
      </c>
      <c r="F339" s="2" t="b">
        <f>Tabela1[[#This Row],[wodociagi]]=1</f>
        <v>0</v>
      </c>
    </row>
    <row r="340" spans="1:6" x14ac:dyDescent="0.25">
      <c r="A340" s="1">
        <v>44900</v>
      </c>
      <c r="B340">
        <v>29</v>
      </c>
      <c r="C340">
        <f>C339-D339+E339+Tabela1[[#This Row],[retencja]]</f>
        <v>14383</v>
      </c>
      <c r="D340">
        <f>IF(WEEKDAY(Tabela1[[#This Row],[Data]],2)=3,260,190)</f>
        <v>190</v>
      </c>
      <c r="E340" s="2">
        <f>IF(Tabela1[[#This Row],[stan wody]]-Tabela1[[#This Row],[zuzycie]]&lt;0,-(Tabela1[[#This Row],[stan wody]]-Tabela1[[#This Row],[zuzycie]]),0)</f>
        <v>0</v>
      </c>
      <c r="F340" s="2" t="b">
        <f>Tabela1[[#This Row],[wodociagi]]=1</f>
        <v>0</v>
      </c>
    </row>
    <row r="341" spans="1:6" x14ac:dyDescent="0.25">
      <c r="A341" s="1">
        <v>44901</v>
      </c>
      <c r="B341">
        <v>46</v>
      </c>
      <c r="C341">
        <f>C340-D340+E340+Tabela1[[#This Row],[retencja]]</f>
        <v>14239</v>
      </c>
      <c r="D341">
        <f>IF(WEEKDAY(Tabela1[[#This Row],[Data]],2)=3,260,190)</f>
        <v>190</v>
      </c>
      <c r="E341" s="2">
        <f>IF(Tabela1[[#This Row],[stan wody]]-Tabela1[[#This Row],[zuzycie]]&lt;0,-(Tabela1[[#This Row],[stan wody]]-Tabela1[[#This Row],[zuzycie]]),0)</f>
        <v>0</v>
      </c>
      <c r="F341" s="2" t="b">
        <f>Tabela1[[#This Row],[wodociagi]]=1</f>
        <v>0</v>
      </c>
    </row>
    <row r="342" spans="1:6" x14ac:dyDescent="0.25">
      <c r="A342" s="1">
        <v>44902</v>
      </c>
      <c r="B342">
        <v>0</v>
      </c>
      <c r="C342">
        <f>C341-D341+E341+Tabela1[[#This Row],[retencja]]</f>
        <v>14049</v>
      </c>
      <c r="D342">
        <f>IF(WEEKDAY(Tabela1[[#This Row],[Data]],2)=3,260,190)</f>
        <v>260</v>
      </c>
      <c r="E342" s="2">
        <f>IF(Tabela1[[#This Row],[stan wody]]-Tabela1[[#This Row],[zuzycie]]&lt;0,-(Tabela1[[#This Row],[stan wody]]-Tabela1[[#This Row],[zuzycie]]),0)</f>
        <v>0</v>
      </c>
      <c r="F342" s="2" t="b">
        <f>Tabela1[[#This Row],[wodociagi]]=1</f>
        <v>0</v>
      </c>
    </row>
    <row r="343" spans="1:6" x14ac:dyDescent="0.25">
      <c r="A343" s="1">
        <v>44903</v>
      </c>
      <c r="B343">
        <v>0</v>
      </c>
      <c r="C343">
        <f>C342-D342+E342+Tabela1[[#This Row],[retencja]]</f>
        <v>13789</v>
      </c>
      <c r="D343">
        <f>IF(WEEKDAY(Tabela1[[#This Row],[Data]],2)=3,260,190)</f>
        <v>190</v>
      </c>
      <c r="E343" s="2">
        <f>IF(Tabela1[[#This Row],[stan wody]]-Tabela1[[#This Row],[zuzycie]]&lt;0,-(Tabela1[[#This Row],[stan wody]]-Tabela1[[#This Row],[zuzycie]]),0)</f>
        <v>0</v>
      </c>
      <c r="F343" s="2" t="b">
        <f>Tabela1[[#This Row],[wodociagi]]=1</f>
        <v>0</v>
      </c>
    </row>
    <row r="344" spans="1:6" x14ac:dyDescent="0.25">
      <c r="A344" s="1">
        <v>44904</v>
      </c>
      <c r="B344">
        <v>0</v>
      </c>
      <c r="C344">
        <f>C343-D343+E343+Tabela1[[#This Row],[retencja]]</f>
        <v>13599</v>
      </c>
      <c r="D344">
        <f>IF(WEEKDAY(Tabela1[[#This Row],[Data]],2)=3,260,190)</f>
        <v>190</v>
      </c>
      <c r="E344" s="2">
        <f>IF(Tabela1[[#This Row],[stan wody]]-Tabela1[[#This Row],[zuzycie]]&lt;0,-(Tabela1[[#This Row],[stan wody]]-Tabela1[[#This Row],[zuzycie]]),0)</f>
        <v>0</v>
      </c>
      <c r="F344" s="2" t="b">
        <f>Tabela1[[#This Row],[wodociagi]]=1</f>
        <v>0</v>
      </c>
    </row>
    <row r="345" spans="1:6" x14ac:dyDescent="0.25">
      <c r="A345" s="1">
        <v>44905</v>
      </c>
      <c r="B345">
        <v>0</v>
      </c>
      <c r="C345">
        <f>C344-D344+E344+Tabela1[[#This Row],[retencja]]</f>
        <v>13409</v>
      </c>
      <c r="D345">
        <f>IF(WEEKDAY(Tabela1[[#This Row],[Data]],2)=3,260,190)</f>
        <v>190</v>
      </c>
      <c r="E345" s="2">
        <f>IF(Tabela1[[#This Row],[stan wody]]-Tabela1[[#This Row],[zuzycie]]&lt;0,-(Tabela1[[#This Row],[stan wody]]-Tabela1[[#This Row],[zuzycie]]),0)</f>
        <v>0</v>
      </c>
      <c r="F345" s="2" t="b">
        <f>Tabela1[[#This Row],[wodociagi]]=1</f>
        <v>0</v>
      </c>
    </row>
    <row r="346" spans="1:6" x14ac:dyDescent="0.25">
      <c r="A346" s="1">
        <v>44906</v>
      </c>
      <c r="B346">
        <v>0</v>
      </c>
      <c r="C346">
        <f>C345-D345+E345+Tabela1[[#This Row],[retencja]]</f>
        <v>13219</v>
      </c>
      <c r="D346">
        <f>IF(WEEKDAY(Tabela1[[#This Row],[Data]],2)=3,260,190)</f>
        <v>190</v>
      </c>
      <c r="E346" s="2">
        <f>IF(Tabela1[[#This Row],[stan wody]]-Tabela1[[#This Row],[zuzycie]]&lt;0,-(Tabela1[[#This Row],[stan wody]]-Tabela1[[#This Row],[zuzycie]]),0)</f>
        <v>0</v>
      </c>
      <c r="F346" s="2" t="b">
        <f>Tabela1[[#This Row],[wodociagi]]=1</f>
        <v>0</v>
      </c>
    </row>
    <row r="347" spans="1:6" x14ac:dyDescent="0.25">
      <c r="A347" s="1">
        <v>44907</v>
      </c>
      <c r="B347">
        <v>0</v>
      </c>
      <c r="C347">
        <f>C346-D346+E346+Tabela1[[#This Row],[retencja]]</f>
        <v>13029</v>
      </c>
      <c r="D347">
        <f>IF(WEEKDAY(Tabela1[[#This Row],[Data]],2)=3,260,190)</f>
        <v>190</v>
      </c>
      <c r="E347" s="2">
        <f>IF(Tabela1[[#This Row],[stan wody]]-Tabela1[[#This Row],[zuzycie]]&lt;0,-(Tabela1[[#This Row],[stan wody]]-Tabela1[[#This Row],[zuzycie]]),0)</f>
        <v>0</v>
      </c>
      <c r="F347" s="2" t="b">
        <f>Tabela1[[#This Row],[wodociagi]]=1</f>
        <v>0</v>
      </c>
    </row>
    <row r="348" spans="1:6" x14ac:dyDescent="0.25">
      <c r="A348" s="1">
        <v>44908</v>
      </c>
      <c r="B348">
        <v>145</v>
      </c>
      <c r="C348">
        <f>C347-D347+E347+Tabela1[[#This Row],[retencja]]</f>
        <v>12984</v>
      </c>
      <c r="D348">
        <f>IF(WEEKDAY(Tabela1[[#This Row],[Data]],2)=3,260,190)</f>
        <v>190</v>
      </c>
      <c r="E348" s="2">
        <f>IF(Tabela1[[#This Row],[stan wody]]-Tabela1[[#This Row],[zuzycie]]&lt;0,-(Tabela1[[#This Row],[stan wody]]-Tabela1[[#This Row],[zuzycie]]),0)</f>
        <v>0</v>
      </c>
      <c r="F348" s="2" t="b">
        <f>Tabela1[[#This Row],[wodociagi]]=1</f>
        <v>0</v>
      </c>
    </row>
    <row r="349" spans="1:6" x14ac:dyDescent="0.25">
      <c r="A349" s="1">
        <v>44909</v>
      </c>
      <c r="B349">
        <v>0</v>
      </c>
      <c r="C349">
        <f>C348-D348+E348+Tabela1[[#This Row],[retencja]]</f>
        <v>12794</v>
      </c>
      <c r="D349">
        <f>IF(WEEKDAY(Tabela1[[#This Row],[Data]],2)=3,260,190)</f>
        <v>260</v>
      </c>
      <c r="E349" s="2">
        <f>IF(Tabela1[[#This Row],[stan wody]]-Tabela1[[#This Row],[zuzycie]]&lt;0,-(Tabela1[[#This Row],[stan wody]]-Tabela1[[#This Row],[zuzycie]]),0)</f>
        <v>0</v>
      </c>
      <c r="F349" s="2" t="b">
        <f>Tabela1[[#This Row],[wodociagi]]=1</f>
        <v>0</v>
      </c>
    </row>
    <row r="350" spans="1:6" x14ac:dyDescent="0.25">
      <c r="A350" s="1">
        <v>44910</v>
      </c>
      <c r="B350">
        <v>0</v>
      </c>
      <c r="C350">
        <f>C349-D349+E349+Tabela1[[#This Row],[retencja]]</f>
        <v>12534</v>
      </c>
      <c r="D350">
        <f>IF(WEEKDAY(Tabela1[[#This Row],[Data]],2)=3,260,190)</f>
        <v>190</v>
      </c>
      <c r="E350" s="2">
        <f>IF(Tabela1[[#This Row],[stan wody]]-Tabela1[[#This Row],[zuzycie]]&lt;0,-(Tabela1[[#This Row],[stan wody]]-Tabela1[[#This Row],[zuzycie]]),0)</f>
        <v>0</v>
      </c>
      <c r="F350" s="2" t="b">
        <f>Tabela1[[#This Row],[wodociagi]]=1</f>
        <v>0</v>
      </c>
    </row>
    <row r="351" spans="1:6" x14ac:dyDescent="0.25">
      <c r="A351" s="1">
        <v>44911</v>
      </c>
      <c r="B351">
        <v>24</v>
      </c>
      <c r="C351">
        <f>C350-D350+E350+Tabela1[[#This Row],[retencja]]</f>
        <v>12368</v>
      </c>
      <c r="D351">
        <f>IF(WEEKDAY(Tabela1[[#This Row],[Data]],2)=3,260,190)</f>
        <v>190</v>
      </c>
      <c r="E351" s="2">
        <f>IF(Tabela1[[#This Row],[stan wody]]-Tabela1[[#This Row],[zuzycie]]&lt;0,-(Tabela1[[#This Row],[stan wody]]-Tabela1[[#This Row],[zuzycie]]),0)</f>
        <v>0</v>
      </c>
      <c r="F351" s="2" t="b">
        <f>Tabela1[[#This Row],[wodociagi]]=1</f>
        <v>0</v>
      </c>
    </row>
    <row r="352" spans="1:6" x14ac:dyDescent="0.25">
      <c r="A352" s="1">
        <v>44912</v>
      </c>
      <c r="B352">
        <v>0</v>
      </c>
      <c r="C352">
        <f>C351-D351+E351+Tabela1[[#This Row],[retencja]]</f>
        <v>12178</v>
      </c>
      <c r="D352">
        <f>IF(WEEKDAY(Tabela1[[#This Row],[Data]],2)=3,260,190)</f>
        <v>190</v>
      </c>
      <c r="E352" s="2">
        <f>IF(Tabela1[[#This Row],[stan wody]]-Tabela1[[#This Row],[zuzycie]]&lt;0,-(Tabela1[[#This Row],[stan wody]]-Tabela1[[#This Row],[zuzycie]]),0)</f>
        <v>0</v>
      </c>
      <c r="F352" s="2" t="b">
        <f>Tabela1[[#This Row],[wodociagi]]=1</f>
        <v>0</v>
      </c>
    </row>
    <row r="353" spans="1:6" x14ac:dyDescent="0.25">
      <c r="A353" s="1">
        <v>44913</v>
      </c>
      <c r="B353">
        <v>0</v>
      </c>
      <c r="C353">
        <f>C352-D352+E352+Tabela1[[#This Row],[retencja]]</f>
        <v>11988</v>
      </c>
      <c r="D353">
        <f>IF(WEEKDAY(Tabela1[[#This Row],[Data]],2)=3,260,190)</f>
        <v>190</v>
      </c>
      <c r="E353" s="2">
        <f>IF(Tabela1[[#This Row],[stan wody]]-Tabela1[[#This Row],[zuzycie]]&lt;0,-(Tabela1[[#This Row],[stan wody]]-Tabela1[[#This Row],[zuzycie]]),0)</f>
        <v>0</v>
      </c>
      <c r="F353" s="2" t="b">
        <f>Tabela1[[#This Row],[wodociagi]]=1</f>
        <v>0</v>
      </c>
    </row>
    <row r="354" spans="1:6" x14ac:dyDescent="0.25">
      <c r="A354" s="1">
        <v>44914</v>
      </c>
      <c r="B354">
        <v>45</v>
      </c>
      <c r="C354">
        <f>C353-D353+E353+Tabela1[[#This Row],[retencja]]</f>
        <v>11843</v>
      </c>
      <c r="D354">
        <f>IF(WEEKDAY(Tabela1[[#This Row],[Data]],2)=3,260,190)</f>
        <v>190</v>
      </c>
      <c r="E354" s="2">
        <f>IF(Tabela1[[#This Row],[stan wody]]-Tabela1[[#This Row],[zuzycie]]&lt;0,-(Tabela1[[#This Row],[stan wody]]-Tabela1[[#This Row],[zuzycie]]),0)</f>
        <v>0</v>
      </c>
      <c r="F354" s="2" t="b">
        <f>Tabela1[[#This Row],[wodociagi]]=1</f>
        <v>0</v>
      </c>
    </row>
    <row r="355" spans="1:6" x14ac:dyDescent="0.25">
      <c r="A355" s="1">
        <v>44915</v>
      </c>
      <c r="B355">
        <v>97</v>
      </c>
      <c r="C355">
        <f>C354-D354+E354+Tabela1[[#This Row],[retencja]]</f>
        <v>11750</v>
      </c>
      <c r="D355">
        <f>IF(WEEKDAY(Tabela1[[#This Row],[Data]],2)=3,260,190)</f>
        <v>190</v>
      </c>
      <c r="E355" s="2">
        <f>IF(Tabela1[[#This Row],[stan wody]]-Tabela1[[#This Row],[zuzycie]]&lt;0,-(Tabela1[[#This Row],[stan wody]]-Tabela1[[#This Row],[zuzycie]]),0)</f>
        <v>0</v>
      </c>
      <c r="F355" s="2" t="b">
        <f>Tabela1[[#This Row],[wodociagi]]=1</f>
        <v>0</v>
      </c>
    </row>
    <row r="356" spans="1:6" x14ac:dyDescent="0.25">
      <c r="A356" s="1">
        <v>44916</v>
      </c>
      <c r="B356">
        <v>0</v>
      </c>
      <c r="C356">
        <f>C355-D355+E355+Tabela1[[#This Row],[retencja]]</f>
        <v>11560</v>
      </c>
      <c r="D356">
        <f>IF(WEEKDAY(Tabela1[[#This Row],[Data]],2)=3,260,190)</f>
        <v>260</v>
      </c>
      <c r="E356" s="2">
        <f>IF(Tabela1[[#This Row],[stan wody]]-Tabela1[[#This Row],[zuzycie]]&lt;0,-(Tabela1[[#This Row],[stan wody]]-Tabela1[[#This Row],[zuzycie]]),0)</f>
        <v>0</v>
      </c>
      <c r="F356" s="2" t="b">
        <f>Tabela1[[#This Row],[wodociagi]]=1</f>
        <v>0</v>
      </c>
    </row>
    <row r="357" spans="1:6" x14ac:dyDescent="0.25">
      <c r="A357" s="1">
        <v>44917</v>
      </c>
      <c r="B357">
        <v>22</v>
      </c>
      <c r="C357">
        <f>C356-D356+E356+Tabela1[[#This Row],[retencja]]</f>
        <v>11322</v>
      </c>
      <c r="D357">
        <f>IF(WEEKDAY(Tabela1[[#This Row],[Data]],2)=3,260,190)</f>
        <v>190</v>
      </c>
      <c r="E357" s="2">
        <f>IF(Tabela1[[#This Row],[stan wody]]-Tabela1[[#This Row],[zuzycie]]&lt;0,-(Tabela1[[#This Row],[stan wody]]-Tabela1[[#This Row],[zuzycie]]),0)</f>
        <v>0</v>
      </c>
      <c r="F357" s="2" t="b">
        <f>Tabela1[[#This Row],[wodociagi]]=1</f>
        <v>0</v>
      </c>
    </row>
    <row r="358" spans="1:6" x14ac:dyDescent="0.25">
      <c r="A358" s="1">
        <v>44918</v>
      </c>
      <c r="B358">
        <v>0</v>
      </c>
      <c r="C358">
        <f>C357-D357+E357+Tabela1[[#This Row],[retencja]]</f>
        <v>11132</v>
      </c>
      <c r="D358">
        <f>IF(WEEKDAY(Tabela1[[#This Row],[Data]],2)=3,260,190)</f>
        <v>190</v>
      </c>
      <c r="E358" s="2">
        <f>IF(Tabela1[[#This Row],[stan wody]]-Tabela1[[#This Row],[zuzycie]]&lt;0,-(Tabela1[[#This Row],[stan wody]]-Tabela1[[#This Row],[zuzycie]]),0)</f>
        <v>0</v>
      </c>
      <c r="F358" s="2" t="b">
        <f>Tabela1[[#This Row],[wodociagi]]=1</f>
        <v>0</v>
      </c>
    </row>
    <row r="359" spans="1:6" x14ac:dyDescent="0.25">
      <c r="A359" s="1">
        <v>44919</v>
      </c>
      <c r="B359">
        <v>0</v>
      </c>
      <c r="C359">
        <f>C358-D358+E358+Tabela1[[#This Row],[retencja]]</f>
        <v>10942</v>
      </c>
      <c r="D359">
        <f>IF(WEEKDAY(Tabela1[[#This Row],[Data]],2)=3,260,190)</f>
        <v>190</v>
      </c>
      <c r="E359" s="2">
        <f>IF(Tabela1[[#This Row],[stan wody]]-Tabela1[[#This Row],[zuzycie]]&lt;0,-(Tabela1[[#This Row],[stan wody]]-Tabela1[[#This Row],[zuzycie]]),0)</f>
        <v>0</v>
      </c>
      <c r="F359" s="2" t="b">
        <f>Tabela1[[#This Row],[wodociagi]]=1</f>
        <v>0</v>
      </c>
    </row>
    <row r="360" spans="1:6" x14ac:dyDescent="0.25">
      <c r="A360" s="1">
        <v>44920</v>
      </c>
      <c r="B360">
        <v>0</v>
      </c>
      <c r="C360">
        <f>C359-D359+E359+Tabela1[[#This Row],[retencja]]</f>
        <v>10752</v>
      </c>
      <c r="D360">
        <f>IF(WEEKDAY(Tabela1[[#This Row],[Data]],2)=3,260,190)</f>
        <v>190</v>
      </c>
      <c r="E360" s="2">
        <f>IF(Tabela1[[#This Row],[stan wody]]-Tabela1[[#This Row],[zuzycie]]&lt;0,-(Tabela1[[#This Row],[stan wody]]-Tabela1[[#This Row],[zuzycie]]),0)</f>
        <v>0</v>
      </c>
      <c r="F360" s="2" t="b">
        <f>Tabela1[[#This Row],[wodociagi]]=1</f>
        <v>0</v>
      </c>
    </row>
    <row r="361" spans="1:6" x14ac:dyDescent="0.25">
      <c r="A361" s="1">
        <v>44921</v>
      </c>
      <c r="B361">
        <v>135</v>
      </c>
      <c r="C361">
        <f>C360-D360+E360+Tabela1[[#This Row],[retencja]]</f>
        <v>10697</v>
      </c>
      <c r="D361">
        <f>IF(WEEKDAY(Tabela1[[#This Row],[Data]],2)=3,260,190)</f>
        <v>190</v>
      </c>
      <c r="E361" s="2">
        <f>IF(Tabela1[[#This Row],[stan wody]]-Tabela1[[#This Row],[zuzycie]]&lt;0,-(Tabela1[[#This Row],[stan wody]]-Tabela1[[#This Row],[zuzycie]]),0)</f>
        <v>0</v>
      </c>
      <c r="F361" s="2" t="b">
        <f>Tabela1[[#This Row],[wodociagi]]=1</f>
        <v>0</v>
      </c>
    </row>
    <row r="362" spans="1:6" x14ac:dyDescent="0.25">
      <c r="A362" s="1">
        <v>44922</v>
      </c>
      <c r="B362">
        <v>0</v>
      </c>
      <c r="C362">
        <f>C361-D361+E361+Tabela1[[#This Row],[retencja]]</f>
        <v>10507</v>
      </c>
      <c r="D362">
        <f>IF(WEEKDAY(Tabela1[[#This Row],[Data]],2)=3,260,190)</f>
        <v>190</v>
      </c>
      <c r="E362" s="2">
        <f>IF(Tabela1[[#This Row],[stan wody]]-Tabela1[[#This Row],[zuzycie]]&lt;0,-(Tabela1[[#This Row],[stan wody]]-Tabela1[[#This Row],[zuzycie]]),0)</f>
        <v>0</v>
      </c>
      <c r="F362" s="2" t="b">
        <f>Tabela1[[#This Row],[wodociagi]]=1</f>
        <v>0</v>
      </c>
    </row>
    <row r="363" spans="1:6" x14ac:dyDescent="0.25">
      <c r="A363" s="1">
        <v>44923</v>
      </c>
      <c r="B363">
        <v>153</v>
      </c>
      <c r="C363">
        <f>C362-D362+E362+Tabela1[[#This Row],[retencja]]</f>
        <v>10470</v>
      </c>
      <c r="D363">
        <f>IF(WEEKDAY(Tabela1[[#This Row],[Data]],2)=3,260,190)</f>
        <v>260</v>
      </c>
      <c r="E363" s="2">
        <f>IF(Tabela1[[#This Row],[stan wody]]-Tabela1[[#This Row],[zuzycie]]&lt;0,-(Tabela1[[#This Row],[stan wody]]-Tabela1[[#This Row],[zuzycie]]),0)</f>
        <v>0</v>
      </c>
      <c r="F363" s="2" t="b">
        <f>Tabela1[[#This Row],[wodociagi]]=1</f>
        <v>0</v>
      </c>
    </row>
    <row r="364" spans="1:6" x14ac:dyDescent="0.25">
      <c r="A364" s="1">
        <v>44924</v>
      </c>
      <c r="B364">
        <v>0</v>
      </c>
      <c r="C364">
        <f>C363-D363+E363+Tabela1[[#This Row],[retencja]]</f>
        <v>10210</v>
      </c>
      <c r="D364">
        <f>IF(WEEKDAY(Tabela1[[#This Row],[Data]],2)=3,260,190)</f>
        <v>190</v>
      </c>
      <c r="E364" s="2">
        <f>IF(Tabela1[[#This Row],[stan wody]]-Tabela1[[#This Row],[zuzycie]]&lt;0,-(Tabela1[[#This Row],[stan wody]]-Tabela1[[#This Row],[zuzycie]]),0)</f>
        <v>0</v>
      </c>
      <c r="F364" s="2" t="b">
        <f>Tabela1[[#This Row],[wodociagi]]=1</f>
        <v>0</v>
      </c>
    </row>
    <row r="365" spans="1:6" x14ac:dyDescent="0.25">
      <c r="A365" s="1">
        <v>44925</v>
      </c>
      <c r="B365">
        <v>0</v>
      </c>
      <c r="C365">
        <f>C364-D364+E364+Tabela1[[#This Row],[retencja]]</f>
        <v>10020</v>
      </c>
      <c r="D365">
        <f>IF(WEEKDAY(Tabela1[[#This Row],[Data]],2)=3,260,190)</f>
        <v>190</v>
      </c>
      <c r="E365" s="2">
        <f>IF(Tabela1[[#This Row],[stan wody]]-Tabela1[[#This Row],[zuzycie]]&lt;0,-(Tabela1[[#This Row],[stan wody]]-Tabela1[[#This Row],[zuzycie]]),0)</f>
        <v>0</v>
      </c>
      <c r="F365" s="2" t="b">
        <f>Tabela1[[#This Row],[wodociagi]]=1</f>
        <v>0</v>
      </c>
    </row>
    <row r="366" spans="1:6" x14ac:dyDescent="0.25">
      <c r="A366" s="1">
        <v>44926</v>
      </c>
      <c r="B366">
        <v>144</v>
      </c>
      <c r="C366">
        <f>C365-D365+E365+Tabela1[[#This Row],[retencja]]</f>
        <v>9974</v>
      </c>
      <c r="D366">
        <f>IF(WEEKDAY(Tabela1[[#This Row],[Data]],2)=3,260,190)</f>
        <v>190</v>
      </c>
      <c r="E366" s="2">
        <f>IF(Tabela1[[#This Row],[stan wody]]-Tabela1[[#This Row],[zuzycie]]&lt;0,-(Tabela1[[#This Row],[stan wody]]-Tabela1[[#This Row],[zuzycie]]),0)</f>
        <v>0</v>
      </c>
      <c r="F366" s="2" t="b">
        <f>Tabela1[[#This Row],[wodociagi]]=1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ekodom1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2023-03-07T22:18:47Z</dcterms:created>
  <dcterms:modified xsi:type="dcterms:W3CDTF">2023-03-07T23:05:37Z</dcterms:modified>
</cp:coreProperties>
</file>