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<sst xmlns="http://schemas.openxmlformats.org/spreadsheetml/2006/main" count="190" uniqueCount="75">
  <si>
    <t>`</t>
  </si>
  <si>
    <t>2024 Election Data</t>
  </si>
  <si>
    <t>2024 Data</t>
  </si>
  <si>
    <t>Swing States</t>
  </si>
  <si>
    <t># of Muslim Population[Source: World Population review]</t>
  </si>
  <si>
    <t>% of Muslim Population</t>
  </si>
  <si>
    <t># of Eligibile Muslim Voters()</t>
  </si>
  <si>
    <t>Total Number of Republican Votes</t>
  </si>
  <si>
    <t>Total Number of Democratic Votes</t>
  </si>
  <si>
    <t># of Registered Voters In State</t>
  </si>
  <si>
    <t>% of Registered Voters (of population)</t>
  </si>
  <si>
    <t>Georgia</t>
  </si>
  <si>
    <t>Could not find</t>
  </si>
  <si>
    <t>Election Pending</t>
  </si>
  <si>
    <t>Arizona</t>
  </si>
  <si>
    <t>Michigan</t>
  </si>
  <si>
    <t>Wisconsin</t>
  </si>
  <si>
    <t>Pennsylvania</t>
  </si>
  <si>
    <t>North Carolina</t>
  </si>
  <si>
    <t>Nevada</t>
  </si>
  <si>
    <t xml:space="preserve">Virginia </t>
  </si>
  <si>
    <t>Sources:</t>
  </si>
  <si>
    <t>https://www.datapandas.org/</t>
  </si>
  <si>
    <t>https://www.politico.com/2020-election/results/</t>
  </si>
  <si>
    <t>https://worldpopulationreview.com/states</t>
  </si>
  <si>
    <t>https://worldpopulationreview.com/state-rankings/muslim-population-by-state</t>
  </si>
  <si>
    <t>https://muslims.vote/wp-content/uploads/2022/10/CAIR-117th-Congress-Scorecard-2022.pdf</t>
  </si>
  <si>
    <t>https://emgageusa.org/impact2020/</t>
  </si>
  <si>
    <t>https://www.ncsl.org/elections-and-campaigns/access-to-and-use-of-voter-registration-lists</t>
  </si>
  <si>
    <t>https://www.county.org/content-library/maps/counties/harris-county</t>
  </si>
  <si>
    <t>https://apps.texastribune.org/features/2024/march-2024-primary-ballot/</t>
  </si>
  <si>
    <t>https://www.pewresearch.org/religion/about-the-religious-landscape-study/</t>
  </si>
  <si>
    <t>https://www.pewresearch.org/short-reads/2023/04/12/why-the-us-census-doesnt-ask-americans-about-their-religion/</t>
  </si>
  <si>
    <t>2020 Population Data</t>
  </si>
  <si>
    <t>2020 Election Data</t>
  </si>
  <si>
    <t>2020 Registered Voter Data</t>
  </si>
  <si>
    <t># of Muslim Population</t>
  </si>
  <si>
    <t>CANT FIND IT IM GIONNOA LOSE MY BRAIN</t>
  </si>
  <si>
    <t>2016 Population Data</t>
  </si>
  <si>
    <t>2016 Election Data</t>
  </si>
  <si>
    <t>2016 Registered Voter Data</t>
  </si>
  <si>
    <t>Upper Bound</t>
  </si>
  <si>
    <t>Virginia</t>
  </si>
  <si>
    <t xml:space="preserve">Polling Predictions </t>
  </si>
  <si>
    <t xml:space="preserve">Source </t>
  </si>
  <si>
    <t xml:space="preserve">Biden </t>
  </si>
  <si>
    <t xml:space="preserve">Trump </t>
  </si>
  <si>
    <t xml:space="preserve">Leader </t>
  </si>
  <si>
    <t>Fabrizio, Lee &amp; Associates/GBAO,
The Wall Street Journal</t>
  </si>
  <si>
    <t>Trump +4</t>
  </si>
  <si>
    <t>Redfield &amp; Wilton Strategies, 
The Telegraph</t>
  </si>
  <si>
    <t xml:space="preserve">        
</t>
  </si>
  <si>
    <t xml:space="preserve">        
Redfield &amp; Wilton Strategies, 
The Telegraph</t>
  </si>
  <si>
    <t>Trump +3</t>
  </si>
  <si>
    <t xml:space="preserve">	
Marist College</t>
  </si>
  <si>
    <t xml:space="preserve">        
Emerson College, The Hill, Nexstar
</t>
  </si>
  <si>
    <t>Trump +7</t>
  </si>
  <si>
    <t xml:space="preserve">Arizona </t>
  </si>
  <si>
    <t xml:space="preserve">	
Fabrizio, Lee &amp; Associates/GBAO
The Wall Street Journal</t>
  </si>
  <si>
    <t>Trump +6</t>
  </si>
  <si>
    <t xml:space="preserve">        
Emerson College, The Hill</t>
  </si>
  <si>
    <t>Trump +8</t>
  </si>
  <si>
    <t xml:space="preserve">	
Morning Consult, 
Bloomberg</t>
  </si>
  <si>
    <t xml:space="preserve">	
Fabrizio, Lee &amp; Associates/GBAO
The Wall Street Journal </t>
  </si>
  <si>
    <t>Trump +5</t>
  </si>
  <si>
    <t xml:space="preserve">	
Redfield &amp; Wilton Strategies, 
The Telegraph</t>
  </si>
  <si>
    <t>Trump +2</t>
  </si>
  <si>
    <t xml:space="preserve">	
SSRS, 
CNN</t>
  </si>
  <si>
    <t>Fabrizio, Lee &amp; Associates/GBAO
The Wall Street Journal</t>
  </si>
  <si>
    <t>Trump +1</t>
  </si>
  <si>
    <t xml:space="preserve">	
Emerson College
The Hill, Nexstar</t>
  </si>
  <si>
    <t xml:space="preserve">          
Morning Consult
Bloomberg
</t>
  </si>
  <si>
    <t>Morning Consult
Bloomberg</t>
  </si>
  <si>
    <t>Even</t>
  </si>
  <si>
    <t xml:space="preserve">        
Marist College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</si>
</sst>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  <font>
      <u/>
      <color rgb="FF0000FF"/>
    </font>
    <font>
      <u/>
      <color rgb="FF0000FF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4" fontId="1" numFmtId="3" xfId="0" applyAlignment="1" applyFill="1" applyFont="1" applyNumberFormat="1">
      <alignment horizontal="center" readingOrder="0"/>
    </xf>
    <xf borderId="0" fillId="2" fontId="1" numFmtId="3" xfId="0" applyAlignment="1" applyFont="1" applyNumberFormat="1">
      <alignment horizontal="center" readingOrder="0"/>
    </xf>
    <xf borderId="0" fillId="3" fontId="1" numFmtId="3" xfId="0" applyAlignment="1" applyFont="1" applyNumberFormat="1">
      <alignment horizontal="center" readingOrder="0"/>
    </xf>
    <xf borderId="0" fillId="5" fontId="5" numFmtId="10" xfId="0" applyAlignment="1" applyFill="1" applyFont="1" applyNumberFormat="1">
      <alignment horizontal="center" readingOrder="0"/>
    </xf>
    <xf borderId="0" fillId="5" fontId="5" numFmtId="3" xfId="0" applyAlignment="1" applyFont="1" applyNumberFormat="1">
      <alignment horizontal="center" readingOrder="0"/>
    </xf>
    <xf borderId="0" fillId="5" fontId="5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5" fontId="5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readingOrder="0"/>
    </xf>
    <xf borderId="3" fillId="0" fontId="9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4" fillId="0" fontId="9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5" fillId="0" fontId="9" numFmtId="9" xfId="0" applyAlignment="1" applyBorder="1" applyFont="1" applyNumberFormat="1">
      <alignment horizontal="right" vertical="bottom"/>
    </xf>
    <xf borderId="5" fillId="0" fontId="9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/>
    </xf>
    <xf borderId="3" fillId="0" fontId="1" numFmtId="9" xfId="0" applyAlignment="1" applyBorder="1" applyFont="1" applyNumberFormat="1">
      <alignment readingOrder="0"/>
    </xf>
    <xf borderId="3" fillId="0" fontId="1" numFmtId="0" xfId="0" applyBorder="1" applyFont="1"/>
    <xf borderId="2" fillId="0" fontId="9" numFmtId="0" xfId="0" applyAlignment="1" applyBorder="1" applyFont="1">
      <alignment readingOrder="0" vertical="bottom"/>
    </xf>
    <xf borderId="2" fillId="0" fontId="9" numFmtId="9" xfId="0" applyAlignment="1" applyBorder="1" applyFont="1" applyNumberFormat="1">
      <alignment horizontal="right" readingOrder="0" vertical="bottom"/>
    </xf>
    <xf borderId="2" fillId="0" fontId="9" numFmtId="9" xfId="0" applyAlignment="1" applyBorder="1" applyFont="1" applyNumberFormat="1">
      <alignment horizontal="right" vertical="bottom"/>
    </xf>
    <xf borderId="3" fillId="0" fontId="9" numFmtId="0" xfId="0" applyAlignment="1" applyBorder="1" applyFont="1">
      <alignment vertical="bottom"/>
    </xf>
    <xf borderId="3" fillId="0" fontId="9" numFmtId="9" xfId="0" applyAlignment="1" applyBorder="1" applyFont="1" applyNumberFormat="1">
      <alignment horizontal="right" vertical="bottom"/>
    </xf>
    <xf borderId="3" fillId="0" fontId="9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5.png"/><Relationship Id="rId11" Type="http://schemas.openxmlformats.org/officeDocument/2006/relationships/image" Target="../media/image21.png"/><Relationship Id="rId22" Type="http://schemas.openxmlformats.org/officeDocument/2006/relationships/image" Target="../media/image17.png"/><Relationship Id="rId10" Type="http://schemas.openxmlformats.org/officeDocument/2006/relationships/image" Target="../media/image14.png"/><Relationship Id="rId21" Type="http://schemas.openxmlformats.org/officeDocument/2006/relationships/image" Target="../media/image3.png"/><Relationship Id="rId13" Type="http://schemas.openxmlformats.org/officeDocument/2006/relationships/image" Target="../media/image19.png"/><Relationship Id="rId12" Type="http://schemas.openxmlformats.org/officeDocument/2006/relationships/image" Target="../media/image20.png"/><Relationship Id="rId1" Type="http://schemas.openxmlformats.org/officeDocument/2006/relationships/image" Target="../media/image7.png"/><Relationship Id="rId2" Type="http://schemas.openxmlformats.org/officeDocument/2006/relationships/image" Target="../media/image9.png"/><Relationship Id="rId3" Type="http://schemas.openxmlformats.org/officeDocument/2006/relationships/image" Target="../media/image6.png"/><Relationship Id="rId4" Type="http://schemas.openxmlformats.org/officeDocument/2006/relationships/image" Target="../media/image12.png"/><Relationship Id="rId9" Type="http://schemas.openxmlformats.org/officeDocument/2006/relationships/image" Target="../media/image2.png"/><Relationship Id="rId15" Type="http://schemas.openxmlformats.org/officeDocument/2006/relationships/image" Target="../media/image16.png"/><Relationship Id="rId14" Type="http://schemas.openxmlformats.org/officeDocument/2006/relationships/image" Target="../media/image8.png"/><Relationship Id="rId17" Type="http://schemas.openxmlformats.org/officeDocument/2006/relationships/image" Target="../media/image11.png"/><Relationship Id="rId16" Type="http://schemas.openxmlformats.org/officeDocument/2006/relationships/image" Target="../media/image22.png"/><Relationship Id="rId5" Type="http://schemas.openxmlformats.org/officeDocument/2006/relationships/image" Target="../media/image1.png"/><Relationship Id="rId19" Type="http://schemas.openxmlformats.org/officeDocument/2006/relationships/image" Target="../media/image15.png"/><Relationship Id="rId6" Type="http://schemas.openxmlformats.org/officeDocument/2006/relationships/image" Target="../media/image18.png"/><Relationship Id="rId18" Type="http://schemas.openxmlformats.org/officeDocument/2006/relationships/image" Target="../media/image10.png"/><Relationship Id="rId7" Type="http://schemas.openxmlformats.org/officeDocument/2006/relationships/image" Target="../media/image4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-9525</xdr:rowOff>
    </xdr:from>
    <xdr:ext cx="6276975" cy="23145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190500</xdr:rowOff>
    </xdr:from>
    <xdr:ext cx="6276975" cy="25812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59</xdr:row>
      <xdr:rowOff>161925</xdr:rowOff>
    </xdr:from>
    <xdr:ext cx="7458075" cy="213360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1257300</xdr:colOff>
      <xdr:row>70</xdr:row>
      <xdr:rowOff>171450</xdr:rowOff>
    </xdr:from>
    <xdr:ext cx="3667125" cy="1514475"/>
    <xdr:pic>
      <xdr:nvPicPr>
        <xdr:cNvPr id="0" name="image1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1323975</xdr:colOff>
      <xdr:row>70</xdr:row>
      <xdr:rowOff>171450</xdr:rowOff>
    </xdr:from>
    <xdr:ext cx="2190750" cy="15144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1447800</xdr:colOff>
      <xdr:row>80</xdr:row>
      <xdr:rowOff>-200025</xdr:rowOff>
    </xdr:from>
    <xdr:ext cx="3609975" cy="5124450"/>
    <xdr:pic>
      <xdr:nvPicPr>
        <xdr:cNvPr id="0" name="image1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1447800</xdr:colOff>
      <xdr:row>75</xdr:row>
      <xdr:rowOff>133350</xdr:rowOff>
    </xdr:from>
    <xdr:ext cx="4772025" cy="161925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80</xdr:row>
      <xdr:rowOff>-200025</xdr:rowOff>
    </xdr:from>
    <xdr:ext cx="3876675" cy="5124450"/>
    <xdr:pic>
      <xdr:nvPicPr>
        <xdr:cNvPr id="0" name="image1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1714500</xdr:colOff>
      <xdr:row>79</xdr:row>
      <xdr:rowOff>-19050</xdr:rowOff>
    </xdr:from>
    <xdr:ext cx="3209925" cy="512445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1466850</xdr:colOff>
      <xdr:row>104</xdr:row>
      <xdr:rowOff>95250</xdr:rowOff>
    </xdr:from>
    <xdr:ext cx="3609975" cy="4552950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105</xdr:row>
      <xdr:rowOff>-85725</xdr:rowOff>
    </xdr:from>
    <xdr:ext cx="3838575" cy="4552950"/>
    <xdr:pic>
      <xdr:nvPicPr>
        <xdr:cNvPr id="0" name="image2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1695450</xdr:colOff>
      <xdr:row>105</xdr:row>
      <xdr:rowOff>-114300</xdr:rowOff>
    </xdr:from>
    <xdr:ext cx="3228975" cy="4552950"/>
    <xdr:pic>
      <xdr:nvPicPr>
        <xdr:cNvPr id="0" name="image2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127</xdr:row>
      <xdr:rowOff>28575</xdr:rowOff>
    </xdr:from>
    <xdr:ext cx="3857625" cy="4610100"/>
    <xdr:pic>
      <xdr:nvPicPr>
        <xdr:cNvPr id="0" name="image1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1447800</xdr:colOff>
      <xdr:row>127</xdr:row>
      <xdr:rowOff>47625</xdr:rowOff>
    </xdr:from>
    <xdr:ext cx="3609975" cy="4552950"/>
    <xdr:pic>
      <xdr:nvPicPr>
        <xdr:cNvPr id="0" name="image8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1714500</xdr:colOff>
      <xdr:row>128</xdr:row>
      <xdr:rowOff>-180975</xdr:rowOff>
    </xdr:from>
    <xdr:ext cx="3228975" cy="4610100"/>
    <xdr:pic>
      <xdr:nvPicPr>
        <xdr:cNvPr id="0" name="image16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1447800</xdr:colOff>
      <xdr:row>149</xdr:row>
      <xdr:rowOff>180975</xdr:rowOff>
    </xdr:from>
    <xdr:ext cx="3609975" cy="4391025"/>
    <xdr:pic>
      <xdr:nvPicPr>
        <xdr:cNvPr id="0" name="image22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150</xdr:row>
      <xdr:rowOff>-28575</xdr:rowOff>
    </xdr:from>
    <xdr:ext cx="3867150" cy="4391025"/>
    <xdr:pic>
      <xdr:nvPicPr>
        <xdr:cNvPr id="0" name="image11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1752600</xdr:colOff>
      <xdr:row>149</xdr:row>
      <xdr:rowOff>171450</xdr:rowOff>
    </xdr:from>
    <xdr:ext cx="3228975" cy="4391025"/>
    <xdr:pic>
      <xdr:nvPicPr>
        <xdr:cNvPr id="0" name="image1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1466850</xdr:colOff>
      <xdr:row>171</xdr:row>
      <xdr:rowOff>152400</xdr:rowOff>
    </xdr:from>
    <xdr:ext cx="3609975" cy="3105150"/>
    <xdr:pic>
      <xdr:nvPicPr>
        <xdr:cNvPr id="0" name="image15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171</xdr:row>
      <xdr:rowOff>142875</xdr:rowOff>
    </xdr:from>
    <xdr:ext cx="3876675" cy="3105150"/>
    <xdr:pic>
      <xdr:nvPicPr>
        <xdr:cNvPr id="0" name="image5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1838325</xdr:colOff>
      <xdr:row>172</xdr:row>
      <xdr:rowOff>38100</xdr:rowOff>
    </xdr:from>
    <xdr:ext cx="3228975" cy="3086100"/>
    <xdr:pic>
      <xdr:nvPicPr>
        <xdr:cNvPr id="0" name="image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3543300</xdr:colOff>
      <xdr:row>63</xdr:row>
      <xdr:rowOff>114300</xdr:rowOff>
    </xdr:from>
    <xdr:ext cx="3876675" cy="2133600"/>
    <xdr:pic>
      <xdr:nvPicPr>
        <xdr:cNvPr id="0" name="image17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ewresearch.org/short-reads/2023/04/12/why-the-us-census-doesnt-ask-americans-about-their-religion/" TargetMode="External"/><Relationship Id="rId10" Type="http://schemas.openxmlformats.org/officeDocument/2006/relationships/hyperlink" Target="https://www.pewresearch.org/religion/about-the-religious-landscape-study/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www.datapandas.org/" TargetMode="External"/><Relationship Id="rId2" Type="http://schemas.openxmlformats.org/officeDocument/2006/relationships/hyperlink" Target="https://www.politico.com/2020-election/results/" TargetMode="External"/><Relationship Id="rId3" Type="http://schemas.openxmlformats.org/officeDocument/2006/relationships/hyperlink" Target="https://worldpopulationreview.com/states" TargetMode="External"/><Relationship Id="rId4" Type="http://schemas.openxmlformats.org/officeDocument/2006/relationships/hyperlink" Target="https://worldpopulationreview.com/state-rankings/muslim-population-by-state" TargetMode="External"/><Relationship Id="rId9" Type="http://schemas.openxmlformats.org/officeDocument/2006/relationships/hyperlink" Target="https://apps.texastribune.org/features/2024/march-2024-primary-ballot/" TargetMode="External"/><Relationship Id="rId5" Type="http://schemas.openxmlformats.org/officeDocument/2006/relationships/hyperlink" Target="https://muslims.vote/wp-content/uploads/2022/10/CAIR-117th-Congress-Scorecard-2022.pdf" TargetMode="External"/><Relationship Id="rId6" Type="http://schemas.openxmlformats.org/officeDocument/2006/relationships/hyperlink" Target="https://emgageusa.org/impact2020/" TargetMode="External"/><Relationship Id="rId7" Type="http://schemas.openxmlformats.org/officeDocument/2006/relationships/hyperlink" Target="https://www.ncsl.org/elections-and-campaigns/access-to-and-use-of-voter-registration-lists" TargetMode="External"/><Relationship Id="rId8" Type="http://schemas.openxmlformats.org/officeDocument/2006/relationships/hyperlink" Target="https://www.county.org/content-library/maps/counties/harris-coun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38"/>
    <col customWidth="1" min="3" max="3" width="19.5"/>
    <col customWidth="1" min="4" max="4" width="26.38"/>
    <col customWidth="1" min="5" max="5" width="29.63"/>
    <col customWidth="1" min="6" max="6" width="28.5"/>
    <col customWidth="1" min="7" max="7" width="26.25"/>
    <col customWidth="1" min="8" max="8" width="45.63"/>
    <col customWidth="1" min="9" max="9" width="18.63"/>
  </cols>
  <sheetData>
    <row r="1">
      <c r="B1" s="1" t="s">
        <v>0</v>
      </c>
      <c r="E1" s="2" t="s">
        <v>1</v>
      </c>
      <c r="F1" s="3"/>
      <c r="G1" s="1" t="s">
        <v>2</v>
      </c>
    </row>
    <row r="2">
      <c r="A2" s="4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4"/>
    </row>
    <row r="3">
      <c r="A3" s="9" t="s">
        <v>11</v>
      </c>
      <c r="B3" s="10">
        <v>123652.0</v>
      </c>
      <c r="C3" s="11">
        <v>0.011</v>
      </c>
      <c r="D3" s="1" t="s">
        <v>12</v>
      </c>
      <c r="E3" s="12" t="s">
        <v>13</v>
      </c>
      <c r="G3" s="10">
        <v>7077269.0</v>
      </c>
      <c r="H3" s="11">
        <v>0.635</v>
      </c>
    </row>
    <row r="4">
      <c r="A4" s="9" t="s">
        <v>14</v>
      </c>
      <c r="B4" s="10">
        <v>109765.0</v>
      </c>
      <c r="C4" s="11">
        <v>0.015</v>
      </c>
      <c r="D4" s="1" t="s">
        <v>12</v>
      </c>
      <c r="E4" s="13"/>
      <c r="F4" s="14"/>
      <c r="G4" s="10">
        <v>4378251.0</v>
      </c>
      <c r="H4" s="11">
        <v>0.584</v>
      </c>
    </row>
    <row r="5">
      <c r="A5" s="9" t="s">
        <v>15</v>
      </c>
      <c r="B5" s="10">
        <v>241828.0</v>
      </c>
      <c r="C5" s="11">
        <v>0.024</v>
      </c>
      <c r="D5" s="1" t="s">
        <v>12</v>
      </c>
      <c r="E5" s="13"/>
      <c r="F5" s="14"/>
      <c r="G5" s="10">
        <v>8103282.0</v>
      </c>
      <c r="H5" s="11">
        <v>0.807</v>
      </c>
    </row>
    <row r="6">
      <c r="A6" s="9" t="s">
        <v>16</v>
      </c>
      <c r="B6" s="10">
        <v>68699.0</v>
      </c>
      <c r="C6" s="11">
        <v>0.012</v>
      </c>
      <c r="D6" s="1" t="s">
        <v>12</v>
      </c>
      <c r="E6" s="13"/>
      <c r="F6" s="14"/>
      <c r="G6" s="10">
        <v>3493576.0</v>
      </c>
      <c r="H6" s="11">
        <v>0.589</v>
      </c>
    </row>
    <row r="7">
      <c r="A7" s="9" t="s">
        <v>17</v>
      </c>
      <c r="B7" s="10">
        <v>149561.0</v>
      </c>
      <c r="C7" s="11">
        <v>0.012</v>
      </c>
      <c r="D7" s="10" t="s">
        <v>12</v>
      </c>
      <c r="E7" s="13"/>
      <c r="F7" s="14"/>
      <c r="G7" s="10">
        <f>12951275 * 0.674</f>
        <v>8729159.35</v>
      </c>
      <c r="H7" s="15">
        <v>0.674</v>
      </c>
    </row>
    <row r="8">
      <c r="A8" s="9" t="s">
        <v>18</v>
      </c>
      <c r="B8" s="10">
        <v>130661.0</v>
      </c>
      <c r="C8" s="11">
        <v>0.013</v>
      </c>
      <c r="D8" s="16" t="s">
        <v>12</v>
      </c>
      <c r="E8" s="13"/>
      <c r="F8" s="14"/>
      <c r="G8" s="10">
        <f>10975017*0.671</f>
        <v>7364236.407</v>
      </c>
      <c r="H8" s="11">
        <v>0.671</v>
      </c>
    </row>
    <row r="9">
      <c r="A9" s="9" t="s">
        <v>19</v>
      </c>
      <c r="B9" s="10">
        <v>7400.0</v>
      </c>
      <c r="C9" s="11">
        <v>0.002</v>
      </c>
      <c r="D9" s="17" t="s">
        <v>12</v>
      </c>
      <c r="E9" s="13"/>
      <c r="F9" s="14"/>
      <c r="G9" s="10">
        <f>3210931*0.657</f>
        <v>2109581.667</v>
      </c>
      <c r="H9" s="11">
        <v>0.657</v>
      </c>
    </row>
    <row r="10">
      <c r="A10" s="9" t="s">
        <v>20</v>
      </c>
      <c r="B10" s="10">
        <v>169371.0</v>
      </c>
      <c r="C10" s="18">
        <v>0.02</v>
      </c>
      <c r="D10" s="16" t="s">
        <v>12</v>
      </c>
      <c r="E10" s="13"/>
      <c r="F10" s="14"/>
      <c r="G10" s="10">
        <f>8752297*0.69</f>
        <v>6039084.93</v>
      </c>
      <c r="H10" s="18">
        <v>0.69</v>
      </c>
    </row>
    <row r="11">
      <c r="B11" s="19"/>
      <c r="G11" s="9"/>
    </row>
    <row r="12">
      <c r="A12" s="19"/>
      <c r="D12" s="19"/>
    </row>
    <row r="15">
      <c r="F15" s="9" t="s">
        <v>21</v>
      </c>
    </row>
    <row r="16">
      <c r="F16" s="20" t="s">
        <v>22</v>
      </c>
    </row>
    <row r="17">
      <c r="F17" s="20" t="s">
        <v>23</v>
      </c>
    </row>
    <row r="18">
      <c r="B18" s="19"/>
      <c r="F18" s="21" t="s">
        <v>24</v>
      </c>
    </row>
    <row r="19">
      <c r="F19" s="21" t="s">
        <v>25</v>
      </c>
    </row>
    <row r="20">
      <c r="F20" s="20" t="s">
        <v>26</v>
      </c>
    </row>
    <row r="21">
      <c r="F21" s="21" t="s">
        <v>27</v>
      </c>
    </row>
    <row r="22">
      <c r="F22" s="21" t="s">
        <v>28</v>
      </c>
    </row>
    <row r="23">
      <c r="F23" s="21" t="s">
        <v>29</v>
      </c>
    </row>
    <row r="24">
      <c r="F24" s="20" t="s">
        <v>30</v>
      </c>
    </row>
    <row r="25">
      <c r="F25" s="20" t="s">
        <v>31</v>
      </c>
    </row>
    <row r="26">
      <c r="F26" s="21" t="s">
        <v>32</v>
      </c>
    </row>
    <row r="40">
      <c r="B40" s="1" t="s">
        <v>33</v>
      </c>
      <c r="E40" s="22" t="s">
        <v>34</v>
      </c>
      <c r="G40" s="1" t="s">
        <v>35</v>
      </c>
    </row>
    <row r="41">
      <c r="A41" s="4" t="s">
        <v>3</v>
      </c>
      <c r="B41" s="5" t="s">
        <v>36</v>
      </c>
      <c r="C41" s="5" t="s">
        <v>5</v>
      </c>
      <c r="D41" s="5" t="s">
        <v>6</v>
      </c>
      <c r="E41" s="6" t="s">
        <v>7</v>
      </c>
      <c r="F41" s="7" t="s">
        <v>8</v>
      </c>
      <c r="G41" s="4" t="s">
        <v>9</v>
      </c>
      <c r="H41" s="8" t="s">
        <v>10</v>
      </c>
    </row>
    <row r="42">
      <c r="A42" s="9" t="s">
        <v>11</v>
      </c>
      <c r="B42" s="1" t="s">
        <v>12</v>
      </c>
      <c r="C42" s="1" t="s">
        <v>12</v>
      </c>
      <c r="D42" s="10">
        <v>79345.0</v>
      </c>
      <c r="E42" s="13">
        <v>2461854.0</v>
      </c>
      <c r="F42" s="14">
        <v>2473633.0</v>
      </c>
      <c r="G42" s="10">
        <v>7600000.0</v>
      </c>
      <c r="H42" s="11">
        <f>G42/(10710000)</f>
        <v>0.7096171802</v>
      </c>
    </row>
    <row r="43">
      <c r="A43" s="9" t="s">
        <v>14</v>
      </c>
      <c r="B43" s="1" t="s">
        <v>12</v>
      </c>
      <c r="C43" s="1" t="s">
        <v>12</v>
      </c>
      <c r="D43" s="1" t="s">
        <v>12</v>
      </c>
      <c r="E43" s="13">
        <v>1661686.0</v>
      </c>
      <c r="F43" s="14">
        <v>1672143.0</v>
      </c>
      <c r="G43" s="10">
        <v>4143929.0</v>
      </c>
      <c r="H43" s="11">
        <f>G43/(7421000)</f>
        <v>0.5584057405</v>
      </c>
    </row>
    <row r="44">
      <c r="A44" s="9" t="s">
        <v>15</v>
      </c>
      <c r="B44" s="1" t="s">
        <v>12</v>
      </c>
      <c r="C44" s="1" t="s">
        <v>12</v>
      </c>
      <c r="D44" s="10">
        <v>206050.0</v>
      </c>
      <c r="E44" s="13">
        <v>2649852.0</v>
      </c>
      <c r="F44" s="14">
        <v>2804040.0</v>
      </c>
      <c r="G44" s="10">
        <v>8105524.0</v>
      </c>
      <c r="H44" s="11">
        <v>0.8123</v>
      </c>
    </row>
    <row r="45">
      <c r="A45" s="9" t="s">
        <v>16</v>
      </c>
      <c r="B45" s="1" t="s">
        <v>12</v>
      </c>
      <c r="C45" s="1" t="s">
        <v>12</v>
      </c>
      <c r="D45" s="10">
        <v>21122.0</v>
      </c>
      <c r="E45" s="13">
        <v>1610184.0</v>
      </c>
      <c r="F45" s="14">
        <v>1630866.0</v>
      </c>
      <c r="G45" s="10" t="s">
        <v>37</v>
      </c>
    </row>
    <row r="46">
      <c r="A46" s="9" t="s">
        <v>17</v>
      </c>
      <c r="B46" s="1" t="s">
        <v>12</v>
      </c>
      <c r="C46" s="1" t="s">
        <v>12</v>
      </c>
      <c r="D46" s="10">
        <v>167618.0</v>
      </c>
      <c r="E46" s="13">
        <v>3377674.0</v>
      </c>
      <c r="F46" s="14">
        <v>3458229.0</v>
      </c>
      <c r="G46" s="10">
        <v>9090962.0</v>
      </c>
      <c r="H46" s="11">
        <f>G46/(12780000)</f>
        <v>0.7113428795</v>
      </c>
    </row>
    <row r="47">
      <c r="A47" s="9" t="s">
        <v>18</v>
      </c>
      <c r="B47" s="1" t="s">
        <v>12</v>
      </c>
      <c r="C47" s="1" t="s">
        <v>12</v>
      </c>
      <c r="D47" s="16">
        <v>54548.0</v>
      </c>
      <c r="E47" s="13">
        <v>2684292.0</v>
      </c>
      <c r="F47" s="14">
        <v>2758773.0</v>
      </c>
      <c r="G47" s="10">
        <v>7371229.0</v>
      </c>
      <c r="H47" s="11">
        <v>0.6947</v>
      </c>
    </row>
    <row r="48">
      <c r="A48" s="9" t="s">
        <v>19</v>
      </c>
      <c r="B48" s="1" t="s">
        <v>12</v>
      </c>
      <c r="C48" s="1" t="s">
        <v>12</v>
      </c>
      <c r="D48" s="17" t="s">
        <v>12</v>
      </c>
      <c r="E48" s="13">
        <v>669890.0</v>
      </c>
      <c r="F48" s="14">
        <v>703486.0</v>
      </c>
      <c r="G48" s="10">
        <v>2005680.0</v>
      </c>
      <c r="H48" s="11">
        <v>0.6373</v>
      </c>
    </row>
    <row r="49">
      <c r="A49" s="9" t="s">
        <v>20</v>
      </c>
      <c r="B49" s="1" t="s">
        <v>12</v>
      </c>
      <c r="C49" s="1" t="s">
        <v>12</v>
      </c>
      <c r="D49" s="16">
        <v>201667.0</v>
      </c>
      <c r="E49" s="13">
        <v>1962430.0</v>
      </c>
      <c r="F49" s="14">
        <v>2413568.0</v>
      </c>
      <c r="G49" s="10">
        <v>5975696.0</v>
      </c>
      <c r="H49" s="18">
        <v>0.7029</v>
      </c>
    </row>
    <row r="51">
      <c r="B51" s="1" t="s">
        <v>38</v>
      </c>
      <c r="E51" s="22" t="s">
        <v>39</v>
      </c>
      <c r="G51" s="1" t="s">
        <v>40</v>
      </c>
    </row>
    <row r="52">
      <c r="A52" s="4" t="s">
        <v>3</v>
      </c>
      <c r="B52" s="5" t="s">
        <v>36</v>
      </c>
      <c r="C52" s="5" t="s">
        <v>5</v>
      </c>
      <c r="D52" s="5" t="s">
        <v>6</v>
      </c>
      <c r="E52" s="6" t="s">
        <v>7</v>
      </c>
      <c r="F52" s="7" t="s">
        <v>8</v>
      </c>
      <c r="G52" s="4" t="s">
        <v>9</v>
      </c>
      <c r="H52" s="8" t="s">
        <v>10</v>
      </c>
    </row>
    <row r="53">
      <c r="A53" s="9" t="s">
        <v>11</v>
      </c>
      <c r="B53" s="1" t="s">
        <v>12</v>
      </c>
      <c r="C53" s="1" t="s">
        <v>12</v>
      </c>
      <c r="D53" s="10">
        <v>57108.0</v>
      </c>
      <c r="E53" s="13">
        <v>2089104.0</v>
      </c>
      <c r="F53" s="14">
        <v>1877963.0</v>
      </c>
      <c r="G53" s="10">
        <v>5443046.0</v>
      </c>
      <c r="H53" s="11">
        <v>0.52794</v>
      </c>
    </row>
    <row r="54">
      <c r="A54" s="9" t="s">
        <v>14</v>
      </c>
      <c r="B54" s="1" t="s">
        <v>12</v>
      </c>
      <c r="C54" s="1" t="s">
        <v>12</v>
      </c>
      <c r="D54" s="1" t="s">
        <v>12</v>
      </c>
      <c r="E54" s="13">
        <v>1252401.0</v>
      </c>
      <c r="F54" s="14">
        <v>1161167.0</v>
      </c>
      <c r="G54" s="10">
        <v>3588466.0</v>
      </c>
      <c r="H54" s="11">
        <v>0.5166</v>
      </c>
    </row>
    <row r="55">
      <c r="A55" s="9" t="s">
        <v>15</v>
      </c>
      <c r="B55" s="1" t="s">
        <v>12</v>
      </c>
      <c r="C55" s="1" t="s">
        <v>12</v>
      </c>
      <c r="D55" s="10">
        <v>162373.0</v>
      </c>
      <c r="E55" s="13">
        <v>2279543.0</v>
      </c>
      <c r="F55" s="14">
        <v>2268839.0</v>
      </c>
      <c r="G55" s="10">
        <v>7514055.0</v>
      </c>
      <c r="H55" s="11">
        <v>0.7548</v>
      </c>
    </row>
    <row r="56">
      <c r="A56" s="9" t="s">
        <v>16</v>
      </c>
      <c r="B56" s="1" t="s">
        <v>12</v>
      </c>
      <c r="C56" s="1" t="s">
        <v>12</v>
      </c>
      <c r="D56" s="10">
        <v>14451.0</v>
      </c>
      <c r="E56" s="13">
        <v>1405284.0</v>
      </c>
      <c r="F56" s="14">
        <v>1382536.0</v>
      </c>
      <c r="G56" s="23">
        <v>3558877.0</v>
      </c>
      <c r="H56" s="11">
        <v>0.6161</v>
      </c>
    </row>
    <row r="57">
      <c r="A57" s="9" t="s">
        <v>17</v>
      </c>
      <c r="B57" s="1" t="s">
        <v>12</v>
      </c>
      <c r="C57" s="1" t="s">
        <v>12</v>
      </c>
      <c r="D57" s="10">
        <v>133110.0</v>
      </c>
      <c r="E57" s="13">
        <v>2970733.0</v>
      </c>
      <c r="F57" s="14">
        <v>2926441.0</v>
      </c>
      <c r="G57" s="10">
        <v>8722977.0</v>
      </c>
      <c r="H57" s="15">
        <v>0.6819</v>
      </c>
    </row>
    <row r="58">
      <c r="A58" s="9" t="s">
        <v>18</v>
      </c>
      <c r="B58" s="1" t="s">
        <v>12</v>
      </c>
      <c r="C58" s="1" t="s">
        <v>12</v>
      </c>
      <c r="D58" s="16">
        <v>30219.0</v>
      </c>
      <c r="E58" s="13">
        <v>2362631.0</v>
      </c>
      <c r="F58" s="14">
        <v>2189316.0</v>
      </c>
      <c r="G58" s="10">
        <v>6920747.0</v>
      </c>
      <c r="H58" s="11">
        <v>0.6811</v>
      </c>
    </row>
    <row r="59">
      <c r="A59" s="9" t="s">
        <v>19</v>
      </c>
      <c r="B59" s="1" t="s">
        <v>12</v>
      </c>
      <c r="C59" s="1" t="s">
        <v>12</v>
      </c>
      <c r="D59" s="17" t="s">
        <v>12</v>
      </c>
      <c r="E59" s="13">
        <v>512058.0</v>
      </c>
      <c r="F59" s="14">
        <v>539260.0</v>
      </c>
      <c r="G59" s="10">
        <v>1620329.0</v>
      </c>
      <c r="H59" s="11">
        <v>0.5664</v>
      </c>
    </row>
    <row r="60">
      <c r="A60" s="9" t="s">
        <v>20</v>
      </c>
      <c r="B60" s="1" t="s">
        <v>12</v>
      </c>
      <c r="C60" s="1" t="s">
        <v>12</v>
      </c>
      <c r="D60" s="16">
        <v>194188.0</v>
      </c>
      <c r="E60" s="13">
        <v>1769443.0</v>
      </c>
      <c r="F60" s="14">
        <v>1981473.0</v>
      </c>
      <c r="G60" s="10">
        <v>5529742.0</v>
      </c>
      <c r="H60" s="18">
        <v>0.6586</v>
      </c>
    </row>
    <row r="62">
      <c r="A62" s="4" t="s">
        <v>3</v>
      </c>
      <c r="B62" s="5" t="s">
        <v>41</v>
      </c>
    </row>
    <row r="63">
      <c r="A63" s="9" t="s">
        <v>11</v>
      </c>
      <c r="B63" s="1">
        <v>0.945</v>
      </c>
    </row>
    <row r="64">
      <c r="A64" s="9" t="s">
        <v>14</v>
      </c>
      <c r="B64" s="1">
        <v>0.93</v>
      </c>
    </row>
    <row r="65">
      <c r="A65" s="9" t="s">
        <v>15</v>
      </c>
      <c r="B65" s="1">
        <v>0.969</v>
      </c>
    </row>
    <row r="66">
      <c r="A66" s="9" t="s">
        <v>16</v>
      </c>
      <c r="B66" s="1">
        <v>0.974</v>
      </c>
    </row>
    <row r="67">
      <c r="A67" s="9" t="s">
        <v>17</v>
      </c>
      <c r="B67" s="1">
        <v>0.968</v>
      </c>
    </row>
    <row r="68">
      <c r="A68" s="9" t="s">
        <v>18</v>
      </c>
      <c r="B68" s="1">
        <v>0.952</v>
      </c>
    </row>
    <row r="69">
      <c r="A69" s="9" t="s">
        <v>19</v>
      </c>
      <c r="B69" s="1">
        <v>0.908</v>
      </c>
    </row>
    <row r="70">
      <c r="A70" s="9" t="s">
        <v>42</v>
      </c>
      <c r="B70" s="1">
        <v>0.943</v>
      </c>
    </row>
    <row r="71">
      <c r="B71" s="24"/>
    </row>
    <row r="190">
      <c r="A190" s="9" t="s">
        <v>43</v>
      </c>
    </row>
    <row r="192">
      <c r="A192" s="9" t="s">
        <v>11</v>
      </c>
      <c r="B192" s="9" t="s">
        <v>44</v>
      </c>
      <c r="C192" s="9" t="s">
        <v>45</v>
      </c>
      <c r="D192" s="9" t="s">
        <v>46</v>
      </c>
      <c r="E192" s="9" t="s">
        <v>47</v>
      </c>
    </row>
    <row r="193">
      <c r="B193" s="9" t="s">
        <v>48</v>
      </c>
      <c r="C193" s="25">
        <v>0.38</v>
      </c>
      <c r="D193" s="25">
        <v>0.42</v>
      </c>
      <c r="E193" s="9" t="s">
        <v>49</v>
      </c>
    </row>
    <row r="194">
      <c r="B194" s="9" t="s">
        <v>50</v>
      </c>
    </row>
    <row r="197">
      <c r="A197" s="26" t="s">
        <v>43</v>
      </c>
      <c r="B197" s="27"/>
      <c r="C197" s="27"/>
      <c r="D197" s="27"/>
      <c r="E197" s="27"/>
    </row>
    <row r="198">
      <c r="A198" s="28"/>
      <c r="B198" s="29"/>
      <c r="C198" s="29"/>
      <c r="D198" s="29"/>
      <c r="E198" s="30"/>
    </row>
    <row r="199">
      <c r="A199" s="28" t="s">
        <v>11</v>
      </c>
      <c r="B199" s="29" t="s">
        <v>44</v>
      </c>
      <c r="C199" s="29" t="s">
        <v>45</v>
      </c>
      <c r="D199" s="29" t="s">
        <v>46</v>
      </c>
      <c r="E199" s="29" t="s">
        <v>47</v>
      </c>
    </row>
    <row r="200">
      <c r="A200" s="28" t="s">
        <v>51</v>
      </c>
      <c r="B200" s="29"/>
      <c r="C200" s="31">
        <v>0.38</v>
      </c>
      <c r="D200" s="31">
        <v>0.42</v>
      </c>
      <c r="E200" s="29" t="s">
        <v>49</v>
      </c>
    </row>
    <row r="201">
      <c r="A201" s="28"/>
      <c r="B201" s="29" t="s">
        <v>52</v>
      </c>
      <c r="C201" s="31">
        <v>0.41</v>
      </c>
      <c r="D201" s="31">
        <v>0.44</v>
      </c>
      <c r="E201" s="29" t="s">
        <v>53</v>
      </c>
    </row>
    <row r="202">
      <c r="A202" s="28"/>
      <c r="B202" s="29" t="s">
        <v>54</v>
      </c>
      <c r="C202" s="31">
        <v>0.47</v>
      </c>
      <c r="D202" s="31">
        <v>0.51</v>
      </c>
      <c r="E202" s="29" t="s">
        <v>49</v>
      </c>
    </row>
    <row r="203">
      <c r="A203" s="28"/>
      <c r="B203" s="29" t="s">
        <v>55</v>
      </c>
      <c r="C203" s="31">
        <v>0.37</v>
      </c>
      <c r="D203" s="31">
        <v>0.44</v>
      </c>
      <c r="E203" s="29" t="s">
        <v>56</v>
      </c>
    </row>
    <row r="204">
      <c r="A204" s="28" t="s">
        <v>57</v>
      </c>
      <c r="B204" s="29" t="s">
        <v>58</v>
      </c>
      <c r="C204" s="31">
        <v>0.37</v>
      </c>
      <c r="D204" s="31">
        <v>0.43</v>
      </c>
      <c r="E204" s="29" t="s">
        <v>59</v>
      </c>
    </row>
    <row r="205">
      <c r="A205" s="28"/>
      <c r="B205" s="29" t="s">
        <v>60</v>
      </c>
      <c r="C205" s="31">
        <v>0.38</v>
      </c>
      <c r="D205" s="31">
        <v>0.46</v>
      </c>
      <c r="E205" s="29" t="s">
        <v>61</v>
      </c>
    </row>
    <row r="206">
      <c r="A206" s="28"/>
      <c r="B206" s="29" t="s">
        <v>62</v>
      </c>
      <c r="C206" s="31">
        <v>0.37</v>
      </c>
      <c r="D206" s="31">
        <v>0.43</v>
      </c>
      <c r="E206" s="32" t="s">
        <v>59</v>
      </c>
    </row>
    <row r="207">
      <c r="A207" s="33" t="s">
        <v>15</v>
      </c>
      <c r="B207" s="33" t="s">
        <v>63</v>
      </c>
      <c r="C207" s="34">
        <v>0.4</v>
      </c>
      <c r="D207" s="34">
        <v>0.45</v>
      </c>
      <c r="E207" s="33" t="s">
        <v>64</v>
      </c>
    </row>
    <row r="208">
      <c r="A208" s="35"/>
      <c r="B208" s="33"/>
      <c r="C208" s="34">
        <v>0.41</v>
      </c>
      <c r="D208" s="34">
        <v>0.43</v>
      </c>
      <c r="E208" s="33" t="s">
        <v>53</v>
      </c>
    </row>
    <row r="209">
      <c r="A209" s="35"/>
      <c r="B209" s="33" t="s">
        <v>65</v>
      </c>
      <c r="C209" s="34">
        <v>0.39</v>
      </c>
      <c r="D209" s="34">
        <v>0.41</v>
      </c>
      <c r="E209" s="33" t="s">
        <v>66</v>
      </c>
    </row>
    <row r="210">
      <c r="A210" s="35"/>
      <c r="B210" s="33" t="s">
        <v>67</v>
      </c>
      <c r="C210" s="34">
        <v>0.42</v>
      </c>
      <c r="D210" s="34">
        <v>0.5</v>
      </c>
      <c r="E210" s="33" t="s">
        <v>61</v>
      </c>
    </row>
    <row r="211">
      <c r="A211" s="33" t="s">
        <v>16</v>
      </c>
      <c r="B211" s="33" t="s">
        <v>68</v>
      </c>
      <c r="C211" s="34">
        <v>0.43</v>
      </c>
      <c r="D211" s="34">
        <v>0.42</v>
      </c>
      <c r="E211" s="33" t="s">
        <v>69</v>
      </c>
    </row>
    <row r="212">
      <c r="A212" s="33"/>
      <c r="B212" s="33" t="s">
        <v>70</v>
      </c>
      <c r="C212" s="34">
        <v>0.48</v>
      </c>
      <c r="D212" s="34">
        <v>0.52</v>
      </c>
      <c r="E212" s="33" t="s">
        <v>49</v>
      </c>
    </row>
    <row r="213">
      <c r="A213" s="33"/>
      <c r="B213" s="33" t="s">
        <v>71</v>
      </c>
      <c r="C213" s="34">
        <v>0.46</v>
      </c>
      <c r="D213" s="34"/>
      <c r="E213" s="34"/>
    </row>
    <row r="214">
      <c r="A214" s="26"/>
      <c r="B214" s="36" t="s">
        <v>72</v>
      </c>
      <c r="C214" s="37">
        <v>0.39</v>
      </c>
      <c r="D214" s="37">
        <v>0.41</v>
      </c>
      <c r="E214" s="36" t="s">
        <v>66</v>
      </c>
    </row>
    <row r="215">
      <c r="A215" s="26" t="s">
        <v>17</v>
      </c>
      <c r="B215" s="27" t="s">
        <v>58</v>
      </c>
      <c r="C215" s="38">
        <v>0.38</v>
      </c>
      <c r="D215" s="38">
        <v>0.41</v>
      </c>
      <c r="E215" s="27" t="s">
        <v>53</v>
      </c>
    </row>
    <row r="216">
      <c r="A216" s="28"/>
      <c r="B216" s="29" t="s">
        <v>60</v>
      </c>
      <c r="C216" s="31">
        <v>0.48</v>
      </c>
      <c r="D216" s="31">
        <v>0.52</v>
      </c>
      <c r="E216" s="29" t="s">
        <v>49</v>
      </c>
    </row>
    <row r="217">
      <c r="A217" s="39"/>
      <c r="B217" s="26" t="s">
        <v>62</v>
      </c>
      <c r="C217" s="40">
        <v>0.45</v>
      </c>
      <c r="D217" s="40">
        <v>0.45</v>
      </c>
      <c r="E217" s="26" t="s">
        <v>73</v>
      </c>
    </row>
    <row r="218">
      <c r="A218" s="35"/>
      <c r="B218" s="35"/>
      <c r="C218" s="34">
        <v>0.38</v>
      </c>
      <c r="D218" s="34">
        <v>0.44</v>
      </c>
      <c r="E218" s="33" t="s">
        <v>59</v>
      </c>
    </row>
    <row r="219">
      <c r="A219" s="33" t="s">
        <v>18</v>
      </c>
      <c r="B219" s="26" t="s">
        <v>58</v>
      </c>
      <c r="C219" s="34">
        <v>0.34</v>
      </c>
      <c r="D219" s="34">
        <v>0.42</v>
      </c>
      <c r="E219" s="33" t="s">
        <v>61</v>
      </c>
    </row>
    <row r="220">
      <c r="A220" s="33"/>
      <c r="B220" s="41" t="s">
        <v>74</v>
      </c>
      <c r="C220" s="34">
        <v>0.48</v>
      </c>
      <c r="D220" s="34">
        <v>0.51</v>
      </c>
      <c r="E220" s="33" t="s">
        <v>53</v>
      </c>
    </row>
    <row r="221">
      <c r="A221" s="35"/>
      <c r="B221" s="26" t="s">
        <v>62</v>
      </c>
      <c r="C221" s="34">
        <v>0.43</v>
      </c>
      <c r="D221" s="34">
        <v>0.49</v>
      </c>
      <c r="E221" s="33" t="s">
        <v>59</v>
      </c>
    </row>
    <row r="222">
      <c r="A222" s="33" t="s">
        <v>42</v>
      </c>
      <c r="B222" s="26" t="s">
        <v>58</v>
      </c>
      <c r="C222" s="35"/>
      <c r="D222" s="35"/>
      <c r="E222" s="35"/>
    </row>
    <row r="223">
      <c r="A223" s="35"/>
      <c r="B223" s="26" t="s">
        <v>60</v>
      </c>
      <c r="C223" s="35"/>
      <c r="D223" s="35"/>
      <c r="E223" s="35"/>
    </row>
    <row r="224">
      <c r="A224" s="35"/>
      <c r="B224" s="26" t="s">
        <v>62</v>
      </c>
      <c r="C224" s="35"/>
      <c r="D224" s="35"/>
      <c r="E224" s="35"/>
    </row>
  </sheetData>
  <mergeCells count="11">
    <mergeCell ref="B40:D40"/>
    <mergeCell ref="B51:D51"/>
    <mergeCell ref="E51:F51"/>
    <mergeCell ref="G51:H51"/>
    <mergeCell ref="B1:D1"/>
    <mergeCell ref="E1:F1"/>
    <mergeCell ref="G1:H1"/>
    <mergeCell ref="E3:F3"/>
    <mergeCell ref="E40:F40"/>
    <mergeCell ref="G40:H40"/>
    <mergeCell ref="G45:H45"/>
  </mergeCells>
  <conditionalFormatting sqref="E40 E51">
    <cfRule type="notContainsBlanks" dxfId="0" priority="1">
      <formula>LEN(TRIM(E40))&gt;0</formula>
    </cfRule>
  </conditionalFormatting>
  <hyperlinks>
    <hyperlink r:id="rId1" ref="F16"/>
    <hyperlink r:id="rId2" ref="F17"/>
    <hyperlink r:id="rId3" ref="F18"/>
    <hyperlink r:id="rId4" ref="F19"/>
    <hyperlink r:id="rId5" ref="F20"/>
    <hyperlink r:id="rId6" ref="F21"/>
    <hyperlink r:id="rId7" ref="F22"/>
    <hyperlink r:id="rId8" ref="F23"/>
    <hyperlink r:id="rId9" ref="F24"/>
    <hyperlink r:id="rId10" ref="F25"/>
    <hyperlink r:id="rId11" ref="F26"/>
  </hyperlinks>
  <drawing r:id="rId12"/>
</worksheet>
</file>