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les\dba\2019-03-11-template-for-max-tempdb-calculations\"/>
    </mc:Choice>
  </mc:AlternateContent>
  <bookViews>
    <workbookView xWindow="0" yWindow="0" windowWidth="2394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6" i="1" s="1"/>
  <c r="C18" i="1" s="1"/>
  <c r="C22" i="1" l="1"/>
  <c r="C24" i="1" s="1"/>
</calcChain>
</file>

<file path=xl/sharedStrings.xml><?xml version="1.0" encoding="utf-8"?>
<sst xmlns="http://schemas.openxmlformats.org/spreadsheetml/2006/main" count="91" uniqueCount="82">
  <si>
    <t>F:</t>
  </si>
  <si>
    <t>MB Free</t>
  </si>
  <si>
    <t>MB To Reserve</t>
  </si>
  <si>
    <t>=====</t>
  </si>
  <si>
    <t xml:space="preserve">- </t>
  </si>
  <si>
    <t>÷</t>
  </si>
  <si>
    <t>=</t>
  </si>
  <si>
    <t>Maximum MB available per each Tempdb file</t>
  </si>
  <si>
    <t>Maximum rounded down to multiple of 1024 MB available per each Tempdb file</t>
  </si>
  <si>
    <t>Drive where TempDB is located</t>
  </si>
  <si>
    <t>USE tempdb;</t>
  </si>
  <si>
    <t xml:space="preserve">SELECT </t>
  </si>
  <si>
    <t xml:space="preserve">    LEFT(filename, 1) as drive,</t>
  </si>
  <si>
    <t xml:space="preserve">    right('               '+cast(cast(sum(size)/128.0 as numeric(10,1)) as varchar(15)) , 15)                                                as size_in_mb,</t>
  </si>
  <si>
    <t xml:space="preserve">    right('               '+cast(sum(cast(FILEPROPERTY(name, 'spaceused')/128.0 as numeric(10,1))) as varchar(15)) , 15)                     as used_in_mb, </t>
  </si>
  <si>
    <t xml:space="preserve">    count(*) as ntempfiles</t>
  </si>
  <si>
    <t>FROM sysfiles</t>
  </si>
  <si>
    <t xml:space="preserve">WHERE </t>
  </si>
  <si>
    <t xml:space="preserve">    groupid = 1    </t>
  </si>
  <si>
    <t xml:space="preserve">GROUP BY </t>
  </si>
  <si>
    <t xml:space="preserve">    LEFT(filename, 1) </t>
  </si>
  <si>
    <t>[1]</t>
  </si>
  <si>
    <t>[2]</t>
  </si>
  <si>
    <t xml:space="preserve">SELECT cast(name as varchar(8)), *  </t>
  </si>
  <si>
    <t>FROM sys.database_files</t>
  </si>
  <si>
    <t xml:space="preserve">    type = 0 AND</t>
  </si>
  <si>
    <t xml:space="preserve">    name like 'temp%'</t>
  </si>
  <si>
    <t>[3]</t>
  </si>
  <si>
    <t xml:space="preserve">    cast(DB_NAME(DB_ID()) as varchar(8))                                                                                                as db_name,</t>
  </si>
  <si>
    <t xml:space="preserve">    right('               '+cast(cast(size/128.0 as numeric(10,1)) as varchar(15)) , 15)                                                as size_in_mb, </t>
  </si>
  <si>
    <t xml:space="preserve">    right('               '+cast(cast(FILEPROPERTY(name, 'spaceused')/128.0 as numeric(10,1)) as varchar(15)) , 15)                     as used_in_mb, </t>
  </si>
  <si>
    <t xml:space="preserve">    right('               '+cast((maxsize * 8.) / 1024. as varchar(15)) , 15)                                                           as maxsize_in_mb, </t>
  </si>
  <si>
    <t xml:space="preserve">    cast(growth*8/1024 as varchar(11))+ case when status&amp;0x100000&gt;0 then '%' else '' end                                                as growth, </t>
  </si>
  <si>
    <t xml:space="preserve">    cast(isnull(filegroup_name(groupid),'log') as varchar(15))                                                                          as groupname, </t>
  </si>
  <si>
    <t xml:space="preserve">    right('               '+cast(cast(100*(size/128-(FILEPROPERTY(name,'spaceused')/128))/(size/128.0) as int) as varchar(15)) , 15)    as perc_free</t>
  </si>
  <si>
    <t xml:space="preserve">    groupid = 1;  </t>
  </si>
  <si>
    <t>Number of Tempdb files (Sum for ALL instances on the database server)</t>
  </si>
  <si>
    <t>+</t>
  </si>
  <si>
    <t>Existing Tempdb size in MB per each Tempdb file</t>
  </si>
  <si>
    <t>New  Tempdb size in MB per each Tempdb file</t>
  </si>
  <si>
    <t>New Tempdb Maximum rounded down to multiple of 1024 MB available per each Tempdb file</t>
  </si>
  <si>
    <t>Available free space to work with for Tempdb</t>
  </si>
  <si>
    <t xml:space="preserve">SELECT  </t>
  </si>
  <si>
    <t xml:space="preserve">    Details</t>
  </si>
  <si>
    <t>WHERE</t>
  </si>
  <si>
    <t xml:space="preserve">    checkid = 92  </t>
  </si>
  <si>
    <t>order by CheckDate desc</t>
  </si>
  <si>
    <t xml:space="preserve">    AND Finding like 'Drive %' + '[C4]' + '% Space'</t>
  </si>
  <si>
    <t xml:space="preserve">    AND servername = '[C2]'  </t>
  </si>
  <si>
    <t>-- get the filenames for the ALTER TABLE commands</t>
  </si>
  <si>
    <t>[4]</t>
  </si>
  <si>
    <t>[5]</t>
  </si>
  <si>
    <t>Instance name</t>
  </si>
  <si>
    <t>Issues:</t>
  </si>
  <si>
    <t>one instance can penalize another instance if it is already overgrown</t>
  </si>
  <si>
    <t>other drive activity can quickly make the reserved drive space inadequate.</t>
  </si>
  <si>
    <t>alter database [tempdb] modify file (NAME = N'tempdev', MAXSIZE = [C24])</t>
  </si>
  <si>
    <t>alter database [tempdb] modify file (NAME = N'temp2',   MAXSIZE = [C24])</t>
  </si>
  <si>
    <t>alter database [tempdb] modify file (NAME = N'temp3',   MAXSIZE = [C24])</t>
  </si>
  <si>
    <t>alter database [tempdb] modify file (NAME = N'temp4',   MAXSIZE = [C24])</t>
  </si>
  <si>
    <t>-- set the maximum size for each tempdb datafile</t>
  </si>
  <si>
    <t>-- get latest trend on free space available on the drive [c4] and put the low point into [c6]</t>
  </si>
  <si>
    <t xml:space="preserve">-- get current tempdb filesizes for [c20] and percentage used.   </t>
  </si>
  <si>
    <t>-- get drivename for [c4] and get overall tempdb size.  Rerun on ALL  instances, to calculate [c13] take the sum of nTempFiles for ALL instances</t>
  </si>
  <si>
    <t>C2</t>
  </si>
  <si>
    <t>C4</t>
  </si>
  <si>
    <t>C6</t>
  </si>
  <si>
    <t>C8</t>
  </si>
  <si>
    <t>C11</t>
  </si>
  <si>
    <t>C13</t>
  </si>
  <si>
    <t>C16</t>
  </si>
  <si>
    <t>C18</t>
  </si>
  <si>
    <t>C20</t>
  </si>
  <si>
    <t>C22</t>
  </si>
  <si>
    <t>C24</t>
  </si>
  <si>
    <t>DBSERVER\DEV</t>
  </si>
  <si>
    <t>=C6-C8</t>
  </si>
  <si>
    <t>=C11/C13</t>
  </si>
  <si>
    <t>=ROUNDDOWN(C16/1024,0)*1024</t>
  </si>
  <si>
    <t>=C20+C18</t>
  </si>
  <si>
    <t>=ROUNDDOWN(C22/1024,0)*1024</t>
  </si>
  <si>
    <t xml:space="preserve">FROM BlitzResults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</si>
</sst>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 Condensed Extra Bold"/>
      <family val="2"/>
    </font>
    <font>
      <sz val="14"/>
      <color theme="1"/>
      <name val="Tw Cen MT Condensed Extra Bold"/>
      <family val="2"/>
    </font>
    <font>
      <sz val="24"/>
      <color theme="1"/>
      <name val="Tw Cen MT Condensed Extra Bold"/>
      <family val="2"/>
    </font>
    <font>
      <sz val="24"/>
      <color theme="1"/>
      <name val="Calibri"/>
      <family val="2"/>
    </font>
    <font>
      <sz val="11"/>
      <color theme="1"/>
      <name val="Candara"/>
      <family val="2"/>
    </font>
    <font>
      <sz val="14"/>
      <color rgb="FFFF0000"/>
      <name val="Tw Cen MT Condensed Extra Bol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3" fillId="0" borderId="0" xfId="1" applyNumberFormat="1" applyFont="1"/>
    <xf numFmtId="164" fontId="3" fillId="0" borderId="0" xfId="1" quotePrefix="1" applyNumberFormat="1" applyFont="1" applyAlignment="1">
      <alignment horizontal="right"/>
    </xf>
    <xf numFmtId="0" fontId="2" fillId="0" borderId="0" xfId="0" quotePrefix="1" applyFont="1"/>
    <xf numFmtId="0" fontId="4" fillId="0" borderId="0" xfId="0" quotePrefix="1" applyFont="1"/>
    <xf numFmtId="0" fontId="4" fillId="0" borderId="0" xfId="0" applyFont="1"/>
    <xf numFmtId="0" fontId="5" fillId="0" borderId="0" xfId="0" applyFont="1"/>
    <xf numFmtId="164" fontId="3" fillId="0" borderId="1" xfId="1" applyNumberFormat="1" applyFont="1" applyBorder="1"/>
    <xf numFmtId="0" fontId="6" fillId="0" borderId="0" xfId="0" applyFont="1"/>
    <xf numFmtId="164" fontId="3" fillId="0" borderId="1" xfId="1" applyNumberFormat="1" applyFont="1" applyBorder="1" applyAlignment="1">
      <alignment horizontal="center"/>
    </xf>
    <xf numFmtId="164" fontId="7" fillId="0" borderId="1" xfId="1" applyNumberFormat="1" applyFont="1" applyBorder="1"/>
    <xf numFmtId="0" fontId="6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tabSelected="1" zoomScale="85" zoomScaleNormal="85" workbookViewId="0">
      <selection activeCell="H39" sqref="H39"/>
    </sheetView>
  </sheetViews>
  <sheetFormatPr defaultRowHeight="18.75" x14ac:dyDescent="0.3"/>
  <cols>
    <col min="1" max="1" width="9.140625" style="9"/>
    <col min="2" max="2" width="3.5703125" style="1" customWidth="1"/>
    <col min="3" max="3" width="22.140625" style="2" customWidth="1"/>
    <col min="4" max="4" width="3" style="1" customWidth="1"/>
    <col min="5" max="5" width="85.7109375" style="9" bestFit="1" customWidth="1"/>
    <col min="6" max="6" width="34.28515625" style="9" customWidth="1"/>
    <col min="7" max="7" width="9.140625" style="1"/>
    <col min="8" max="8" width="125" style="1" bestFit="1" customWidth="1"/>
    <col min="9" max="16384" width="9.140625" style="1"/>
  </cols>
  <sheetData>
    <row r="2" spans="1:8" x14ac:dyDescent="0.3">
      <c r="A2" s="9" t="s">
        <v>64</v>
      </c>
      <c r="C2" s="10" t="s">
        <v>75</v>
      </c>
      <c r="E2" s="9" t="s">
        <v>52</v>
      </c>
    </row>
    <row r="3" spans="1:8" x14ac:dyDescent="0.3">
      <c r="G3" s="1" t="s">
        <v>21</v>
      </c>
      <c r="H3" s="4" t="s">
        <v>62</v>
      </c>
    </row>
    <row r="4" spans="1:8" x14ac:dyDescent="0.3">
      <c r="A4" s="9" t="s">
        <v>65</v>
      </c>
      <c r="C4" s="10" t="s">
        <v>0</v>
      </c>
      <c r="E4" s="9" t="s">
        <v>9</v>
      </c>
      <c r="H4" s="1" t="s">
        <v>10</v>
      </c>
    </row>
    <row r="5" spans="1:8" x14ac:dyDescent="0.3">
      <c r="H5" s="1" t="s">
        <v>11</v>
      </c>
    </row>
    <row r="6" spans="1:8" ht="31.5" x14ac:dyDescent="0.5">
      <c r="A6" s="9" t="s">
        <v>66</v>
      </c>
      <c r="B6" s="6"/>
      <c r="C6" s="8">
        <v>195062</v>
      </c>
      <c r="E6" s="9" t="s">
        <v>1</v>
      </c>
      <c r="H6" s="1" t="s">
        <v>28</v>
      </c>
    </row>
    <row r="7" spans="1:8" x14ac:dyDescent="0.3">
      <c r="H7" s="1" t="s">
        <v>29</v>
      </c>
    </row>
    <row r="8" spans="1:8" ht="31.5" x14ac:dyDescent="0.5">
      <c r="A8" s="9" t="s">
        <v>67</v>
      </c>
      <c r="B8" s="5" t="s">
        <v>4</v>
      </c>
      <c r="C8" s="2">
        <v>5120</v>
      </c>
      <c r="E8" s="9" t="s">
        <v>2</v>
      </c>
      <c r="H8" s="1" t="s">
        <v>30</v>
      </c>
    </row>
    <row r="9" spans="1:8" x14ac:dyDescent="0.3">
      <c r="C9" s="3" t="s">
        <v>3</v>
      </c>
      <c r="H9" s="1" t="s">
        <v>31</v>
      </c>
    </row>
    <row r="10" spans="1:8" x14ac:dyDescent="0.3">
      <c r="H10" s="1" t="s">
        <v>32</v>
      </c>
    </row>
    <row r="11" spans="1:8" x14ac:dyDescent="0.3">
      <c r="A11" s="9" t="s">
        <v>68</v>
      </c>
      <c r="B11" s="4" t="s">
        <v>6</v>
      </c>
      <c r="C11" s="2">
        <f>C6-C8</f>
        <v>189942</v>
      </c>
      <c r="E11" s="9" t="s">
        <v>41</v>
      </c>
      <c r="F11" s="12" t="s">
        <v>76</v>
      </c>
      <c r="H11" s="1" t="s">
        <v>33</v>
      </c>
    </row>
    <row r="12" spans="1:8" x14ac:dyDescent="0.3">
      <c r="H12" s="1" t="s">
        <v>34</v>
      </c>
    </row>
    <row r="13" spans="1:8" ht="31.5" x14ac:dyDescent="0.5">
      <c r="A13" s="9" t="s">
        <v>69</v>
      </c>
      <c r="B13" s="7" t="s">
        <v>5</v>
      </c>
      <c r="C13" s="8">
        <v>8</v>
      </c>
      <c r="E13" s="9" t="s">
        <v>36</v>
      </c>
      <c r="H13" s="1" t="s">
        <v>16</v>
      </c>
    </row>
    <row r="14" spans="1:8" x14ac:dyDescent="0.3">
      <c r="C14" s="3" t="s">
        <v>3</v>
      </c>
      <c r="H14" s="1" t="s">
        <v>17</v>
      </c>
    </row>
    <row r="15" spans="1:8" x14ac:dyDescent="0.3">
      <c r="H15" s="1" t="s">
        <v>35</v>
      </c>
    </row>
    <row r="16" spans="1:8" x14ac:dyDescent="0.3">
      <c r="A16" s="9" t="s">
        <v>70</v>
      </c>
      <c r="B16" s="4" t="s">
        <v>6</v>
      </c>
      <c r="C16" s="2">
        <f>C11/C13</f>
        <v>23742.75</v>
      </c>
      <c r="E16" s="9" t="s">
        <v>7</v>
      </c>
      <c r="F16" s="12" t="s">
        <v>77</v>
      </c>
    </row>
    <row r="17" spans="1:8" x14ac:dyDescent="0.3">
      <c r="G17" s="1" t="s">
        <v>22</v>
      </c>
      <c r="H17" s="4" t="s">
        <v>63</v>
      </c>
    </row>
    <row r="18" spans="1:8" x14ac:dyDescent="0.3">
      <c r="A18" s="9" t="s">
        <v>71</v>
      </c>
      <c r="B18" s="1" t="s">
        <v>6</v>
      </c>
      <c r="C18" s="2">
        <f>ROUNDDOWN(C16/1024,0)*1024</f>
        <v>23552</v>
      </c>
      <c r="E18" s="9" t="s">
        <v>8</v>
      </c>
      <c r="F18" s="12" t="s">
        <v>78</v>
      </c>
      <c r="H18" s="1" t="s">
        <v>11</v>
      </c>
    </row>
    <row r="19" spans="1:8" x14ac:dyDescent="0.3">
      <c r="H19" s="1" t="s">
        <v>12</v>
      </c>
    </row>
    <row r="20" spans="1:8" ht="31.5" x14ac:dyDescent="0.5">
      <c r="A20" s="9" t="s">
        <v>72</v>
      </c>
      <c r="B20" s="5" t="s">
        <v>37</v>
      </c>
      <c r="C20" s="8">
        <v>1645</v>
      </c>
      <c r="E20" s="9" t="s">
        <v>38</v>
      </c>
      <c r="H20" s="1" t="s">
        <v>13</v>
      </c>
    </row>
    <row r="21" spans="1:8" x14ac:dyDescent="0.3">
      <c r="H21" s="1" t="s">
        <v>14</v>
      </c>
    </row>
    <row r="22" spans="1:8" x14ac:dyDescent="0.3">
      <c r="A22" s="9" t="s">
        <v>73</v>
      </c>
      <c r="B22" s="4" t="s">
        <v>6</v>
      </c>
      <c r="C22" s="2">
        <f>C20+C18</f>
        <v>25197</v>
      </c>
      <c r="E22" s="9" t="s">
        <v>39</v>
      </c>
      <c r="F22" s="12" t="s">
        <v>79</v>
      </c>
      <c r="H22" s="1" t="s">
        <v>15</v>
      </c>
    </row>
    <row r="23" spans="1:8" x14ac:dyDescent="0.3">
      <c r="H23" s="1" t="s">
        <v>16</v>
      </c>
    </row>
    <row r="24" spans="1:8" ht="31.5" x14ac:dyDescent="0.5">
      <c r="A24" s="9" t="s">
        <v>74</v>
      </c>
      <c r="B24" s="5" t="s">
        <v>6</v>
      </c>
      <c r="C24" s="11">
        <f>ROUNDDOWN(C22/1024,0)*1024</f>
        <v>24576</v>
      </c>
      <c r="E24" s="9" t="s">
        <v>40</v>
      </c>
      <c r="F24" s="12" t="s">
        <v>80</v>
      </c>
      <c r="H24" s="1" t="s">
        <v>17</v>
      </c>
    </row>
    <row r="25" spans="1:8" x14ac:dyDescent="0.3">
      <c r="H25" s="1" t="s">
        <v>18</v>
      </c>
    </row>
    <row r="26" spans="1:8" x14ac:dyDescent="0.3">
      <c r="H26" s="1" t="s">
        <v>19</v>
      </c>
    </row>
    <row r="27" spans="1:8" x14ac:dyDescent="0.3">
      <c r="H27" s="1" t="s">
        <v>20</v>
      </c>
    </row>
    <row r="29" spans="1:8" x14ac:dyDescent="0.3">
      <c r="E29" s="9" t="s">
        <v>53</v>
      </c>
      <c r="G29" s="1" t="s">
        <v>27</v>
      </c>
      <c r="H29" s="4" t="s">
        <v>61</v>
      </c>
    </row>
    <row r="30" spans="1:8" x14ac:dyDescent="0.3">
      <c r="E30" s="9" t="s">
        <v>54</v>
      </c>
      <c r="H30" s="1" t="s">
        <v>42</v>
      </c>
    </row>
    <row r="31" spans="1:8" x14ac:dyDescent="0.3">
      <c r="E31" s="9" t="s">
        <v>55</v>
      </c>
      <c r="H31" s="1" t="s">
        <v>43</v>
      </c>
    </row>
    <row r="32" spans="1:8" x14ac:dyDescent="0.3">
      <c r="H32" s="1" t="s">
        <v>81</v>
      </c>
    </row>
    <row r="33" spans="7:8" x14ac:dyDescent="0.3">
      <c r="H33" s="1" t="s">
        <v>44</v>
      </c>
    </row>
    <row r="34" spans="7:8" x14ac:dyDescent="0.3">
      <c r="H34" s="1" t="s">
        <v>45</v>
      </c>
    </row>
    <row r="35" spans="7:8" x14ac:dyDescent="0.3">
      <c r="H35" s="1" t="s">
        <v>48</v>
      </c>
    </row>
    <row r="36" spans="7:8" x14ac:dyDescent="0.3">
      <c r="H36" s="1" t="s">
        <v>47</v>
      </c>
    </row>
    <row r="37" spans="7:8" x14ac:dyDescent="0.3">
      <c r="H37" s="1" t="s">
        <v>46</v>
      </c>
    </row>
    <row r="39" spans="7:8" x14ac:dyDescent="0.3">
      <c r="G39" s="1" t="s">
        <v>50</v>
      </c>
      <c r="H39" s="4" t="s">
        <v>49</v>
      </c>
    </row>
    <row r="40" spans="7:8" x14ac:dyDescent="0.3">
      <c r="H40" s="1" t="s">
        <v>23</v>
      </c>
    </row>
    <row r="41" spans="7:8" x14ac:dyDescent="0.3">
      <c r="H41" s="1" t="s">
        <v>24</v>
      </c>
    </row>
    <row r="42" spans="7:8" x14ac:dyDescent="0.3">
      <c r="H42" s="1" t="s">
        <v>17</v>
      </c>
    </row>
    <row r="43" spans="7:8" x14ac:dyDescent="0.3">
      <c r="H43" s="1" t="s">
        <v>25</v>
      </c>
    </row>
    <row r="44" spans="7:8" x14ac:dyDescent="0.3">
      <c r="H44" s="1" t="s">
        <v>26</v>
      </c>
    </row>
    <row r="46" spans="7:8" x14ac:dyDescent="0.3">
      <c r="G46" s="1" t="s">
        <v>51</v>
      </c>
      <c r="H46" s="4" t="s">
        <v>60</v>
      </c>
    </row>
    <row r="47" spans="7:8" x14ac:dyDescent="0.3">
      <c r="H47" s="1" t="s">
        <v>56</v>
      </c>
    </row>
    <row r="48" spans="7:8" x14ac:dyDescent="0.3">
      <c r="H48" s="1" t="s">
        <v>57</v>
      </c>
    </row>
    <row r="49" spans="8:8" x14ac:dyDescent="0.3">
      <c r="H49" s="1" t="s">
        <v>58</v>
      </c>
    </row>
    <row r="50" spans="8:8" x14ac:dyDescent="0.3">
      <c r="H50" s="1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2019-03-11T19:52:53Z</dcterms:created>
  <dcterms:modified xsi:type="dcterms:W3CDTF">2019-03-15T14:41:45Z</dcterms:modified>
</cp:coreProperties>
</file>