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-kasuga\Desktop\"/>
    </mc:Choice>
  </mc:AlternateContent>
  <xr:revisionPtr revIDLastSave="0" documentId="13_ncr:1_{8ABA2AEF-5B61-40B4-94AE-4469201DA683}" xr6:coauthVersionLast="47" xr6:coauthVersionMax="47" xr10:uidLastSave="{00000000-0000-0000-0000-000000000000}"/>
  <bookViews>
    <workbookView xWindow="10470" yWindow="6330" windowWidth="13995" windowHeight="9360" xr2:uid="{EAD2B129-35AD-45DF-9A8A-179B06684244}"/>
  </bookViews>
  <sheets>
    <sheet name="gn_dam計算" sheetId="1" r:id="rId1"/>
  </sheets>
  <calcPr calcId="191029" calcMode="manual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T6" i="1"/>
  <c r="Q6" i="1"/>
  <c r="N6" i="1"/>
  <c r="E6" i="1"/>
  <c r="K6" i="1"/>
  <c r="B1" i="1" l="1"/>
</calcChain>
</file>

<file path=xl/sharedStrings.xml><?xml version="1.0" encoding="utf-8"?>
<sst xmlns="http://schemas.openxmlformats.org/spreadsheetml/2006/main" count="33" uniqueCount="32">
  <si>
    <t>攻撃力</t>
    <rPh sb="0" eb="3">
      <t>コウゲキリョク</t>
    </rPh>
    <phoneticPr fontId="1"/>
  </si>
  <si>
    <t>天賦倍率</t>
    <rPh sb="0" eb="2">
      <t>テンプ</t>
    </rPh>
    <rPh sb="2" eb="4">
      <t>バイリツ</t>
    </rPh>
    <phoneticPr fontId="1"/>
  </si>
  <si>
    <t>バフ１</t>
    <phoneticPr fontId="1"/>
  </si>
  <si>
    <t>バフ２</t>
    <phoneticPr fontId="1"/>
  </si>
  <si>
    <t>バフ３</t>
    <phoneticPr fontId="1"/>
  </si>
  <si>
    <t>ダメバフ合計</t>
    <rPh sb="4" eb="6">
      <t>ゴウケイ</t>
    </rPh>
    <phoneticPr fontId="1"/>
  </si>
  <si>
    <t>会心率</t>
    <rPh sb="0" eb="2">
      <t>カイシン</t>
    </rPh>
    <rPh sb="2" eb="3">
      <t>リツ</t>
    </rPh>
    <phoneticPr fontId="1"/>
  </si>
  <si>
    <t>会心ダメージ</t>
    <rPh sb="0" eb="2">
      <t>カイシン</t>
    </rPh>
    <phoneticPr fontId="1"/>
  </si>
  <si>
    <t>バフ４</t>
  </si>
  <si>
    <t>バフ５</t>
  </si>
  <si>
    <t>バフ６</t>
  </si>
  <si>
    <t>バフ７</t>
  </si>
  <si>
    <t>バフ８</t>
  </si>
  <si>
    <t>バフ９</t>
  </si>
  <si>
    <t>バフ１０</t>
  </si>
  <si>
    <t>バフ１１</t>
  </si>
  <si>
    <t>キャラ
基礎攻撃力</t>
    <rPh sb="4" eb="6">
      <t>キソ</t>
    </rPh>
    <rPh sb="6" eb="8">
      <t>コウゲキ</t>
    </rPh>
    <rPh sb="8" eb="9">
      <t>リョク</t>
    </rPh>
    <phoneticPr fontId="1"/>
  </si>
  <si>
    <t>武器
基礎攻撃力</t>
    <rPh sb="0" eb="2">
      <t>ブキ</t>
    </rPh>
    <rPh sb="3" eb="7">
      <t>キソコウゲキ</t>
    </rPh>
    <rPh sb="7" eb="8">
      <t>リョク</t>
    </rPh>
    <phoneticPr fontId="1"/>
  </si>
  <si>
    <t>聖遺物(羽)
メイン</t>
    <rPh sb="0" eb="3">
      <t>セイイブツ</t>
    </rPh>
    <rPh sb="4" eb="5">
      <t>ハネ</t>
    </rPh>
    <phoneticPr fontId="1"/>
  </si>
  <si>
    <t>聖遺物(他)
実数</t>
    <rPh sb="4" eb="5">
      <t>ホカ</t>
    </rPh>
    <rPh sb="7" eb="9">
      <t>ジッスウ</t>
    </rPh>
    <phoneticPr fontId="1"/>
  </si>
  <si>
    <t>聖遺物(他)
%合計</t>
    <rPh sb="8" eb="10">
      <t>ゴウケイ</t>
    </rPh>
    <phoneticPr fontId="1"/>
  </si>
  <si>
    <t>合計倍率</t>
    <rPh sb="0" eb="2">
      <t>ゴウケイ</t>
    </rPh>
    <rPh sb="2" eb="4">
      <t>バイリツ</t>
    </rPh>
    <phoneticPr fontId="1"/>
  </si>
  <si>
    <t>その他倍率加算</t>
    <rPh sb="2" eb="3">
      <t>タ</t>
    </rPh>
    <rPh sb="3" eb="5">
      <t>バイリツ</t>
    </rPh>
    <rPh sb="5" eb="7">
      <t>カサン</t>
    </rPh>
    <phoneticPr fontId="1"/>
  </si>
  <si>
    <t>会心期待値</t>
    <rPh sb="0" eb="2">
      <t>カイシン</t>
    </rPh>
    <rPh sb="2" eb="5">
      <t>キタイチ</t>
    </rPh>
    <phoneticPr fontId="1"/>
  </si>
  <si>
    <t>計算</t>
    <rPh sb="0" eb="2">
      <t>ケイサン</t>
    </rPh>
    <phoneticPr fontId="1"/>
  </si>
  <si>
    <t>倍率別枠加算</t>
    <rPh sb="0" eb="2">
      <t>バイリツ</t>
    </rPh>
    <rPh sb="2" eb="4">
      <t>ベツワク</t>
    </rPh>
    <rPh sb="4" eb="6">
      <t>カサン</t>
    </rPh>
    <phoneticPr fontId="1"/>
  </si>
  <si>
    <t>基本耐性</t>
    <rPh sb="0" eb="2">
      <t>キホン</t>
    </rPh>
    <rPh sb="2" eb="4">
      <t>タイセイ</t>
    </rPh>
    <phoneticPr fontId="1"/>
  </si>
  <si>
    <t>防御デバフ</t>
    <rPh sb="0" eb="2">
      <t>ボウギョ</t>
    </rPh>
    <phoneticPr fontId="1"/>
  </si>
  <si>
    <t>敵防御耐性
減算割合</t>
    <rPh sb="0" eb="1">
      <t>テキ</t>
    </rPh>
    <rPh sb="1" eb="3">
      <t>ボウギョ</t>
    </rPh>
    <rPh sb="3" eb="5">
      <t>タイセイ</t>
    </rPh>
    <rPh sb="6" eb="8">
      <t>ゲンサン</t>
    </rPh>
    <rPh sb="8" eb="10">
      <t>ワリアイ</t>
    </rPh>
    <phoneticPr fontId="1"/>
  </si>
  <si>
    <t>耐性デバフ</t>
    <rPh sb="0" eb="2">
      <t>タイセイ</t>
    </rPh>
    <phoneticPr fontId="1"/>
  </si>
  <si>
    <t>敵元素耐性
減算割合</t>
    <rPh sb="0" eb="1">
      <t>テキ</t>
    </rPh>
    <rPh sb="1" eb="3">
      <t>ゲンソ</t>
    </rPh>
    <rPh sb="3" eb="5">
      <t>タイセイ</t>
    </rPh>
    <rPh sb="6" eb="8">
      <t>ゲンサン</t>
    </rPh>
    <rPh sb="8" eb="10">
      <t>ワリアイ</t>
    </rPh>
    <phoneticPr fontId="1"/>
  </si>
  <si>
    <t>その他加算</t>
    <rPh sb="2" eb="3">
      <t>タ</t>
    </rPh>
    <rPh sb="3" eb="5">
      <t>カサン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</si>
</sst>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1CDB3-79CC-46A4-99EB-EFCAEC8DADAA}">
  <dimension ref="A1:T20"/>
  <sheetViews>
    <sheetView tabSelected="1" zoomScale="55" zoomScaleNormal="55" workbookViewId="0">
      <pane ySplit="6" topLeftCell="A28" activePane="bottomLeft" state="frozen"/>
      <selection pane="bottomLeft" activeCell="A7" sqref="A7"/>
    </sheetView>
  </sheetViews>
  <sheetFormatPr defaultRowHeight="18.75" x14ac:dyDescent="0.4"/>
  <cols>
    <col min="1" max="1" width="11.25" customWidth="1"/>
    <col min="2" max="2" width="9.5" bestFit="1" customWidth="1"/>
    <col min="4" max="4" width="16" bestFit="1" customWidth="1"/>
    <col min="5" max="5" width="7.125" bestFit="1" customWidth="1"/>
    <col min="7" max="7" width="13.75" bestFit="1" customWidth="1"/>
    <col min="10" max="10" width="13.5" bestFit="1" customWidth="1"/>
    <col min="11" max="11" width="6.25" bestFit="1" customWidth="1"/>
    <col min="13" max="13" width="13.5" bestFit="1" customWidth="1"/>
    <col min="14" max="14" width="6.25" bestFit="1" customWidth="1"/>
    <col min="16" max="16" width="11.5" bestFit="1" customWidth="1"/>
    <col min="17" max="17" width="6" bestFit="1" customWidth="1"/>
    <col min="19" max="19" width="12.875" customWidth="1"/>
  </cols>
  <sheetData>
    <row r="1" spans="1:20" x14ac:dyDescent="0.4">
      <c r="A1" t="s">
        <v>24</v>
      </c>
      <c r="B1">
        <f>(B6*(1+E6)+H6)*(1+K6)*(1+N6)*Q6*T6</f>
        <v>60420.250799999994</v>
      </c>
    </row>
    <row r="6" spans="1:20" ht="56.25" x14ac:dyDescent="0.4">
      <c r="A6" s="3" t="s">
        <v>0</v>
      </c>
      <c r="B6">
        <f>B7+B8+((B9+B10)*B11)+B12</f>
        <v>2169.8000000000002</v>
      </c>
      <c r="D6" t="s">
        <v>21</v>
      </c>
      <c r="E6" s="1">
        <f>E7+E8</f>
        <v>12</v>
      </c>
      <c r="G6" t="s">
        <v>25</v>
      </c>
      <c r="H6">
        <v>0</v>
      </c>
      <c r="J6" t="s">
        <v>5</v>
      </c>
      <c r="K6" s="1">
        <f>SUM(K7:K17)</f>
        <v>0.7</v>
      </c>
      <c r="M6" t="s">
        <v>23</v>
      </c>
      <c r="N6" s="1">
        <f>N7*N8</f>
        <v>1.8</v>
      </c>
      <c r="P6" s="2" t="s">
        <v>28</v>
      </c>
      <c r="Q6" s="1">
        <f>Q7+(Q7*Q8)</f>
        <v>0.5</v>
      </c>
      <c r="S6" s="2" t="s">
        <v>30</v>
      </c>
      <c r="T6" s="1">
        <f>T7+(T7*T8)</f>
        <v>0.9</v>
      </c>
    </row>
    <row r="7" spans="1:20" ht="37.5" x14ac:dyDescent="0.4">
      <c r="A7" s="4" t="s">
        <v>16</v>
      </c>
      <c r="B7">
        <v>150</v>
      </c>
      <c r="D7" t="s">
        <v>1</v>
      </c>
      <c r="E7" s="1">
        <v>12</v>
      </c>
      <c r="J7" t="s">
        <v>2</v>
      </c>
      <c r="K7" s="1">
        <v>0.5</v>
      </c>
      <c r="M7" t="s">
        <v>6</v>
      </c>
      <c r="N7" s="1">
        <v>0.9</v>
      </c>
      <c r="P7" t="s">
        <v>26</v>
      </c>
      <c r="Q7" s="1">
        <v>0.5</v>
      </c>
      <c r="S7" t="s">
        <v>26</v>
      </c>
      <c r="T7" s="1">
        <v>0.9</v>
      </c>
    </row>
    <row r="8" spans="1:20" ht="37.5" x14ac:dyDescent="0.4">
      <c r="A8" s="4" t="s">
        <v>17</v>
      </c>
      <c r="B8">
        <v>531</v>
      </c>
      <c r="D8" t="s">
        <v>22</v>
      </c>
      <c r="E8" s="1">
        <v>0</v>
      </c>
      <c r="J8" t="s">
        <v>3</v>
      </c>
      <c r="K8" s="1">
        <v>0.12</v>
      </c>
      <c r="M8" t="s">
        <v>7</v>
      </c>
      <c r="N8" s="1">
        <v>2</v>
      </c>
      <c r="P8" t="s">
        <v>27</v>
      </c>
      <c r="Q8" s="1">
        <v>0</v>
      </c>
      <c r="S8" t="s">
        <v>29</v>
      </c>
      <c r="T8" s="1">
        <v>0</v>
      </c>
    </row>
    <row r="9" spans="1:20" ht="37.5" x14ac:dyDescent="0.4">
      <c r="A9" s="4" t="s">
        <v>18</v>
      </c>
      <c r="B9">
        <v>311</v>
      </c>
      <c r="J9" t="s">
        <v>4</v>
      </c>
      <c r="K9" s="1">
        <v>0.08</v>
      </c>
    </row>
    <row r="10" spans="1:20" ht="37.5" x14ac:dyDescent="0.4">
      <c r="A10" s="4" t="s">
        <v>19</v>
      </c>
      <c r="B10">
        <v>50</v>
      </c>
      <c r="J10" t="s">
        <v>8</v>
      </c>
      <c r="K10" s="1">
        <v>0</v>
      </c>
    </row>
    <row r="11" spans="1:20" ht="37.5" x14ac:dyDescent="0.4">
      <c r="A11" s="4" t="s">
        <v>20</v>
      </c>
      <c r="B11" s="1">
        <v>0.8</v>
      </c>
      <c r="J11" t="s">
        <v>9</v>
      </c>
      <c r="K11" s="1">
        <v>0</v>
      </c>
    </row>
    <row r="12" spans="1:20" x14ac:dyDescent="0.4">
      <c r="A12" s="3" t="s">
        <v>31</v>
      </c>
      <c r="B12">
        <v>1200</v>
      </c>
      <c r="J12" t="s">
        <v>10</v>
      </c>
      <c r="K12" s="1">
        <v>0</v>
      </c>
    </row>
    <row r="13" spans="1:20" x14ac:dyDescent="0.4">
      <c r="A13" s="3"/>
      <c r="J13" t="s">
        <v>11</v>
      </c>
      <c r="K13" s="1">
        <v>0</v>
      </c>
    </row>
    <row r="14" spans="1:20" x14ac:dyDescent="0.4">
      <c r="A14" s="3"/>
      <c r="J14" t="s">
        <v>12</v>
      </c>
      <c r="K14" s="1">
        <v>0</v>
      </c>
    </row>
    <row r="15" spans="1:20" x14ac:dyDescent="0.4">
      <c r="A15" s="3"/>
      <c r="J15" t="s">
        <v>13</v>
      </c>
      <c r="K15" s="1">
        <v>0</v>
      </c>
    </row>
    <row r="16" spans="1:20" x14ac:dyDescent="0.4">
      <c r="A16" s="3"/>
      <c r="J16" t="s">
        <v>14</v>
      </c>
      <c r="K16" s="1">
        <v>0</v>
      </c>
    </row>
    <row r="17" spans="1:11" x14ac:dyDescent="0.4">
      <c r="A17" s="3"/>
      <c r="J17" t="s">
        <v>15</v>
      </c>
      <c r="K17" s="1">
        <v>0</v>
      </c>
    </row>
    <row r="18" spans="1:11" x14ac:dyDescent="0.4">
      <c r="A18" s="3"/>
    </row>
    <row r="19" spans="1:11" x14ac:dyDescent="0.4">
      <c r="A19" s="3"/>
    </row>
    <row r="20" spans="1:11" x14ac:dyDescent="0.4">
      <c r="A20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gn_dam計算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春日 賢太</dc:creator>
  <cp:lastModifiedBy>春日 賢太</cp:lastModifiedBy>
  <dcterms:created xsi:type="dcterms:W3CDTF">2023-06-06T02:14:23Z</dcterms:created>
  <dcterms:modified xsi:type="dcterms:W3CDTF">2023-06-06T02:40:11Z</dcterms:modified>
</cp:coreProperties>
</file>