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maria/Documents/Информатика/Лабораторные/Лабораторная №5/"/>
    </mc:Choice>
  </mc:AlternateContent>
  <xr:revisionPtr revIDLastSave="0" documentId="13_ncr:1_{87E5E54A-2EF3-5546-BE97-D26DCEE021CE}" xr6:coauthVersionLast="47" xr6:coauthVersionMax="47" xr10:uidLastSave="{00000000-0000-0000-0000-000000000000}"/>
  <bookViews>
    <workbookView xWindow="1040" yWindow="640" windowWidth="27440" windowHeight="15840" xr2:uid="{C3F9C9A8-A1F5-0E43-9AC2-E37A2B4ECCD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2" i="1"/>
  <c r="K69" i="1" l="1"/>
  <c r="P69" i="1"/>
  <c r="U69" i="1"/>
  <c r="K68" i="1"/>
  <c r="P68" i="1"/>
  <c r="U68" i="1"/>
  <c r="K61" i="1"/>
  <c r="P61" i="1"/>
  <c r="U61" i="1"/>
  <c r="K60" i="1"/>
  <c r="P60" i="1"/>
  <c r="U60" i="1"/>
  <c r="K53" i="1"/>
  <c r="P53" i="1"/>
  <c r="U53" i="1"/>
  <c r="K52" i="1"/>
  <c r="P52" i="1"/>
  <c r="U52" i="1"/>
  <c r="K45" i="1"/>
  <c r="P45" i="1"/>
  <c r="U45" i="1"/>
  <c r="K44" i="1"/>
  <c r="P44" i="1"/>
  <c r="U44" i="1"/>
  <c r="K37" i="1"/>
  <c r="P37" i="1"/>
  <c r="U37" i="1"/>
  <c r="K36" i="1"/>
  <c r="P36" i="1"/>
  <c r="U36" i="1"/>
  <c r="K29" i="1" l="1"/>
  <c r="P29" i="1"/>
  <c r="U29" i="1"/>
  <c r="K28" i="1"/>
  <c r="P28" i="1"/>
  <c r="U28" i="1"/>
  <c r="K21" i="1"/>
  <c r="P21" i="1"/>
  <c r="U21" i="1"/>
  <c r="K20" i="1"/>
  <c r="P20" i="1"/>
  <c r="U20" i="1"/>
  <c r="C8" i="1" l="1"/>
  <c r="C7" i="1"/>
  <c r="C6" i="1"/>
  <c r="C5" i="1"/>
  <c r="C4" i="1"/>
  <c r="C12" i="1" l="1"/>
  <c r="AC69" i="1"/>
  <c r="AC29" i="1"/>
  <c r="X6" i="1"/>
  <c r="V6" i="1"/>
  <c r="S6" i="1"/>
  <c r="Q6" i="1"/>
  <c r="N6" i="1"/>
  <c r="L6" i="1"/>
  <c r="I6" i="1"/>
  <c r="T6" i="1"/>
  <c r="Y6" i="1"/>
  <c r="W6" i="1"/>
  <c r="R6" i="1"/>
  <c r="G6" i="1"/>
  <c r="O6" i="1"/>
  <c r="J6" i="1"/>
  <c r="M6" i="1"/>
  <c r="H6" i="1"/>
  <c r="C14" i="1"/>
  <c r="G8" i="1"/>
  <c r="X8" i="1"/>
  <c r="V8" i="1"/>
  <c r="S8" i="1"/>
  <c r="Q8" i="1"/>
  <c r="N8" i="1"/>
  <c r="L8" i="1"/>
  <c r="I8" i="1"/>
  <c r="W8" i="1"/>
  <c r="M8" i="1"/>
  <c r="R8" i="1"/>
  <c r="O8" i="1"/>
  <c r="J8" i="1"/>
  <c r="H8" i="1"/>
  <c r="T8" i="1"/>
  <c r="Y8" i="1"/>
  <c r="C10" i="1"/>
  <c r="AC60" i="1"/>
  <c r="AC23" i="1"/>
  <c r="AC20" i="1"/>
  <c r="X4" i="1"/>
  <c r="V4" i="1"/>
  <c r="S4" i="1"/>
  <c r="Q4" i="1"/>
  <c r="L4" i="1"/>
  <c r="I4" i="1"/>
  <c r="N4" i="1"/>
  <c r="T4" i="1"/>
  <c r="H4" i="1"/>
  <c r="M4" i="1"/>
  <c r="R4" i="1"/>
  <c r="J4" i="1"/>
  <c r="Y4" i="1"/>
  <c r="W4" i="1"/>
  <c r="O4" i="1"/>
  <c r="C13" i="1"/>
  <c r="H7" i="1"/>
  <c r="G7" i="1"/>
  <c r="X7" i="1"/>
  <c r="V7" i="1"/>
  <c r="S7" i="1"/>
  <c r="Q7" i="1"/>
  <c r="N7" i="1"/>
  <c r="L7" i="1"/>
  <c r="I7" i="1"/>
  <c r="O7" i="1"/>
  <c r="J7" i="1"/>
  <c r="W7" i="1"/>
  <c r="M7" i="1"/>
  <c r="R7" i="1"/>
  <c r="Y7" i="1"/>
  <c r="T7" i="1"/>
  <c r="G4" i="1"/>
  <c r="C11" i="1"/>
  <c r="AC36" i="1"/>
  <c r="AC28" i="1"/>
  <c r="AC31" i="1" s="1"/>
  <c r="AC21" i="1"/>
  <c r="T5" i="1"/>
  <c r="O5" i="1"/>
  <c r="J5" i="1"/>
  <c r="H5" i="1"/>
  <c r="W5" i="1"/>
  <c r="R5" i="1"/>
  <c r="M5" i="1"/>
  <c r="Y5" i="1"/>
  <c r="V5" i="1"/>
  <c r="Q5" i="1"/>
  <c r="S5" i="1"/>
  <c r="I5" i="1"/>
  <c r="X5" i="1"/>
  <c r="G5" i="1"/>
  <c r="L5" i="1"/>
  <c r="N5" i="1"/>
  <c r="C9" i="1"/>
  <c r="Q36" i="1" l="1"/>
  <c r="Q21" i="1"/>
  <c r="Q28" i="1"/>
  <c r="O60" i="1"/>
  <c r="O20" i="1"/>
  <c r="R69" i="1"/>
  <c r="R29" i="1"/>
  <c r="L60" i="1"/>
  <c r="L20" i="1"/>
  <c r="AC37" i="1"/>
  <c r="AC39" i="1" s="1"/>
  <c r="AC44" i="1"/>
  <c r="Y10" i="1"/>
  <c r="W10" i="1"/>
  <c r="T10" i="1"/>
  <c r="R10" i="1"/>
  <c r="O10" i="1"/>
  <c r="M10" i="1"/>
  <c r="J10" i="1"/>
  <c r="G10" i="1"/>
  <c r="X10" i="1"/>
  <c r="S10" i="1"/>
  <c r="V10" i="1"/>
  <c r="Q10" i="1"/>
  <c r="L10" i="1"/>
  <c r="N10" i="1"/>
  <c r="I10" i="1"/>
  <c r="H10" i="1"/>
  <c r="W69" i="1"/>
  <c r="W29" i="1"/>
  <c r="AC68" i="1"/>
  <c r="AC71" i="1" s="1"/>
  <c r="X14" i="1"/>
  <c r="X68" i="1" s="1"/>
  <c r="V14" i="1"/>
  <c r="V68" i="1" s="1"/>
  <c r="S14" i="1"/>
  <c r="S68" i="1" s="1"/>
  <c r="Q14" i="1"/>
  <c r="Q68" i="1" s="1"/>
  <c r="N14" i="1"/>
  <c r="N68" i="1" s="1"/>
  <c r="L14" i="1"/>
  <c r="L68" i="1" s="1"/>
  <c r="I14" i="1"/>
  <c r="I68" i="1" s="1"/>
  <c r="Y14" i="1"/>
  <c r="Y68" i="1" s="1"/>
  <c r="W14" i="1"/>
  <c r="W68" i="1" s="1"/>
  <c r="H14" i="1"/>
  <c r="H68" i="1" s="1"/>
  <c r="T14" i="1"/>
  <c r="T68" i="1" s="1"/>
  <c r="R14" i="1"/>
  <c r="R68" i="1" s="1"/>
  <c r="J14" i="1"/>
  <c r="J68" i="1" s="1"/>
  <c r="G14" i="1"/>
  <c r="G68" i="1" s="1"/>
  <c r="O14" i="1"/>
  <c r="O68" i="1" s="1"/>
  <c r="M14" i="1"/>
  <c r="M68" i="1" s="1"/>
  <c r="S36" i="1"/>
  <c r="S28" i="1"/>
  <c r="S21" i="1"/>
  <c r="J36" i="1"/>
  <c r="J28" i="1"/>
  <c r="J21" i="1"/>
  <c r="H13" i="1"/>
  <c r="W13" i="1"/>
  <c r="R13" i="1"/>
  <c r="M13" i="1"/>
  <c r="J13" i="1"/>
  <c r="T13" i="1"/>
  <c r="O13" i="1"/>
  <c r="Y13" i="1"/>
  <c r="G13" i="1"/>
  <c r="L13" i="1"/>
  <c r="V13" i="1"/>
  <c r="S13" i="1"/>
  <c r="X13" i="1"/>
  <c r="N13" i="1"/>
  <c r="I13" i="1"/>
  <c r="Q13" i="1"/>
  <c r="T60" i="1"/>
  <c r="T20" i="1"/>
  <c r="O69" i="1"/>
  <c r="O29" i="1"/>
  <c r="N69" i="1"/>
  <c r="N29" i="1"/>
  <c r="G69" i="1"/>
  <c r="G29" i="1"/>
  <c r="V36" i="1"/>
  <c r="V21" i="1"/>
  <c r="V28" i="1"/>
  <c r="I60" i="1"/>
  <c r="I20" i="1"/>
  <c r="S69" i="1"/>
  <c r="S29" i="1"/>
  <c r="Y60" i="1"/>
  <c r="Y20" i="1"/>
  <c r="Q60" i="1"/>
  <c r="Q20" i="1"/>
  <c r="Y69" i="1"/>
  <c r="Y29" i="1"/>
  <c r="G36" i="1"/>
  <c r="G28" i="1"/>
  <c r="G21" i="1"/>
  <c r="R60" i="1"/>
  <c r="R20" i="1"/>
  <c r="S60" i="1"/>
  <c r="S20" i="1"/>
  <c r="H69" i="1"/>
  <c r="H29" i="1"/>
  <c r="T69" i="1"/>
  <c r="T29" i="1"/>
  <c r="O36" i="1"/>
  <c r="O28" i="1"/>
  <c r="O21" i="1"/>
  <c r="N60" i="1"/>
  <c r="N20" i="1"/>
  <c r="Y36" i="1"/>
  <c r="Y21" i="1"/>
  <c r="Y28" i="1"/>
  <c r="V69" i="1"/>
  <c r="V29" i="1"/>
  <c r="M36" i="1"/>
  <c r="M28" i="1"/>
  <c r="M21" i="1"/>
  <c r="J60" i="1"/>
  <c r="J20" i="1"/>
  <c r="X69" i="1"/>
  <c r="X29" i="1"/>
  <c r="R36" i="1"/>
  <c r="R28" i="1"/>
  <c r="R21" i="1"/>
  <c r="X36" i="1"/>
  <c r="X28" i="1"/>
  <c r="X21" i="1"/>
  <c r="W36" i="1"/>
  <c r="W28" i="1"/>
  <c r="W21" i="1"/>
  <c r="AC52" i="1"/>
  <c r="AC45" i="1"/>
  <c r="AC61" i="1"/>
  <c r="AC63" i="1" s="1"/>
  <c r="H11" i="1"/>
  <c r="Y11" i="1"/>
  <c r="W11" i="1"/>
  <c r="T11" i="1"/>
  <c r="R11" i="1"/>
  <c r="O11" i="1"/>
  <c r="M11" i="1"/>
  <c r="J11" i="1"/>
  <c r="X11" i="1"/>
  <c r="N11" i="1"/>
  <c r="V11" i="1"/>
  <c r="G11" i="1"/>
  <c r="S11" i="1"/>
  <c r="L11" i="1"/>
  <c r="I11" i="1"/>
  <c r="Q11" i="1"/>
  <c r="M60" i="1"/>
  <c r="M20" i="1"/>
  <c r="V60" i="1"/>
  <c r="V20" i="1"/>
  <c r="M69" i="1"/>
  <c r="M29" i="1"/>
  <c r="I69" i="1"/>
  <c r="I29" i="1"/>
  <c r="Q69" i="1"/>
  <c r="Q29" i="1"/>
  <c r="T36" i="1"/>
  <c r="T28" i="1"/>
  <c r="T21" i="1"/>
  <c r="W60" i="1"/>
  <c r="W20" i="1"/>
  <c r="N36" i="1"/>
  <c r="N28" i="1"/>
  <c r="N21" i="1"/>
  <c r="L36" i="1"/>
  <c r="L28" i="1"/>
  <c r="L21" i="1"/>
  <c r="C15" i="1"/>
  <c r="G9" i="1"/>
  <c r="X9" i="1"/>
  <c r="S9" i="1"/>
  <c r="N9" i="1"/>
  <c r="V9" i="1"/>
  <c r="Q9" i="1"/>
  <c r="L9" i="1"/>
  <c r="I9" i="1"/>
  <c r="J9" i="1"/>
  <c r="M9" i="1"/>
  <c r="O9" i="1"/>
  <c r="R9" i="1"/>
  <c r="Y9" i="1"/>
  <c r="W9" i="1"/>
  <c r="H9" i="1"/>
  <c r="T9" i="1"/>
  <c r="I36" i="1"/>
  <c r="I21" i="1"/>
  <c r="I28" i="1"/>
  <c r="H36" i="1"/>
  <c r="H28" i="1"/>
  <c r="H21" i="1"/>
  <c r="G60" i="1"/>
  <c r="G20" i="1"/>
  <c r="H60" i="1"/>
  <c r="H20" i="1"/>
  <c r="X60" i="1"/>
  <c r="X20" i="1"/>
  <c r="J69" i="1"/>
  <c r="J29" i="1"/>
  <c r="L69" i="1"/>
  <c r="L29" i="1"/>
  <c r="AC53" i="1"/>
  <c r="H12" i="1"/>
  <c r="H53" i="1" s="1"/>
  <c r="Y12" i="1"/>
  <c r="Y53" i="1" s="1"/>
  <c r="T12" i="1"/>
  <c r="T53" i="1" s="1"/>
  <c r="R12" i="1"/>
  <c r="R53" i="1" s="1"/>
  <c r="O12" i="1"/>
  <c r="O53" i="1" s="1"/>
  <c r="M12" i="1"/>
  <c r="M53" i="1" s="1"/>
  <c r="J12" i="1"/>
  <c r="J53" i="1" s="1"/>
  <c r="W12" i="1"/>
  <c r="W53" i="1" s="1"/>
  <c r="G12" i="1"/>
  <c r="G53" i="1" s="1"/>
  <c r="X12" i="1"/>
  <c r="X53" i="1" s="1"/>
  <c r="N12" i="1"/>
  <c r="N53" i="1" s="1"/>
  <c r="I12" i="1"/>
  <c r="I53" i="1" s="1"/>
  <c r="L12" i="1"/>
  <c r="L53" i="1" s="1"/>
  <c r="V12" i="1"/>
  <c r="V53" i="1" s="1"/>
  <c r="S12" i="1"/>
  <c r="S53" i="1" s="1"/>
  <c r="Q12" i="1"/>
  <c r="Q53" i="1" s="1"/>
  <c r="AC47" i="1" l="1"/>
  <c r="Y31" i="1"/>
  <c r="X31" i="1" s="1"/>
  <c r="W31" i="1" s="1"/>
  <c r="V31" i="1" s="1"/>
  <c r="T31" i="1" s="1"/>
  <c r="S31" i="1" s="1"/>
  <c r="R31" i="1" s="1"/>
  <c r="Q31" i="1" s="1"/>
  <c r="O31" i="1" s="1"/>
  <c r="N31" i="1" s="1"/>
  <c r="M31" i="1" s="1"/>
  <c r="L31" i="1" s="1"/>
  <c r="J31" i="1" s="1"/>
  <c r="I31" i="1" s="1"/>
  <c r="H31" i="1" s="1"/>
  <c r="G31" i="1" s="1"/>
  <c r="Y71" i="1"/>
  <c r="X71" i="1" s="1"/>
  <c r="W71" i="1" s="1"/>
  <c r="V71" i="1" s="1"/>
  <c r="T71" i="1" s="1"/>
  <c r="S71" i="1" s="1"/>
  <c r="R71" i="1" s="1"/>
  <c r="Q71" i="1" s="1"/>
  <c r="O71" i="1" s="1"/>
  <c r="N71" i="1" s="1"/>
  <c r="M71" i="1" s="1"/>
  <c r="L71" i="1" s="1"/>
  <c r="J71" i="1" s="1"/>
  <c r="I71" i="1" s="1"/>
  <c r="H71" i="1" s="1"/>
  <c r="G71" i="1" s="1"/>
  <c r="T61" i="1"/>
  <c r="T45" i="1"/>
  <c r="T52" i="1"/>
  <c r="W61" i="1"/>
  <c r="W45" i="1"/>
  <c r="W52" i="1"/>
  <c r="Y23" i="1"/>
  <c r="H45" i="1"/>
  <c r="H61" i="1"/>
  <c r="H52" i="1"/>
  <c r="S52" i="1"/>
  <c r="S61" i="1"/>
  <c r="S45" i="1"/>
  <c r="R52" i="1"/>
  <c r="R45" i="1"/>
  <c r="R61" i="1"/>
  <c r="Q44" i="1"/>
  <c r="Q37" i="1"/>
  <c r="R37" i="1"/>
  <c r="R44" i="1"/>
  <c r="H37" i="1"/>
  <c r="H44" i="1"/>
  <c r="G61" i="1"/>
  <c r="G52" i="1"/>
  <c r="G45" i="1"/>
  <c r="V44" i="1"/>
  <c r="V37" i="1"/>
  <c r="V61" i="1"/>
  <c r="V52" i="1"/>
  <c r="V45" i="1"/>
  <c r="W37" i="1"/>
  <c r="W44" i="1"/>
  <c r="N61" i="1"/>
  <c r="N45" i="1"/>
  <c r="N52" i="1"/>
  <c r="Q45" i="1"/>
  <c r="Q61" i="1"/>
  <c r="Q52" i="1"/>
  <c r="J52" i="1"/>
  <c r="J45" i="1"/>
  <c r="J61" i="1"/>
  <c r="I37" i="1"/>
  <c r="I44" i="1"/>
  <c r="J37" i="1"/>
  <c r="J44" i="1"/>
  <c r="X37" i="1"/>
  <c r="X44" i="1"/>
  <c r="I45" i="1"/>
  <c r="I61" i="1"/>
  <c r="I52" i="1"/>
  <c r="N44" i="1"/>
  <c r="N37" i="1"/>
  <c r="M37" i="1"/>
  <c r="M44" i="1"/>
  <c r="T37" i="1"/>
  <c r="T44" i="1"/>
  <c r="S44" i="1"/>
  <c r="S37" i="1"/>
  <c r="Y45" i="1"/>
  <c r="Y61" i="1"/>
  <c r="Y63" i="1" s="1"/>
  <c r="Y52" i="1"/>
  <c r="Y55" i="1" s="1"/>
  <c r="Y37" i="1"/>
  <c r="Y39" i="1" s="1"/>
  <c r="Y44" i="1"/>
  <c r="X52" i="1"/>
  <c r="X61" i="1"/>
  <c r="X45" i="1"/>
  <c r="G44" i="1"/>
  <c r="G37" i="1"/>
  <c r="M45" i="1"/>
  <c r="M61" i="1"/>
  <c r="M52" i="1"/>
  <c r="G15" i="1"/>
  <c r="X15" i="1"/>
  <c r="V15" i="1"/>
  <c r="S15" i="1"/>
  <c r="Q15" i="1"/>
  <c r="N15" i="1"/>
  <c r="L15" i="1"/>
  <c r="I15" i="1"/>
  <c r="R15" i="1"/>
  <c r="O15" i="1"/>
  <c r="W15" i="1"/>
  <c r="Y15" i="1"/>
  <c r="T15" i="1"/>
  <c r="H15" i="1"/>
  <c r="M15" i="1"/>
  <c r="J15" i="1"/>
  <c r="L45" i="1"/>
  <c r="L61" i="1"/>
  <c r="L52" i="1"/>
  <c r="O61" i="1"/>
  <c r="O52" i="1"/>
  <c r="O45" i="1"/>
  <c r="AC55" i="1"/>
  <c r="L37" i="1"/>
  <c r="L44" i="1"/>
  <c r="O37" i="1"/>
  <c r="O44" i="1"/>
  <c r="X23" i="1" l="1"/>
  <c r="AC1" i="1"/>
  <c r="Z31" i="1"/>
  <c r="AC33" i="1" s="1"/>
  <c r="N73" i="1"/>
  <c r="AA73" i="1"/>
  <c r="X73" i="1"/>
  <c r="Y47" i="1"/>
  <c r="X47" i="1" s="1"/>
  <c r="W47" i="1" s="1"/>
  <c r="V47" i="1" s="1"/>
  <c r="T47" i="1" s="1"/>
  <c r="S47" i="1" s="1"/>
  <c r="R47" i="1" s="1"/>
  <c r="Q47" i="1" s="1"/>
  <c r="O47" i="1" s="1"/>
  <c r="N47" i="1" s="1"/>
  <c r="M47" i="1" s="1"/>
  <c r="L47" i="1" s="1"/>
  <c r="J47" i="1" s="1"/>
  <c r="I47" i="1" s="1"/>
  <c r="H47" i="1" s="1"/>
  <c r="G47" i="1" s="1"/>
  <c r="F31" i="1"/>
  <c r="I33" i="1" s="1"/>
  <c r="AA33" i="1"/>
  <c r="F71" i="1"/>
  <c r="I73" i="1" s="1"/>
  <c r="X39" i="1"/>
  <c r="W39" i="1" s="1"/>
  <c r="V39" i="1" s="1"/>
  <c r="T39" i="1" s="1"/>
  <c r="S39" i="1" s="1"/>
  <c r="R39" i="1" s="1"/>
  <c r="Q39" i="1" s="1"/>
  <c r="O39" i="1" s="1"/>
  <c r="N39" i="1" s="1"/>
  <c r="M39" i="1" s="1"/>
  <c r="L39" i="1" s="1"/>
  <c r="J39" i="1" s="1"/>
  <c r="I39" i="1" s="1"/>
  <c r="H39" i="1" s="1"/>
  <c r="G39" i="1" s="1"/>
  <c r="X63" i="1"/>
  <c r="W63" i="1" s="1"/>
  <c r="V63" i="1" s="1"/>
  <c r="T63" i="1" s="1"/>
  <c r="S63" i="1" s="1"/>
  <c r="R63" i="1" s="1"/>
  <c r="Q63" i="1" s="1"/>
  <c r="O63" i="1" s="1"/>
  <c r="N63" i="1" s="1"/>
  <c r="M63" i="1" s="1"/>
  <c r="L63" i="1" s="1"/>
  <c r="J63" i="1" s="1"/>
  <c r="I63" i="1" s="1"/>
  <c r="H63" i="1" s="1"/>
  <c r="G63" i="1" s="1"/>
  <c r="X55" i="1"/>
  <c r="W55" i="1" s="1"/>
  <c r="V55" i="1" s="1"/>
  <c r="T55" i="1" s="1"/>
  <c r="S55" i="1" s="1"/>
  <c r="R55" i="1" s="1"/>
  <c r="Q55" i="1" s="1"/>
  <c r="O55" i="1" s="1"/>
  <c r="N55" i="1" s="1"/>
  <c r="M55" i="1" s="1"/>
  <c r="L55" i="1" s="1"/>
  <c r="J55" i="1" s="1"/>
  <c r="I55" i="1" s="1"/>
  <c r="H55" i="1" s="1"/>
  <c r="G55" i="1" s="1"/>
  <c r="Z71" i="1"/>
  <c r="AC73" i="1" s="1"/>
  <c r="X33" i="1"/>
  <c r="N33" i="1"/>
  <c r="W23" i="1" l="1"/>
  <c r="AC2" i="1"/>
  <c r="F39" i="1"/>
  <c r="I41" i="1" s="1"/>
  <c r="X41" i="1"/>
  <c r="AA41" i="1"/>
  <c r="N41" i="1"/>
  <c r="X49" i="1"/>
  <c r="N49" i="1"/>
  <c r="AA49" i="1"/>
  <c r="F47" i="1"/>
  <c r="I49" i="1" s="1"/>
  <c r="AA57" i="1"/>
  <c r="X57" i="1"/>
  <c r="N57" i="1"/>
  <c r="Z47" i="1"/>
  <c r="AC49" i="1" s="1"/>
  <c r="F55" i="1"/>
  <c r="I57" i="1" s="1"/>
  <c r="F63" i="1"/>
  <c r="I65" i="1" s="1"/>
  <c r="X65" i="1"/>
  <c r="N65" i="1"/>
  <c r="AA65" i="1"/>
  <c r="Z55" i="1"/>
  <c r="AC57" i="1" s="1"/>
  <c r="Z63" i="1"/>
  <c r="AC65" i="1" s="1"/>
  <c r="Z39" i="1"/>
  <c r="AC41" i="1" s="1"/>
  <c r="V23" i="1" l="1"/>
  <c r="AC3" i="1"/>
  <c r="T23" i="1" l="1"/>
  <c r="AC4" i="1"/>
  <c r="S23" i="1" l="1"/>
  <c r="AC5" i="1"/>
  <c r="R23" i="1" l="1"/>
  <c r="AC6" i="1"/>
  <c r="Q23" i="1" l="1"/>
  <c r="AC7" i="1"/>
  <c r="O23" i="1" l="1"/>
  <c r="AC8" i="1"/>
  <c r="N23" i="1" l="1"/>
  <c r="AC9" i="1"/>
  <c r="M23" i="1" l="1"/>
  <c r="AC10" i="1"/>
  <c r="L23" i="1" l="1"/>
  <c r="AC11" i="1"/>
  <c r="J23" i="1" l="1"/>
  <c r="AC12" i="1"/>
  <c r="I23" i="1" l="1"/>
  <c r="AC13" i="1"/>
  <c r="H23" i="1" l="1"/>
  <c r="AC14" i="1"/>
  <c r="AC15" i="1" l="1"/>
  <c r="G23" i="1"/>
  <c r="AC16" i="1" l="1"/>
  <c r="F23" i="1"/>
  <c r="I25" i="1" s="1"/>
  <c r="N25" i="1"/>
  <c r="X25" i="1"/>
  <c r="AA25" i="1"/>
  <c r="Z23" i="1" l="1"/>
  <c r="AC25" i="1" s="1"/>
</calcChain>
</file>

<file path=xl/sharedStrings.xml><?xml version="1.0" encoding="utf-8"?>
<sst xmlns="http://schemas.openxmlformats.org/spreadsheetml/2006/main" count="235" uniqueCount="79">
  <si>
    <t>A =</t>
  </si>
  <si>
    <t>Вариант: 17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</si>
  <si>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</si>
  <si>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</si>
  <si>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</si>
  <si>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</si>
  <si>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</si>
  <si>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</si>
  <si>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</si>
  <si>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</si>
  <si>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</si>
  <si>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 xml:space="preserve">A + C + C = </t>
  </si>
  <si>
    <t>B4 =</t>
  </si>
  <si>
    <t>X5 =</t>
  </si>
  <si>
    <t>C - A =</t>
  </si>
  <si>
    <t xml:space="preserve">B5 = </t>
  </si>
  <si>
    <t>X6 =</t>
  </si>
  <si>
    <t>65536 - X4 =</t>
  </si>
  <si>
    <t xml:space="preserve">B6 = </t>
  </si>
  <si>
    <t>X7 =</t>
  </si>
  <si>
    <t>-Х1 =</t>
  </si>
  <si>
    <t xml:space="preserve">B7 = 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</si>
  <si>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</si>
  <si>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</si>
  <si>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</si>
  <si>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</si>
  <si>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</si>
  <si>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</si>
  <si>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</si>
  <si>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</si>
  <si>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</si>
  <si>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</si>
  <si>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</si>
  <si>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</si>
  <si>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</si>
  <si>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</si>
  <si>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</si>
  <si>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</si>
  <si>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</si>
  <si>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</si>
  <si>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</si>
  <si>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</si>
  <si>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</si>
  <si>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 xml:space="preserve">Для двоичного 16-разрядного знакового формата область допустимых значений: </t>
  </si>
  <si>
    <t>[-32767; 32768]</t>
  </si>
  <si>
    <t>.</t>
  </si>
  <si>
    <t>B1</t>
  </si>
  <si>
    <t>B2</t>
  </si>
  <si>
    <t>+</t>
  </si>
  <si>
    <t>--------</t>
  </si>
  <si>
    <t>---------------------------------------------------------------------------------</t>
  </si>
  <si>
    <t>AF = 1</t>
  </si>
  <si>
    <t>X1</t>
  </si>
  <si>
    <t>X2</t>
  </si>
  <si>
    <t>-------------------------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</si>
  <si>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</t>
  </si>
  <si>
    <t>B3</t>
  </si>
  <si>
    <t>При сложении двух положительных слагаемых получено отрицательное число. Результат работы операции неверный и некорректный, не совпадает с суммой десятичных эквивалентов в связи с переполнением</t>
  </si>
  <si>
    <t>X3</t>
  </si>
  <si>
    <t>=</t>
  </si>
  <si>
    <t>B7</t>
  </si>
  <si>
    <t>X7</t>
  </si>
  <si>
    <t>При сложении положительного и отрицательного числа получено положительное число. Результат выполнения операции верный и корректный, совпадает с суммой десятичных эквивалентов</t>
  </si>
  <si>
    <t>B8</t>
  </si>
  <si>
    <t>X8</t>
  </si>
  <si>
    <t>При сложении двух отрицательных чисел получено отрицательное число. Результат выполнения операции верный и корректный, совпадает с суммой десятичных эквивалентов</t>
  </si>
  <si>
    <t>B9</t>
  </si>
  <si>
    <t>X9</t>
  </si>
  <si>
    <t>При сложении двух отрицательных чисел получено положительное число. Результат выполнения операциии неверный и некорректный, не совпадает с суммой десятичных эквивалентов в связи с переполнением</t>
  </si>
  <si>
    <t>При сложении положительного и отрицательного числа получено отрицательное число. Результат выполнения операции верный и корректный, совпадает с суммой десятичных эквивалентов</t>
  </si>
  <si>
    <t>B11</t>
  </si>
  <si>
    <t>CF</t>
  </si>
  <si>
    <t>PF</t>
  </si>
  <si>
    <t>ZF</t>
  </si>
  <si>
    <t>AF</t>
  </si>
  <si>
    <t>SF =</t>
  </si>
  <si>
    <t>PF =</t>
  </si>
  <si>
    <t>OF =</t>
  </si>
  <si>
    <t>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</si>
</sst>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2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/>
        <i val="0"/>
        <color theme="7" tint="0.59996337778862885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b val="0"/>
        <i/>
      </font>
    </dxf>
    <dxf>
      <fill>
        <patternFill>
          <bgColor rgb="FF00B050"/>
        </patternFill>
      </fill>
    </dxf>
    <dxf>
      <font>
        <b val="0"/>
        <i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7DEF-34A5-0C44-91F4-F0D953AF31A0}">
  <sheetPr codeName="Лист1"/>
  <dimension ref="A1:AE73"/>
  <sheetViews>
    <sheetView tabSelected="1" view="pageLayout" topLeftCell="D1" zoomScale="83" zoomScaleNormal="100" zoomScalePageLayoutView="83" workbookViewId="0">
      <selection activeCell="AF7" sqref="AF7"/>
    </sheetView>
  </sheetViews>
  <sheetFormatPr baseColWidth="10" defaultRowHeight="16" x14ac:dyDescent="0.2"/>
  <cols>
    <col min="6" max="6" width="6.5" customWidth="1"/>
    <col min="7" max="10" width="2.83203125" customWidth="1"/>
    <col min="11" max="11" width="2" customWidth="1"/>
    <col min="12" max="15" width="3.1640625" customWidth="1"/>
    <col min="16" max="16" width="1.6640625" customWidth="1"/>
    <col min="17" max="20" width="3" customWidth="1"/>
    <col min="21" max="21" width="1.5" customWidth="1"/>
    <col min="22" max="25" width="3.33203125" customWidth="1"/>
    <col min="28" max="28" width="6.1640625" customWidth="1"/>
    <col min="31" max="31" width="50.5" customWidth="1"/>
  </cols>
  <sheetData>
    <row r="1" spans="1:31" x14ac:dyDescent="0.2">
      <c r="A1" s="1"/>
      <c r="B1" s="1" t="s">
        <v>0</v>
      </c>
      <c r="C1" s="1">
        <v>6666</v>
      </c>
      <c r="E1" s="2" t="s">
        <v>1</v>
      </c>
      <c r="AC1">
        <f>Y23*AD1</f>
        <v>0</v>
      </c>
      <c r="AD1">
        <v>0</v>
      </c>
      <c r="AE1" s="8">
        <v>1</v>
      </c>
    </row>
    <row r="2" spans="1:31" x14ac:dyDescent="0.2">
      <c r="A2" s="1"/>
      <c r="B2" s="1" t="s">
        <v>2</v>
      </c>
      <c r="C2" s="1">
        <v>7659</v>
      </c>
      <c r="AC2">
        <f>AE2*X23</f>
        <v>0</v>
      </c>
      <c r="AD2">
        <v>1</v>
      </c>
      <c r="AE2" s="8">
        <f>AE1*2</f>
        <v>2</v>
      </c>
    </row>
    <row r="3" spans="1:31" x14ac:dyDescent="0.2">
      <c r="A3" s="1"/>
      <c r="B3" s="1"/>
      <c r="C3" s="1"/>
      <c r="AC3">
        <f>AE3*W23</f>
        <v>4</v>
      </c>
      <c r="AD3">
        <v>2</v>
      </c>
      <c r="AE3" s="8">
        <f t="shared" ref="AE3:AE16" si="0">AE2*2</f>
        <v>4</v>
      </c>
    </row>
    <row r="4" spans="1:31" x14ac:dyDescent="0.2">
      <c r="A4" s="1" t="s">
        <v>3</v>
      </c>
      <c r="B4" s="1" t="s">
        <v>0</v>
      </c>
      <c r="C4" s="1">
        <f>C1</f>
        <v>6666</v>
      </c>
      <c r="D4" s="1"/>
      <c r="E4" s="1" t="s">
        <v>4</v>
      </c>
      <c r="G4">
        <f>MOD(INT(C4/32768),2)</f>
        <v>0</v>
      </c>
      <c r="H4">
        <f>MOD(INT(C4/16384),2)</f>
        <v>0</v>
      </c>
      <c r="I4">
        <f>MOD(INT(C4/8192),2)</f>
        <v>0</v>
      </c>
      <c r="J4">
        <f>MOD(INT(C4/4096),2)</f>
        <v>1</v>
      </c>
      <c r="K4" t="s">
        <v>45</v>
      </c>
      <c r="L4">
        <f>MOD(INT(C4/2048),2)</f>
        <v>1</v>
      </c>
      <c r="M4">
        <f>MOD(INT(C4/1024),2)</f>
        <v>0</v>
      </c>
      <c r="N4">
        <f>MOD(INT(C4/512),2)</f>
        <v>1</v>
      </c>
      <c r="O4">
        <f>MOD(INT(C4/256),2)</f>
        <v>0</v>
      </c>
      <c r="P4" t="s">
        <v>45</v>
      </c>
      <c r="Q4">
        <f>MOD(INT(C4/128),2)</f>
        <v>0</v>
      </c>
      <c r="R4">
        <f>MOD(INT(C4/64),2)</f>
        <v>0</v>
      </c>
      <c r="S4">
        <f>MOD(INT(C4/32),2)</f>
        <v>0</v>
      </c>
      <c r="T4">
        <f>MOD(INT(C4/16),2)</f>
        <v>0</v>
      </c>
      <c r="U4" t="s">
        <v>45</v>
      </c>
      <c r="V4">
        <f>MOD(INT(C4/8),2)</f>
        <v>1</v>
      </c>
      <c r="W4">
        <f>MOD(INT(C4/4),2)</f>
        <v>0</v>
      </c>
      <c r="X4">
        <f>MOD(INT(C4/2),2)</f>
        <v>1</v>
      </c>
      <c r="Y4">
        <f>MOD(INT(C4),2)</f>
        <v>0</v>
      </c>
      <c r="AC4">
        <f>AE4*V23</f>
        <v>0</v>
      </c>
      <c r="AD4">
        <v>3</v>
      </c>
      <c r="AE4" s="8">
        <f t="shared" si="0"/>
        <v>8</v>
      </c>
    </row>
    <row r="5" spans="1:31" x14ac:dyDescent="0.2">
      <c r="A5" s="1" t="s">
        <v>5</v>
      </c>
      <c r="B5" s="1" t="s">
        <v>2</v>
      </c>
      <c r="C5" s="1">
        <f>C2</f>
        <v>7659</v>
      </c>
      <c r="D5" s="1"/>
      <c r="E5" s="1" t="s">
        <v>6</v>
      </c>
      <c r="G5">
        <f t="shared" ref="G5:G15" si="1">MOD(INT(C5/32768),2)</f>
        <v>0</v>
      </c>
      <c r="H5">
        <f t="shared" ref="H5:H15" si="2">MOD(INT(C5/16384),2)</f>
        <v>0</v>
      </c>
      <c r="I5">
        <f t="shared" ref="I5:I15" si="3">MOD(INT(C5/8192),2)</f>
        <v>0</v>
      </c>
      <c r="J5">
        <f t="shared" ref="J5:J15" si="4">MOD(INT(C5/4096),2)</f>
        <v>1</v>
      </c>
      <c r="K5" t="s">
        <v>45</v>
      </c>
      <c r="L5">
        <f t="shared" ref="L5:L15" si="5">MOD(INT(C5/2048),2)</f>
        <v>1</v>
      </c>
      <c r="M5">
        <f t="shared" ref="M5:M15" si="6">MOD(INT(C5/1024),2)</f>
        <v>1</v>
      </c>
      <c r="N5">
        <f t="shared" ref="N5:N15" si="7">MOD(INT(C5/512),2)</f>
        <v>0</v>
      </c>
      <c r="O5">
        <f t="shared" ref="O5:O15" si="8">MOD(INT(C5/256),2)</f>
        <v>1</v>
      </c>
      <c r="P5" t="s">
        <v>45</v>
      </c>
      <c r="Q5">
        <f t="shared" ref="Q5:Q15" si="9">MOD(INT(C5/128),2)</f>
        <v>1</v>
      </c>
      <c r="R5">
        <f t="shared" ref="R5:R15" si="10">MOD(INT(C5/64),2)</f>
        <v>1</v>
      </c>
      <c r="S5">
        <f t="shared" ref="S5:S15" si="11">MOD(INT(C5/32),2)</f>
        <v>1</v>
      </c>
      <c r="T5">
        <f t="shared" ref="T5:T15" si="12">MOD(INT(C5/16),2)</f>
        <v>0</v>
      </c>
      <c r="U5" t="s">
        <v>45</v>
      </c>
      <c r="V5">
        <f t="shared" ref="V5:V15" si="13">MOD(INT(C5/8),2)</f>
        <v>1</v>
      </c>
      <c r="W5">
        <f t="shared" ref="W5:W15" si="14">MOD(INT(C5/4),2)</f>
        <v>0</v>
      </c>
      <c r="X5">
        <f t="shared" ref="X5:X15" si="15">MOD(INT(C5/2),2)</f>
        <v>1</v>
      </c>
      <c r="Y5">
        <f t="shared" ref="Y5:Y15" si="16">MOD(INT(C5),2)</f>
        <v>1</v>
      </c>
      <c r="AC5">
        <f>AE5*T23</f>
        <v>16</v>
      </c>
      <c r="AD5">
        <v>4</v>
      </c>
      <c r="AE5" s="8">
        <f t="shared" si="0"/>
        <v>16</v>
      </c>
    </row>
    <row r="6" spans="1:31" x14ac:dyDescent="0.2">
      <c r="A6" s="1" t="s">
        <v>7</v>
      </c>
      <c r="B6" s="1" t="s">
        <v>8</v>
      </c>
      <c r="C6" s="1">
        <f>C1+C2</f>
        <v>14325</v>
      </c>
      <c r="D6" s="1"/>
      <c r="E6" s="1" t="s">
        <v>9</v>
      </c>
      <c r="G6">
        <f t="shared" si="1"/>
        <v>0</v>
      </c>
      <c r="H6">
        <f t="shared" si="2"/>
        <v>0</v>
      </c>
      <c r="I6">
        <f t="shared" si="3"/>
        <v>1</v>
      </c>
      <c r="J6">
        <f t="shared" si="4"/>
        <v>1</v>
      </c>
      <c r="K6" t="s">
        <v>45</v>
      </c>
      <c r="L6">
        <f t="shared" si="5"/>
        <v>0</v>
      </c>
      <c r="M6">
        <f t="shared" si="6"/>
        <v>1</v>
      </c>
      <c r="N6">
        <f t="shared" si="7"/>
        <v>1</v>
      </c>
      <c r="O6">
        <f t="shared" si="8"/>
        <v>1</v>
      </c>
      <c r="P6" t="s">
        <v>45</v>
      </c>
      <c r="Q6">
        <f t="shared" si="9"/>
        <v>1</v>
      </c>
      <c r="R6">
        <f t="shared" si="10"/>
        <v>1</v>
      </c>
      <c r="S6">
        <f t="shared" si="11"/>
        <v>1</v>
      </c>
      <c r="T6">
        <f t="shared" si="12"/>
        <v>1</v>
      </c>
      <c r="U6" t="s">
        <v>45</v>
      </c>
      <c r="V6">
        <f t="shared" si="13"/>
        <v>0</v>
      </c>
      <c r="W6">
        <f t="shared" si="14"/>
        <v>1</v>
      </c>
      <c r="X6">
        <f t="shared" si="15"/>
        <v>0</v>
      </c>
      <c r="Y6">
        <f t="shared" si="16"/>
        <v>1</v>
      </c>
      <c r="AC6">
        <f>AE6*S23</f>
        <v>32</v>
      </c>
      <c r="AD6">
        <v>5</v>
      </c>
      <c r="AE6" s="8">
        <f t="shared" si="0"/>
        <v>32</v>
      </c>
    </row>
    <row r="7" spans="1:31" x14ac:dyDescent="0.2">
      <c r="A7" s="1" t="s">
        <v>10</v>
      </c>
      <c r="B7" s="1" t="s">
        <v>11</v>
      </c>
      <c r="C7" s="1">
        <f>C1+C2+C2</f>
        <v>21984</v>
      </c>
      <c r="D7" s="1"/>
      <c r="E7" s="1" t="s">
        <v>12</v>
      </c>
      <c r="G7">
        <f t="shared" si="1"/>
        <v>0</v>
      </c>
      <c r="H7">
        <f>MOD(INT(C7/16384),2)</f>
        <v>1</v>
      </c>
      <c r="I7">
        <f t="shared" si="3"/>
        <v>0</v>
      </c>
      <c r="J7">
        <f t="shared" si="4"/>
        <v>1</v>
      </c>
      <c r="K7" t="s">
        <v>45</v>
      </c>
      <c r="L7">
        <f t="shared" si="5"/>
        <v>0</v>
      </c>
      <c r="M7">
        <f t="shared" si="6"/>
        <v>1</v>
      </c>
      <c r="N7">
        <f t="shared" si="7"/>
        <v>0</v>
      </c>
      <c r="O7">
        <f t="shared" si="8"/>
        <v>1</v>
      </c>
      <c r="P7" t="s">
        <v>45</v>
      </c>
      <c r="Q7">
        <f t="shared" si="9"/>
        <v>1</v>
      </c>
      <c r="R7">
        <f t="shared" si="10"/>
        <v>1</v>
      </c>
      <c r="S7">
        <f t="shared" si="11"/>
        <v>1</v>
      </c>
      <c r="T7">
        <f t="shared" si="12"/>
        <v>0</v>
      </c>
      <c r="U7" t="s">
        <v>45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AC7">
        <f>AE7*R23</f>
        <v>64</v>
      </c>
      <c r="AD7">
        <v>6</v>
      </c>
      <c r="AE7" s="8">
        <f t="shared" si="0"/>
        <v>64</v>
      </c>
    </row>
    <row r="8" spans="1:31" x14ac:dyDescent="0.2">
      <c r="A8" s="1" t="s">
        <v>13</v>
      </c>
      <c r="B8" s="1" t="s">
        <v>14</v>
      </c>
      <c r="C8" s="1">
        <f>C2-C1</f>
        <v>993</v>
      </c>
      <c r="D8" s="1"/>
      <c r="E8" s="1" t="s">
        <v>15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 t="s">
        <v>45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1</v>
      </c>
      <c r="P8" t="s">
        <v>45</v>
      </c>
      <c r="Q8">
        <f t="shared" si="9"/>
        <v>1</v>
      </c>
      <c r="R8">
        <f t="shared" si="10"/>
        <v>1</v>
      </c>
      <c r="S8">
        <f t="shared" si="11"/>
        <v>1</v>
      </c>
      <c r="T8">
        <f t="shared" si="12"/>
        <v>0</v>
      </c>
      <c r="U8" t="s">
        <v>45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AC8">
        <f>AE8*Q23</f>
        <v>128</v>
      </c>
      <c r="AD8">
        <v>7</v>
      </c>
      <c r="AE8" s="8">
        <f t="shared" si="0"/>
        <v>128</v>
      </c>
    </row>
    <row r="9" spans="1:31" x14ac:dyDescent="0.2">
      <c r="A9" s="1" t="s">
        <v>16</v>
      </c>
      <c r="B9" s="1" t="s">
        <v>17</v>
      </c>
      <c r="C9" s="1">
        <f>65546-C7</f>
        <v>43562</v>
      </c>
      <c r="D9" s="1"/>
      <c r="E9" s="1" t="s">
        <v>18</v>
      </c>
      <c r="G9">
        <f t="shared" si="1"/>
        <v>1</v>
      </c>
      <c r="H9">
        <f t="shared" si="2"/>
        <v>0</v>
      </c>
      <c r="I9">
        <f t="shared" si="3"/>
        <v>1</v>
      </c>
      <c r="J9">
        <f t="shared" si="4"/>
        <v>0</v>
      </c>
      <c r="K9" t="s">
        <v>45</v>
      </c>
      <c r="L9">
        <f t="shared" si="5"/>
        <v>1</v>
      </c>
      <c r="M9">
        <f t="shared" si="6"/>
        <v>0</v>
      </c>
      <c r="N9">
        <f t="shared" si="7"/>
        <v>1</v>
      </c>
      <c r="O9">
        <f t="shared" si="8"/>
        <v>0</v>
      </c>
      <c r="P9" t="s">
        <v>45</v>
      </c>
      <c r="Q9">
        <f t="shared" si="9"/>
        <v>0</v>
      </c>
      <c r="R9">
        <f t="shared" si="10"/>
        <v>0</v>
      </c>
      <c r="S9">
        <f t="shared" si="11"/>
        <v>1</v>
      </c>
      <c r="T9">
        <f t="shared" si="12"/>
        <v>0</v>
      </c>
      <c r="U9" t="s">
        <v>45</v>
      </c>
      <c r="V9">
        <f t="shared" si="13"/>
        <v>1</v>
      </c>
      <c r="W9">
        <f t="shared" si="14"/>
        <v>0</v>
      </c>
      <c r="X9">
        <f t="shared" si="15"/>
        <v>1</v>
      </c>
      <c r="Y9">
        <f t="shared" si="16"/>
        <v>0</v>
      </c>
      <c r="AC9">
        <f>AE9*O23</f>
        <v>256</v>
      </c>
      <c r="AD9">
        <v>8</v>
      </c>
      <c r="AE9" s="8">
        <f t="shared" si="0"/>
        <v>256</v>
      </c>
    </row>
    <row r="10" spans="1:31" x14ac:dyDescent="0.2">
      <c r="A10" s="1" t="s">
        <v>19</v>
      </c>
      <c r="B10" s="3" t="s">
        <v>20</v>
      </c>
      <c r="C10" s="1">
        <f t="shared" ref="C10:C15" si="17">-C4</f>
        <v>-6666</v>
      </c>
      <c r="D10" s="1"/>
      <c r="E10" s="1" t="s">
        <v>21</v>
      </c>
      <c r="F10" s="3" t="s">
        <v>22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 t="s">
        <v>45</v>
      </c>
      <c r="L10">
        <f t="shared" si="5"/>
        <v>0</v>
      </c>
      <c r="M10">
        <f t="shared" si="6"/>
        <v>1</v>
      </c>
      <c r="N10">
        <f t="shared" si="7"/>
        <v>0</v>
      </c>
      <c r="O10">
        <f t="shared" si="8"/>
        <v>1</v>
      </c>
      <c r="P10" t="s">
        <v>45</v>
      </c>
      <c r="Q10">
        <f t="shared" si="9"/>
        <v>1</v>
      </c>
      <c r="R10">
        <f t="shared" si="10"/>
        <v>1</v>
      </c>
      <c r="S10">
        <f t="shared" si="11"/>
        <v>1</v>
      </c>
      <c r="T10">
        <f t="shared" si="12"/>
        <v>1</v>
      </c>
      <c r="U10" t="s">
        <v>45</v>
      </c>
      <c r="V10">
        <f t="shared" si="13"/>
        <v>0</v>
      </c>
      <c r="W10">
        <f t="shared" si="14"/>
        <v>1</v>
      </c>
      <c r="X10">
        <f t="shared" si="15"/>
        <v>1</v>
      </c>
      <c r="Y10">
        <f t="shared" si="16"/>
        <v>0</v>
      </c>
      <c r="AC10">
        <f>AE10*N23</f>
        <v>512</v>
      </c>
      <c r="AD10">
        <v>9</v>
      </c>
      <c r="AE10" s="8">
        <f t="shared" si="0"/>
        <v>512</v>
      </c>
    </row>
    <row r="11" spans="1:31" x14ac:dyDescent="0.2">
      <c r="A11" s="1" t="s">
        <v>23</v>
      </c>
      <c r="B11" s="3" t="s">
        <v>24</v>
      </c>
      <c r="C11" s="1">
        <f t="shared" si="17"/>
        <v>-7659</v>
      </c>
      <c r="D11" s="1"/>
      <c r="E11" s="1" t="s">
        <v>25</v>
      </c>
      <c r="F11" s="3" t="s">
        <v>26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  <c r="K11" t="s">
        <v>45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P11" t="s">
        <v>45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1</v>
      </c>
      <c r="U11" t="s">
        <v>45</v>
      </c>
      <c r="V11">
        <f t="shared" si="13"/>
        <v>0</v>
      </c>
      <c r="W11">
        <f t="shared" si="14"/>
        <v>1</v>
      </c>
      <c r="X11">
        <f t="shared" si="15"/>
        <v>0</v>
      </c>
      <c r="Y11">
        <f t="shared" si="16"/>
        <v>1</v>
      </c>
      <c r="AC11">
        <f>AE11*M23</f>
        <v>1024</v>
      </c>
      <c r="AD11">
        <v>10</v>
      </c>
      <c r="AE11" s="8">
        <f t="shared" si="0"/>
        <v>1024</v>
      </c>
    </row>
    <row r="12" spans="1:31" x14ac:dyDescent="0.2">
      <c r="A12" s="1" t="s">
        <v>27</v>
      </c>
      <c r="B12" s="3" t="s">
        <v>28</v>
      </c>
      <c r="C12" s="1">
        <f t="shared" si="17"/>
        <v>-14325</v>
      </c>
      <c r="D12" s="1"/>
      <c r="E12" s="1" t="s">
        <v>29</v>
      </c>
      <c r="F12" s="3" t="s">
        <v>30</v>
      </c>
      <c r="G12">
        <f t="shared" si="1"/>
        <v>1</v>
      </c>
      <c r="H12">
        <f t="shared" si="2"/>
        <v>1</v>
      </c>
      <c r="I12">
        <f t="shared" si="3"/>
        <v>0</v>
      </c>
      <c r="J12">
        <f t="shared" si="4"/>
        <v>0</v>
      </c>
      <c r="K12" t="s">
        <v>45</v>
      </c>
      <c r="L12">
        <f t="shared" si="5"/>
        <v>1</v>
      </c>
      <c r="M12">
        <f t="shared" si="6"/>
        <v>0</v>
      </c>
      <c r="N12">
        <f t="shared" si="7"/>
        <v>0</v>
      </c>
      <c r="O12">
        <f t="shared" si="8"/>
        <v>0</v>
      </c>
      <c r="P12" t="s">
        <v>45</v>
      </c>
      <c r="Q12">
        <f t="shared" si="9"/>
        <v>0</v>
      </c>
      <c r="R12">
        <f t="shared" si="10"/>
        <v>0</v>
      </c>
      <c r="S12">
        <f t="shared" si="11"/>
        <v>0</v>
      </c>
      <c r="T12">
        <f t="shared" si="12"/>
        <v>0</v>
      </c>
      <c r="U12" t="s">
        <v>45</v>
      </c>
      <c r="V12">
        <f t="shared" si="13"/>
        <v>1</v>
      </c>
      <c r="W12">
        <f t="shared" si="14"/>
        <v>0</v>
      </c>
      <c r="X12">
        <f t="shared" si="15"/>
        <v>1</v>
      </c>
      <c r="Y12">
        <f t="shared" si="16"/>
        <v>1</v>
      </c>
      <c r="AC12">
        <f>AE12*L23</f>
        <v>0</v>
      </c>
      <c r="AD12">
        <v>11</v>
      </c>
      <c r="AE12" s="8">
        <f t="shared" si="0"/>
        <v>2048</v>
      </c>
    </row>
    <row r="13" spans="1:31" x14ac:dyDescent="0.2">
      <c r="A13" s="1" t="s">
        <v>31</v>
      </c>
      <c r="B13" s="3" t="s">
        <v>32</v>
      </c>
      <c r="C13" s="1">
        <f t="shared" si="17"/>
        <v>-21984</v>
      </c>
      <c r="D13" s="1"/>
      <c r="E13" s="1" t="s">
        <v>33</v>
      </c>
      <c r="F13" s="3" t="s">
        <v>34</v>
      </c>
      <c r="G13">
        <f t="shared" si="1"/>
        <v>1</v>
      </c>
      <c r="H13">
        <f t="shared" si="2"/>
        <v>0</v>
      </c>
      <c r="I13">
        <f t="shared" si="3"/>
        <v>1</v>
      </c>
      <c r="J13">
        <f t="shared" si="4"/>
        <v>0</v>
      </c>
      <c r="K13" t="s">
        <v>45</v>
      </c>
      <c r="L13">
        <f t="shared" si="5"/>
        <v>1</v>
      </c>
      <c r="M13">
        <f t="shared" si="6"/>
        <v>0</v>
      </c>
      <c r="N13">
        <f t="shared" si="7"/>
        <v>1</v>
      </c>
      <c r="O13">
        <f t="shared" si="8"/>
        <v>0</v>
      </c>
      <c r="P13" t="s">
        <v>45</v>
      </c>
      <c r="Q13">
        <f t="shared" si="9"/>
        <v>0</v>
      </c>
      <c r="R13">
        <f t="shared" si="10"/>
        <v>0</v>
      </c>
      <c r="S13">
        <f t="shared" si="11"/>
        <v>1</v>
      </c>
      <c r="T13">
        <f t="shared" si="12"/>
        <v>0</v>
      </c>
      <c r="U13" t="s">
        <v>45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0</v>
      </c>
      <c r="AC13">
        <f>AE13*J23</f>
        <v>4096</v>
      </c>
      <c r="AD13">
        <v>12</v>
      </c>
      <c r="AE13" s="8">
        <f t="shared" si="0"/>
        <v>4096</v>
      </c>
    </row>
    <row r="14" spans="1:31" x14ac:dyDescent="0.2">
      <c r="A14" s="1" t="s">
        <v>35</v>
      </c>
      <c r="B14" s="3" t="s">
        <v>36</v>
      </c>
      <c r="C14" s="1">
        <f t="shared" si="17"/>
        <v>-993</v>
      </c>
      <c r="D14" s="1"/>
      <c r="E14" s="1" t="s">
        <v>37</v>
      </c>
      <c r="F14" s="3" t="s">
        <v>38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1</v>
      </c>
      <c r="K14" t="s">
        <v>45</v>
      </c>
      <c r="L14">
        <f t="shared" si="5"/>
        <v>1</v>
      </c>
      <c r="M14">
        <f t="shared" si="6"/>
        <v>1</v>
      </c>
      <c r="N14">
        <f t="shared" si="7"/>
        <v>0</v>
      </c>
      <c r="O14">
        <f t="shared" si="8"/>
        <v>0</v>
      </c>
      <c r="P14" t="s">
        <v>45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1</v>
      </c>
      <c r="U14" t="s">
        <v>45</v>
      </c>
      <c r="V14">
        <f t="shared" si="13"/>
        <v>1</v>
      </c>
      <c r="W14">
        <f t="shared" si="14"/>
        <v>1</v>
      </c>
      <c r="X14">
        <f t="shared" si="15"/>
        <v>1</v>
      </c>
      <c r="Y14">
        <f t="shared" si="16"/>
        <v>1</v>
      </c>
      <c r="AC14">
        <f>AE14*I23</f>
        <v>8192</v>
      </c>
      <c r="AD14">
        <v>13</v>
      </c>
      <c r="AE14" s="8">
        <f t="shared" si="0"/>
        <v>8192</v>
      </c>
    </row>
    <row r="15" spans="1:31" x14ac:dyDescent="0.2">
      <c r="A15" s="1" t="s">
        <v>39</v>
      </c>
      <c r="B15" s="3" t="s">
        <v>40</v>
      </c>
      <c r="C15" s="1">
        <f t="shared" si="17"/>
        <v>-43562</v>
      </c>
      <c r="D15" s="1"/>
      <c r="E15" s="1" t="s">
        <v>41</v>
      </c>
      <c r="F15" s="3" t="s">
        <v>42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1</v>
      </c>
      <c r="K15" t="s">
        <v>45</v>
      </c>
      <c r="L15">
        <f t="shared" si="5"/>
        <v>0</v>
      </c>
      <c r="M15">
        <f t="shared" si="6"/>
        <v>1</v>
      </c>
      <c r="N15">
        <f t="shared" si="7"/>
        <v>0</v>
      </c>
      <c r="O15">
        <f t="shared" si="8"/>
        <v>1</v>
      </c>
      <c r="P15" t="s">
        <v>45</v>
      </c>
      <c r="Q15">
        <f t="shared" si="9"/>
        <v>1</v>
      </c>
      <c r="R15">
        <f t="shared" si="10"/>
        <v>1</v>
      </c>
      <c r="S15">
        <f t="shared" si="11"/>
        <v>0</v>
      </c>
      <c r="T15">
        <f t="shared" si="12"/>
        <v>1</v>
      </c>
      <c r="U15" t="s">
        <v>45</v>
      </c>
      <c r="V15">
        <f t="shared" si="13"/>
        <v>0</v>
      </c>
      <c r="W15">
        <f t="shared" si="14"/>
        <v>1</v>
      </c>
      <c r="X15">
        <f t="shared" si="15"/>
        <v>1</v>
      </c>
      <c r="Y15">
        <f t="shared" si="16"/>
        <v>0</v>
      </c>
      <c r="AC15">
        <f>AE15*H23</f>
        <v>0</v>
      </c>
      <c r="AD15">
        <v>14</v>
      </c>
      <c r="AE15" s="8">
        <f t="shared" si="0"/>
        <v>16384</v>
      </c>
    </row>
    <row r="16" spans="1:31" x14ac:dyDescent="0.2">
      <c r="AC16">
        <f>AE16*G23</f>
        <v>0</v>
      </c>
      <c r="AD16">
        <v>15</v>
      </c>
      <c r="AE16" s="8">
        <f t="shared" si="0"/>
        <v>32768</v>
      </c>
    </row>
    <row r="17" spans="1:31" x14ac:dyDescent="0.2">
      <c r="A17" s="1"/>
      <c r="B17" s="3"/>
      <c r="E17" s="1"/>
      <c r="F17" s="1"/>
      <c r="H17" s="1" t="s">
        <v>43</v>
      </c>
      <c r="J17" t="s">
        <v>44</v>
      </c>
    </row>
    <row r="18" spans="1:31" x14ac:dyDescent="0.2">
      <c r="A18" s="1"/>
    </row>
    <row r="19" spans="1:31" x14ac:dyDescent="0.2">
      <c r="A19" s="1"/>
    </row>
    <row r="20" spans="1:31" x14ac:dyDescent="0.2">
      <c r="D20" s="1"/>
      <c r="E20" s="1" t="s">
        <v>46</v>
      </c>
      <c r="G20">
        <f t="shared" ref="G20:Y20" si="18">G4</f>
        <v>0</v>
      </c>
      <c r="H20">
        <f t="shared" si="18"/>
        <v>0</v>
      </c>
      <c r="I20">
        <f t="shared" si="18"/>
        <v>0</v>
      </c>
      <c r="J20">
        <f t="shared" si="18"/>
        <v>1</v>
      </c>
      <c r="K20" t="str">
        <f t="shared" si="18"/>
        <v>.</v>
      </c>
      <c r="L20">
        <f t="shared" si="18"/>
        <v>1</v>
      </c>
      <c r="M20">
        <f t="shared" si="18"/>
        <v>0</v>
      </c>
      <c r="N20">
        <f t="shared" si="18"/>
        <v>1</v>
      </c>
      <c r="O20">
        <f t="shared" si="18"/>
        <v>0</v>
      </c>
      <c r="P20" t="str">
        <f t="shared" si="18"/>
        <v>.</v>
      </c>
      <c r="Q20">
        <f t="shared" si="18"/>
        <v>0</v>
      </c>
      <c r="R20">
        <f t="shared" si="18"/>
        <v>0</v>
      </c>
      <c r="S20">
        <f t="shared" si="18"/>
        <v>0</v>
      </c>
      <c r="T20">
        <f t="shared" si="18"/>
        <v>0</v>
      </c>
      <c r="U20" t="str">
        <f t="shared" si="18"/>
        <v>.</v>
      </c>
      <c r="V20">
        <f t="shared" si="18"/>
        <v>1</v>
      </c>
      <c r="W20">
        <f t="shared" si="18"/>
        <v>0</v>
      </c>
      <c r="X20">
        <f t="shared" si="18"/>
        <v>1</v>
      </c>
      <c r="Y20">
        <f t="shared" si="18"/>
        <v>0</v>
      </c>
      <c r="AA20" s="1"/>
      <c r="AB20" s="1" t="s">
        <v>52</v>
      </c>
      <c r="AC20">
        <f>C4</f>
        <v>6666</v>
      </c>
      <c r="AE20" s="9" t="s">
        <v>55</v>
      </c>
    </row>
    <row r="21" spans="1:31" x14ac:dyDescent="0.2">
      <c r="D21" s="1" t="s">
        <v>48</v>
      </c>
      <c r="E21" s="1" t="s">
        <v>47</v>
      </c>
      <c r="G21">
        <f t="shared" ref="G21:Y21" si="19">G5</f>
        <v>0</v>
      </c>
      <c r="H21">
        <f t="shared" si="19"/>
        <v>0</v>
      </c>
      <c r="I21">
        <f t="shared" si="19"/>
        <v>0</v>
      </c>
      <c r="J21">
        <f t="shared" si="19"/>
        <v>1</v>
      </c>
      <c r="K21" t="str">
        <f t="shared" si="19"/>
        <v>.</v>
      </c>
      <c r="L21">
        <f t="shared" si="19"/>
        <v>1</v>
      </c>
      <c r="M21">
        <f t="shared" si="19"/>
        <v>1</v>
      </c>
      <c r="N21">
        <f t="shared" si="19"/>
        <v>0</v>
      </c>
      <c r="O21">
        <f t="shared" si="19"/>
        <v>1</v>
      </c>
      <c r="P21" t="str">
        <f t="shared" si="19"/>
        <v>.</v>
      </c>
      <c r="Q21">
        <f t="shared" si="19"/>
        <v>1</v>
      </c>
      <c r="R21">
        <f t="shared" si="19"/>
        <v>1</v>
      </c>
      <c r="S21">
        <f t="shared" si="19"/>
        <v>1</v>
      </c>
      <c r="T21">
        <f t="shared" si="19"/>
        <v>0</v>
      </c>
      <c r="U21" t="str">
        <f t="shared" si="19"/>
        <v>.</v>
      </c>
      <c r="V21">
        <f t="shared" si="19"/>
        <v>1</v>
      </c>
      <c r="W21">
        <f t="shared" si="19"/>
        <v>0</v>
      </c>
      <c r="X21">
        <f t="shared" si="19"/>
        <v>1</v>
      </c>
      <c r="Y21">
        <f t="shared" si="19"/>
        <v>1</v>
      </c>
      <c r="AA21" s="1" t="s">
        <v>48</v>
      </c>
      <c r="AB21" s="1" t="s">
        <v>53</v>
      </c>
      <c r="AC21">
        <f>C5</f>
        <v>7659</v>
      </c>
      <c r="AE21" s="9"/>
    </row>
    <row r="22" spans="1:31" x14ac:dyDescent="0.2">
      <c r="F22" s="4" t="s">
        <v>49</v>
      </c>
      <c r="G22" s="5" t="s">
        <v>78</v>
      </c>
      <c r="AB22" s="5" t="s">
        <v>54</v>
      </c>
      <c r="AE22" s="9"/>
    </row>
    <row r="23" spans="1:31" x14ac:dyDescent="0.2">
      <c r="F23">
        <f>MOD(F20+F21+IF(OR(G20+G21=2,AND(G20+G21=1,G23=0)),1,0),2)</f>
        <v>0</v>
      </c>
      <c r="G23">
        <f>MOD(G20+G21+IF(OR(H20+H21=2,AND(H20+H21=1,H23=0)),1,0),2)</f>
        <v>0</v>
      </c>
      <c r="H23">
        <f t="shared" ref="H23:W23" si="20">MOD(H20+H21+IF(OR(I20+I21=2,AND(I20+I21=1,I23=0)),1,0),2)</f>
        <v>0</v>
      </c>
      <c r="I23">
        <f t="shared" si="20"/>
        <v>1</v>
      </c>
      <c r="J23">
        <f>MOD(J20+J21+IF(OR(L20+L21=2,AND(L20+L21=1,L23=0)),1,0),2)</f>
        <v>1</v>
      </c>
      <c r="K23" t="s">
        <v>45</v>
      </c>
      <c r="L23">
        <f t="shared" si="20"/>
        <v>0</v>
      </c>
      <c r="M23">
        <f t="shared" si="20"/>
        <v>1</v>
      </c>
      <c r="N23">
        <f t="shared" si="20"/>
        <v>1</v>
      </c>
      <c r="O23">
        <f>MOD(O20+O21+IF(OR(Q20+Q21=2,AND(Q20+Q21=1,Q23=0)),1,0),2)</f>
        <v>1</v>
      </c>
      <c r="P23" t="s">
        <v>45</v>
      </c>
      <c r="Q23">
        <f t="shared" si="20"/>
        <v>1</v>
      </c>
      <c r="R23">
        <f t="shared" si="20"/>
        <v>1</v>
      </c>
      <c r="S23">
        <f t="shared" si="20"/>
        <v>1</v>
      </c>
      <c r="T23">
        <f>MOD(T20+T21+IF(OR(V20+V21=2,AND(V20+V21=1,V23=0)),1,0),2)</f>
        <v>1</v>
      </c>
      <c r="V23">
        <f t="shared" si="20"/>
        <v>0</v>
      </c>
      <c r="W23">
        <f t="shared" si="20"/>
        <v>1</v>
      </c>
      <c r="X23">
        <f>MOD(X20+X21+IF(OR(Y20+Y21=2,AND(Y20+Y21=1,Y23=0)),1,0),2)</f>
        <v>0</v>
      </c>
      <c r="Y23">
        <f>MOD(Y20+Y21,2)</f>
        <v>1</v>
      </c>
      <c r="Z23" s="7">
        <f>SUM(AC1:AC16)-IF(G23=1, 32768, 0)</f>
        <v>14324</v>
      </c>
      <c r="AC23">
        <f>C4+C5</f>
        <v>14325</v>
      </c>
      <c r="AE23" s="9"/>
    </row>
    <row r="24" spans="1:31" x14ac:dyDescent="0.2">
      <c r="AE24" s="9"/>
    </row>
    <row r="25" spans="1:31" x14ac:dyDescent="0.2">
      <c r="G25" t="s">
        <v>71</v>
      </c>
      <c r="H25" t="s">
        <v>59</v>
      </c>
      <c r="I25">
        <f>F23</f>
        <v>0</v>
      </c>
      <c r="J25" s="6"/>
      <c r="L25" t="s">
        <v>72</v>
      </c>
      <c r="M25" t="s">
        <v>59</v>
      </c>
      <c r="N25">
        <f>IF(MOD(SUM(G23:Y23),2)=1,0,1)</f>
        <v>0</v>
      </c>
      <c r="O25" s="6"/>
      <c r="Q25" t="s">
        <v>51</v>
      </c>
      <c r="T25" s="6"/>
      <c r="U25" s="6"/>
      <c r="V25" t="s">
        <v>73</v>
      </c>
      <c r="W25" t="s">
        <v>59</v>
      </c>
      <c r="X25">
        <f>IF((SUM(G23:Y23)=0),1,0)</f>
        <v>0</v>
      </c>
      <c r="Y25" s="6"/>
      <c r="Z25" t="s">
        <v>75</v>
      </c>
      <c r="AA25" s="8">
        <f>G23</f>
        <v>0</v>
      </c>
      <c r="AB25" t="s">
        <v>77</v>
      </c>
      <c r="AC25">
        <f>IF(AC23=Z23,0,1)</f>
        <v>1</v>
      </c>
    </row>
    <row r="28" spans="1:31" x14ac:dyDescent="0.2">
      <c r="D28" s="1"/>
      <c r="E28" s="1" t="s">
        <v>47</v>
      </c>
      <c r="G28">
        <f>G5</f>
        <v>0</v>
      </c>
      <c r="H28">
        <f t="shared" ref="H28:Y28" si="21">H5</f>
        <v>0</v>
      </c>
      <c r="I28">
        <f t="shared" si="21"/>
        <v>0</v>
      </c>
      <c r="J28">
        <f t="shared" si="21"/>
        <v>1</v>
      </c>
      <c r="K28" t="str">
        <f t="shared" si="21"/>
        <v>.</v>
      </c>
      <c r="L28">
        <f t="shared" si="21"/>
        <v>1</v>
      </c>
      <c r="M28">
        <f t="shared" si="21"/>
        <v>1</v>
      </c>
      <c r="N28">
        <f t="shared" si="21"/>
        <v>0</v>
      </c>
      <c r="O28">
        <f t="shared" si="21"/>
        <v>1</v>
      </c>
      <c r="P28" t="str">
        <f t="shared" si="21"/>
        <v>.</v>
      </c>
      <c r="Q28">
        <f t="shared" si="21"/>
        <v>1</v>
      </c>
      <c r="R28">
        <f t="shared" si="21"/>
        <v>1</v>
      </c>
      <c r="S28">
        <f t="shared" si="21"/>
        <v>1</v>
      </c>
      <c r="T28">
        <f t="shared" si="21"/>
        <v>0</v>
      </c>
      <c r="U28" t="str">
        <f t="shared" si="21"/>
        <v>.</v>
      </c>
      <c r="V28">
        <f t="shared" si="21"/>
        <v>1</v>
      </c>
      <c r="W28">
        <f t="shared" si="21"/>
        <v>0</v>
      </c>
      <c r="X28">
        <f t="shared" si="21"/>
        <v>1</v>
      </c>
      <c r="Y28">
        <f t="shared" si="21"/>
        <v>1</v>
      </c>
      <c r="AA28" s="1"/>
      <c r="AB28" s="1" t="s">
        <v>53</v>
      </c>
      <c r="AC28">
        <f>C5</f>
        <v>7659</v>
      </c>
      <c r="AE28" s="9" t="s">
        <v>57</v>
      </c>
    </row>
    <row r="29" spans="1:31" x14ac:dyDescent="0.2">
      <c r="D29" s="1" t="s">
        <v>48</v>
      </c>
      <c r="E29" s="1" t="s">
        <v>56</v>
      </c>
      <c r="G29">
        <f>G6</f>
        <v>0</v>
      </c>
      <c r="H29">
        <f t="shared" ref="H29:Y29" si="22">H6</f>
        <v>0</v>
      </c>
      <c r="I29">
        <f t="shared" si="22"/>
        <v>1</v>
      </c>
      <c r="J29">
        <f t="shared" si="22"/>
        <v>1</v>
      </c>
      <c r="K29" t="str">
        <f t="shared" si="22"/>
        <v>.</v>
      </c>
      <c r="L29">
        <f t="shared" si="22"/>
        <v>0</v>
      </c>
      <c r="M29">
        <f t="shared" si="22"/>
        <v>1</v>
      </c>
      <c r="N29">
        <f t="shared" si="22"/>
        <v>1</v>
      </c>
      <c r="O29">
        <f t="shared" si="22"/>
        <v>1</v>
      </c>
      <c r="P29" t="str">
        <f t="shared" si="22"/>
        <v>.</v>
      </c>
      <c r="Q29">
        <f t="shared" si="22"/>
        <v>1</v>
      </c>
      <c r="R29">
        <f t="shared" si="22"/>
        <v>1</v>
      </c>
      <c r="S29">
        <f t="shared" si="22"/>
        <v>1</v>
      </c>
      <c r="T29">
        <f t="shared" si="22"/>
        <v>1</v>
      </c>
      <c r="U29" t="str">
        <f t="shared" si="22"/>
        <v>.</v>
      </c>
      <c r="V29">
        <f t="shared" si="22"/>
        <v>0</v>
      </c>
      <c r="W29">
        <f t="shared" si="22"/>
        <v>1</v>
      </c>
      <c r="X29">
        <f t="shared" si="22"/>
        <v>0</v>
      </c>
      <c r="Y29">
        <f t="shared" si="22"/>
        <v>1</v>
      </c>
      <c r="AA29" s="1" t="s">
        <v>48</v>
      </c>
      <c r="AB29" s="1" t="s">
        <v>58</v>
      </c>
      <c r="AC29">
        <f>C6</f>
        <v>14325</v>
      </c>
      <c r="AE29" s="9"/>
    </row>
    <row r="30" spans="1:31" x14ac:dyDescent="0.2">
      <c r="F30" s="4" t="s">
        <v>49</v>
      </c>
      <c r="G30" s="5" t="s">
        <v>50</v>
      </c>
      <c r="AB30" s="5" t="s">
        <v>54</v>
      </c>
      <c r="AE30" s="9"/>
    </row>
    <row r="31" spans="1:31" x14ac:dyDescent="0.2">
      <c r="F31">
        <f t="shared" ref="F31:G31" si="23">MOD(F28+F29+IF(OR(G28+G29=2,AND(G28+G29=1,G31=0)),1,0),2)</f>
        <v>0</v>
      </c>
      <c r="G31">
        <f t="shared" si="23"/>
        <v>0</v>
      </c>
      <c r="H31">
        <f t="shared" ref="H31" si="24">MOD(H28+H29+IF(OR(I28+I29=2,AND(I28+I29=1,I31=0)),1,0),2)</f>
        <v>1</v>
      </c>
      <c r="I31">
        <f t="shared" ref="I31" si="25">MOD(I28+I29+IF(OR(J28+J29=2,AND(J28+J29=1,J31=0)),1,0),2)</f>
        <v>0</v>
      </c>
      <c r="J31">
        <f>MOD(J28+J29+IF(OR(L28+L29=2,AND(L28+L29=1,L31=0)),1,0),2)</f>
        <v>1</v>
      </c>
      <c r="K31" t="s">
        <v>45</v>
      </c>
      <c r="L31">
        <f t="shared" ref="L31" si="26">MOD(L28+L29+IF(OR(M28+M29=2,AND(M28+M29=1,M31=0)),1,0),2)</f>
        <v>0</v>
      </c>
      <c r="M31">
        <f t="shared" ref="M31" si="27">MOD(M28+M29+IF(OR(N28+N29=2,AND(N28+N29=1,N31=0)),1,0),2)</f>
        <v>1</v>
      </c>
      <c r="N31">
        <f t="shared" ref="N31" si="28">MOD(N28+N29+IF(OR(O28+O29=2,AND(O28+O29=1,O31=0)),1,0),2)</f>
        <v>0</v>
      </c>
      <c r="O31">
        <f>MOD(O28+O29+IF(OR(Q28+Q29=2,AND(Q28+Q29=1,Q31=0)),1,0),2)</f>
        <v>1</v>
      </c>
      <c r="P31" t="s">
        <v>45</v>
      </c>
      <c r="Q31">
        <f t="shared" ref="Q31" si="29">MOD(Q28+Q29+IF(OR(R28+R29=2,AND(R28+R29=1,R31=0)),1,0),2)</f>
        <v>1</v>
      </c>
      <c r="R31">
        <f t="shared" ref="R31" si="30">MOD(R28+R29+IF(OR(S28+S29=2,AND(S28+S29=1,S31=0)),1,0),2)</f>
        <v>1</v>
      </c>
      <c r="S31">
        <f t="shared" ref="S31" si="31">MOD(S28+S29+IF(OR(T28+T29=2,AND(T28+T29=1,T31=0)),1,0),2)</f>
        <v>1</v>
      </c>
      <c r="T31">
        <f>MOD(T28+T29+IF(OR(V28+V29=2,AND(V28+V29=1,V31=0)),1,0),2)</f>
        <v>0</v>
      </c>
      <c r="V31">
        <f t="shared" ref="V31" si="32">MOD(V28+V29+IF(OR(W28+W29=2,AND(W28+W29=1,W31=0)),1,0),2)</f>
        <v>0</v>
      </c>
      <c r="W31">
        <f t="shared" ref="W31" si="33">MOD(W28+W29+IF(OR(X28+X29=2,AND(X28+X29=1,X31=0)),1,0),2)</f>
        <v>0</v>
      </c>
      <c r="X31">
        <f>MOD(X28+X29+IF(OR(Y28+Y29=2,AND(Y28+Y29=1,Y31=0)),1,0),2)</f>
        <v>0</v>
      </c>
      <c r="Y31">
        <f>MOD(Y28+Y29,2)</f>
        <v>0</v>
      </c>
      <c r="Z31" s="7">
        <f>POWER(2,0)*Y31+POWER(2,1)*X31+POWER(2,2)*W31+POWER(2,3)*V31+POWER(2,4)*T31+POWER(2,5)*S31+POWER(2,6)*R31+POWER(2,7)*Q31+POWER(2,8)*O31+POWER(2,9)*N31+POWER(2,10)*M31+POWER(2,11)*L31+POWER(2,12)*J31+POWER(2,13)*I31+POWER(2,14)*H31-(IF(G31=1,32768,0))</f>
        <v>21984</v>
      </c>
      <c r="AC31">
        <f>AC28+AC29</f>
        <v>21984</v>
      </c>
      <c r="AE31" s="9"/>
    </row>
    <row r="32" spans="1:31" x14ac:dyDescent="0.2">
      <c r="AE32" s="9"/>
    </row>
    <row r="33" spans="4:31" x14ac:dyDescent="0.2">
      <c r="G33" t="s">
        <v>71</v>
      </c>
      <c r="H33" t="s">
        <v>59</v>
      </c>
      <c r="I33">
        <f>F31</f>
        <v>0</v>
      </c>
      <c r="J33" s="6"/>
      <c r="L33" t="s">
        <v>72</v>
      </c>
      <c r="M33" t="s">
        <v>59</v>
      </c>
      <c r="N33">
        <f>IF(MOD(SUM(G31:Y31),2)=1,0,1)</f>
        <v>0</v>
      </c>
      <c r="O33" s="6"/>
      <c r="Q33" t="s">
        <v>51</v>
      </c>
      <c r="T33" s="6"/>
      <c r="U33" s="6"/>
      <c r="V33" t="s">
        <v>73</v>
      </c>
      <c r="W33" t="s">
        <v>59</v>
      </c>
      <c r="X33">
        <f>IF((SUM(G31:Y31)=0),1,0)</f>
        <v>0</v>
      </c>
      <c r="Y33" s="6"/>
      <c r="Z33" t="s">
        <v>75</v>
      </c>
      <c r="AA33" s="8">
        <f>G31</f>
        <v>0</v>
      </c>
      <c r="AB33" t="s">
        <v>77</v>
      </c>
      <c r="AC33">
        <f>IF(AC31=Z31,0,1)</f>
        <v>0</v>
      </c>
    </row>
    <row r="36" spans="4:31" x14ac:dyDescent="0.2">
      <c r="D36" s="1"/>
      <c r="E36" s="1" t="s">
        <v>47</v>
      </c>
      <c r="G36">
        <f>G5</f>
        <v>0</v>
      </c>
      <c r="H36">
        <f t="shared" ref="H36:Y36" si="34">H5</f>
        <v>0</v>
      </c>
      <c r="I36">
        <f t="shared" si="34"/>
        <v>0</v>
      </c>
      <c r="J36">
        <f t="shared" si="34"/>
        <v>1</v>
      </c>
      <c r="K36" t="str">
        <f t="shared" si="34"/>
        <v>.</v>
      </c>
      <c r="L36">
        <f t="shared" si="34"/>
        <v>1</v>
      </c>
      <c r="M36">
        <f t="shared" si="34"/>
        <v>1</v>
      </c>
      <c r="N36">
        <f t="shared" si="34"/>
        <v>0</v>
      </c>
      <c r="O36">
        <f t="shared" si="34"/>
        <v>1</v>
      </c>
      <c r="P36" t="str">
        <f t="shared" si="34"/>
        <v>.</v>
      </c>
      <c r="Q36">
        <f t="shared" si="34"/>
        <v>1</v>
      </c>
      <c r="R36">
        <f t="shared" si="34"/>
        <v>1</v>
      </c>
      <c r="S36">
        <f t="shared" si="34"/>
        <v>1</v>
      </c>
      <c r="T36">
        <f t="shared" si="34"/>
        <v>0</v>
      </c>
      <c r="U36" t="str">
        <f t="shared" si="34"/>
        <v>.</v>
      </c>
      <c r="V36">
        <f t="shared" si="34"/>
        <v>1</v>
      </c>
      <c r="W36">
        <f t="shared" si="34"/>
        <v>0</v>
      </c>
      <c r="X36">
        <f t="shared" si="34"/>
        <v>1</v>
      </c>
      <c r="Y36">
        <f t="shared" si="34"/>
        <v>1</v>
      </c>
      <c r="AA36" s="1"/>
      <c r="AB36" s="1" t="s">
        <v>53</v>
      </c>
      <c r="AC36">
        <f>C5</f>
        <v>7659</v>
      </c>
      <c r="AE36" s="9" t="s">
        <v>62</v>
      </c>
    </row>
    <row r="37" spans="4:31" x14ac:dyDescent="0.2">
      <c r="D37" s="1" t="s">
        <v>48</v>
      </c>
      <c r="E37" s="1" t="s">
        <v>60</v>
      </c>
      <c r="G37">
        <f>G10</f>
        <v>1</v>
      </c>
      <c r="H37">
        <f t="shared" ref="H37:Y37" si="35">H10</f>
        <v>1</v>
      </c>
      <c r="I37">
        <f t="shared" si="35"/>
        <v>1</v>
      </c>
      <c r="J37">
        <f t="shared" si="35"/>
        <v>0</v>
      </c>
      <c r="K37" t="str">
        <f t="shared" si="35"/>
        <v>.</v>
      </c>
      <c r="L37">
        <f t="shared" si="35"/>
        <v>0</v>
      </c>
      <c r="M37">
        <f t="shared" si="35"/>
        <v>1</v>
      </c>
      <c r="N37">
        <f t="shared" si="35"/>
        <v>0</v>
      </c>
      <c r="O37">
        <f t="shared" si="35"/>
        <v>1</v>
      </c>
      <c r="P37" t="str">
        <f t="shared" si="35"/>
        <v>.</v>
      </c>
      <c r="Q37">
        <f t="shared" si="35"/>
        <v>1</v>
      </c>
      <c r="R37">
        <f t="shared" si="35"/>
        <v>1</v>
      </c>
      <c r="S37">
        <f t="shared" si="35"/>
        <v>1</v>
      </c>
      <c r="T37">
        <f t="shared" si="35"/>
        <v>1</v>
      </c>
      <c r="U37" t="str">
        <f t="shared" si="35"/>
        <v>.</v>
      </c>
      <c r="V37">
        <f t="shared" si="35"/>
        <v>0</v>
      </c>
      <c r="W37">
        <f t="shared" si="35"/>
        <v>1</v>
      </c>
      <c r="X37">
        <f t="shared" si="35"/>
        <v>1</v>
      </c>
      <c r="Y37">
        <f t="shared" si="35"/>
        <v>0</v>
      </c>
      <c r="AA37" s="1" t="s">
        <v>48</v>
      </c>
      <c r="AB37" s="1" t="s">
        <v>61</v>
      </c>
      <c r="AC37">
        <f>C10</f>
        <v>-6666</v>
      </c>
      <c r="AE37" s="9"/>
    </row>
    <row r="38" spans="4:31" x14ac:dyDescent="0.2">
      <c r="F38" s="4" t="s">
        <v>49</v>
      </c>
      <c r="G38" s="5" t="s">
        <v>50</v>
      </c>
      <c r="AB38" s="5" t="s">
        <v>54</v>
      </c>
      <c r="AE38" s="9"/>
    </row>
    <row r="39" spans="4:31" x14ac:dyDescent="0.2">
      <c r="F39">
        <f t="shared" ref="F39:G39" si="36">MOD(F36+F37+IF(OR(G36+G37=2,AND(G36+G37=1,G39=0)),1,0),2)</f>
        <v>1</v>
      </c>
      <c r="G39">
        <f t="shared" si="36"/>
        <v>0</v>
      </c>
      <c r="H39">
        <f t="shared" ref="H39" si="37">MOD(H36+H37+IF(OR(I36+I37=2,AND(I36+I37=1,I39=0)),1,0),2)</f>
        <v>0</v>
      </c>
      <c r="I39">
        <f t="shared" ref="I39" si="38">MOD(I36+I37+IF(OR(J36+J37=2,AND(J36+J37=1,J39=0)),1,0),2)</f>
        <v>0</v>
      </c>
      <c r="J39">
        <f>MOD(J36+J37+IF(OR(L36+L37=2,AND(L36+L37=1,L39=0)),1,0),2)</f>
        <v>0</v>
      </c>
      <c r="K39" t="s">
        <v>45</v>
      </c>
      <c r="L39">
        <f t="shared" ref="L39" si="39">MOD(L36+L37+IF(OR(M36+M37=2,AND(M36+M37=1,M39=0)),1,0),2)</f>
        <v>0</v>
      </c>
      <c r="M39">
        <f t="shared" ref="M39" si="40">MOD(M36+M37+IF(OR(N36+N37=2,AND(N36+N37=1,N39=0)),1,0),2)</f>
        <v>0</v>
      </c>
      <c r="N39">
        <f t="shared" ref="N39" si="41">MOD(N36+N37+IF(OR(O36+O37=2,AND(O36+O37=1,O39=0)),1,0),2)</f>
        <v>1</v>
      </c>
      <c r="O39">
        <f>MOD(O36+O37+IF(OR(Q36+Q37=2,AND(Q36+Q37=1,Q39=0)),1,0),2)</f>
        <v>1</v>
      </c>
      <c r="P39" t="s">
        <v>45</v>
      </c>
      <c r="Q39">
        <f t="shared" ref="Q39" si="42">MOD(Q36+Q37+IF(OR(R36+R37=2,AND(R36+R37=1,R39=0)),1,0),2)</f>
        <v>1</v>
      </c>
      <c r="R39">
        <f t="shared" ref="R39" si="43">MOD(R36+R37+IF(OR(S36+S37=2,AND(S36+S37=1,S39=0)),1,0),2)</f>
        <v>1</v>
      </c>
      <c r="S39">
        <f t="shared" ref="S39" si="44">MOD(S36+S37+IF(OR(T36+T37=2,AND(T36+T37=1,T39=0)),1,0),2)</f>
        <v>1</v>
      </c>
      <c r="T39">
        <f>MOD(T36+T37+IF(OR(V36+V37=2,AND(V36+V37=1,V39=0)),1,0),2)</f>
        <v>0</v>
      </c>
      <c r="V39">
        <f t="shared" ref="V39" si="45">MOD(V36+V37+IF(OR(W36+W37=2,AND(W36+W37=1,W39=0)),1,0),2)</f>
        <v>0</v>
      </c>
      <c r="W39">
        <f t="shared" ref="W39" si="46">MOD(W36+W37+IF(OR(X36+X37=2,AND(X36+X37=1,X39=0)),1,0),2)</f>
        <v>0</v>
      </c>
      <c r="X39">
        <f>MOD(X36+X37+IF(OR(Y36+Y37=2,AND(Y36+Y37=1,Y39=0)),1,0),2)</f>
        <v>0</v>
      </c>
      <c r="Y39">
        <f>MOD(Y36+Y37,2)</f>
        <v>1</v>
      </c>
      <c r="Z39" s="7">
        <f>POWER(2,0)*Y39+POWER(2,1)*X39+POWER(2,2)*W39+POWER(2,3)*V39+POWER(2,4)*T39+POWER(2,5)*S39+POWER(2,6)*R39+POWER(2,7)*Q39+POWER(2,8)*O39+POWER(2,9)*N39+POWER(2,10)*M39+POWER(2,11)*L39+POWER(2,12)*J39+POWER(2,13)*I39+POWER(2,14)*H39-(IF(G39=1,32768,0))</f>
        <v>993</v>
      </c>
      <c r="AC39">
        <f>AC36+AC37</f>
        <v>993</v>
      </c>
      <c r="AE39" s="9"/>
    </row>
    <row r="40" spans="4:31" x14ac:dyDescent="0.2">
      <c r="AE40" s="9"/>
    </row>
    <row r="41" spans="4:31" x14ac:dyDescent="0.2">
      <c r="G41" t="s">
        <v>71</v>
      </c>
      <c r="H41" t="s">
        <v>59</v>
      </c>
      <c r="I41">
        <f>F39</f>
        <v>1</v>
      </c>
      <c r="J41" s="6"/>
      <c r="L41" t="s">
        <v>72</v>
      </c>
      <c r="M41" t="s">
        <v>59</v>
      </c>
      <c r="N41">
        <f>IF(MOD(SUM(G39:Y39),2)=1,0,1)</f>
        <v>1</v>
      </c>
      <c r="O41" s="6"/>
      <c r="Q41" t="s">
        <v>74</v>
      </c>
      <c r="R41" t="s">
        <v>59</v>
      </c>
      <c r="S41">
        <v>0</v>
      </c>
      <c r="T41" s="6"/>
      <c r="U41" s="6"/>
      <c r="V41" t="s">
        <v>73</v>
      </c>
      <c r="W41" t="s">
        <v>59</v>
      </c>
      <c r="X41">
        <f>IF((SUM(G39:Y39)=0),1,0)</f>
        <v>0</v>
      </c>
      <c r="Y41" s="6"/>
      <c r="Z41" t="s">
        <v>75</v>
      </c>
      <c r="AA41" s="8">
        <f>G39</f>
        <v>0</v>
      </c>
      <c r="AB41" t="s">
        <v>76</v>
      </c>
      <c r="AC41">
        <f>IF(AC39=Z39,0,1)</f>
        <v>0</v>
      </c>
    </row>
    <row r="44" spans="4:31" x14ac:dyDescent="0.2">
      <c r="D44" s="1"/>
      <c r="E44" s="1" t="s">
        <v>60</v>
      </c>
      <c r="G44">
        <f>G10</f>
        <v>1</v>
      </c>
      <c r="H44">
        <f t="shared" ref="H44:Y44" si="47">H10</f>
        <v>1</v>
      </c>
      <c r="I44">
        <f t="shared" si="47"/>
        <v>1</v>
      </c>
      <c r="J44">
        <f t="shared" si="47"/>
        <v>0</v>
      </c>
      <c r="K44" t="str">
        <f t="shared" si="47"/>
        <v>.</v>
      </c>
      <c r="L44">
        <f t="shared" si="47"/>
        <v>0</v>
      </c>
      <c r="M44">
        <f t="shared" si="47"/>
        <v>1</v>
      </c>
      <c r="N44">
        <f t="shared" si="47"/>
        <v>0</v>
      </c>
      <c r="O44">
        <f t="shared" si="47"/>
        <v>1</v>
      </c>
      <c r="P44" t="str">
        <f t="shared" si="47"/>
        <v>.</v>
      </c>
      <c r="Q44">
        <f t="shared" si="47"/>
        <v>1</v>
      </c>
      <c r="R44">
        <f t="shared" si="47"/>
        <v>1</v>
      </c>
      <c r="S44">
        <f t="shared" si="47"/>
        <v>1</v>
      </c>
      <c r="T44">
        <f t="shared" si="47"/>
        <v>1</v>
      </c>
      <c r="U44" t="str">
        <f t="shared" si="47"/>
        <v>.</v>
      </c>
      <c r="V44">
        <f t="shared" si="47"/>
        <v>0</v>
      </c>
      <c r="W44">
        <f t="shared" si="47"/>
        <v>1</v>
      </c>
      <c r="X44">
        <f t="shared" si="47"/>
        <v>1</v>
      </c>
      <c r="Y44">
        <f t="shared" si="47"/>
        <v>0</v>
      </c>
      <c r="AA44" s="1"/>
      <c r="AB44" s="1" t="s">
        <v>61</v>
      </c>
      <c r="AC44">
        <f>C10</f>
        <v>-6666</v>
      </c>
      <c r="AE44" s="9" t="s">
        <v>65</v>
      </c>
    </row>
    <row r="45" spans="4:31" x14ac:dyDescent="0.2">
      <c r="D45" s="1" t="s">
        <v>48</v>
      </c>
      <c r="E45" s="1" t="s">
        <v>63</v>
      </c>
      <c r="G45">
        <f>G11</f>
        <v>1</v>
      </c>
      <c r="H45">
        <f t="shared" ref="H45:Y45" si="48">H11</f>
        <v>1</v>
      </c>
      <c r="I45">
        <f t="shared" si="48"/>
        <v>1</v>
      </c>
      <c r="J45">
        <f t="shared" si="48"/>
        <v>0</v>
      </c>
      <c r="K45" t="str">
        <f t="shared" si="48"/>
        <v>.</v>
      </c>
      <c r="L45">
        <f t="shared" si="48"/>
        <v>0</v>
      </c>
      <c r="M45">
        <f t="shared" si="48"/>
        <v>0</v>
      </c>
      <c r="N45">
        <f t="shared" si="48"/>
        <v>1</v>
      </c>
      <c r="O45">
        <f t="shared" si="48"/>
        <v>0</v>
      </c>
      <c r="P45" t="str">
        <f t="shared" si="48"/>
        <v>.</v>
      </c>
      <c r="Q45">
        <f t="shared" si="48"/>
        <v>0</v>
      </c>
      <c r="R45">
        <f t="shared" si="48"/>
        <v>0</v>
      </c>
      <c r="S45">
        <f t="shared" si="48"/>
        <v>0</v>
      </c>
      <c r="T45">
        <f t="shared" si="48"/>
        <v>1</v>
      </c>
      <c r="U45" t="str">
        <f t="shared" si="48"/>
        <v>.</v>
      </c>
      <c r="V45">
        <f t="shared" si="48"/>
        <v>0</v>
      </c>
      <c r="W45">
        <f t="shared" si="48"/>
        <v>1</v>
      </c>
      <c r="X45">
        <f t="shared" si="48"/>
        <v>0</v>
      </c>
      <c r="Y45">
        <f t="shared" si="48"/>
        <v>1</v>
      </c>
      <c r="AA45" s="1" t="s">
        <v>48</v>
      </c>
      <c r="AB45" s="1" t="s">
        <v>64</v>
      </c>
      <c r="AC45">
        <f>C11</f>
        <v>-7659</v>
      </c>
      <c r="AE45" s="9"/>
    </row>
    <row r="46" spans="4:31" x14ac:dyDescent="0.2">
      <c r="F46" s="4" t="s">
        <v>49</v>
      </c>
      <c r="G46" s="5" t="s">
        <v>50</v>
      </c>
      <c r="AB46" s="5" t="s">
        <v>54</v>
      </c>
      <c r="AE46" s="9"/>
    </row>
    <row r="47" spans="4:31" x14ac:dyDescent="0.2">
      <c r="F47">
        <f t="shared" ref="F47:G47" si="49">MOD(F44+F45+IF(OR(G44+G45=2,AND(G44+G45=1,G47=0)),1,0),2)</f>
        <v>1</v>
      </c>
      <c r="G47">
        <f t="shared" si="49"/>
        <v>1</v>
      </c>
      <c r="H47">
        <f t="shared" ref="H47" si="50">MOD(H44+H45+IF(OR(I44+I45=2,AND(I44+I45=1,I47=0)),1,0),2)</f>
        <v>1</v>
      </c>
      <c r="I47">
        <f t="shared" ref="I47" si="51">MOD(I44+I45+IF(OR(J44+J45=2,AND(J44+J45=1,J47=0)),1,0),2)</f>
        <v>0</v>
      </c>
      <c r="J47">
        <f>MOD(J44+J45+IF(OR(L44+L45=2,AND(L44+L45=1,L47=0)),1,0),2)</f>
        <v>0</v>
      </c>
      <c r="K47" t="s">
        <v>45</v>
      </c>
      <c r="L47">
        <f t="shared" ref="L47" si="52">MOD(L44+L45+IF(OR(M44+M45=2,AND(M44+M45=1,M47=0)),1,0),2)</f>
        <v>1</v>
      </c>
      <c r="M47">
        <f t="shared" ref="M47" si="53">MOD(M44+M45+IF(OR(N44+N45=2,AND(N44+N45=1,N47=0)),1,0),2)</f>
        <v>0</v>
      </c>
      <c r="N47">
        <f t="shared" ref="N47" si="54">MOD(N44+N45+IF(OR(O44+O45=2,AND(O44+O45=1,O47=0)),1,0),2)</f>
        <v>0</v>
      </c>
      <c r="O47">
        <f>MOD(O44+O45+IF(OR(Q44+Q45=2,AND(Q44+Q45=1,Q47=0)),1,0),2)</f>
        <v>0</v>
      </c>
      <c r="P47" t="s">
        <v>45</v>
      </c>
      <c r="Q47">
        <f t="shared" ref="Q47" si="55">MOD(Q44+Q45+IF(OR(R44+R45=2,AND(R44+R45=1,R47=0)),1,0),2)</f>
        <v>0</v>
      </c>
      <c r="R47">
        <f t="shared" ref="R47" si="56">MOD(R44+R45+IF(OR(S44+S45=2,AND(S44+S45=1,S47=0)),1,0),2)</f>
        <v>0</v>
      </c>
      <c r="S47">
        <f t="shared" ref="S47" si="57">MOD(S44+S45+IF(OR(T44+T45=2,AND(T44+T45=1,T47=0)),1,0),2)</f>
        <v>0</v>
      </c>
      <c r="T47">
        <f>MOD(T44+T45+IF(OR(V44+V45=2,AND(V44+V45=1,V47=0)),1,0),2)</f>
        <v>0</v>
      </c>
      <c r="V47">
        <f t="shared" ref="V47" si="58">MOD(V44+V45+IF(OR(W44+W45=2,AND(W44+W45=1,W47=0)),1,0),2)</f>
        <v>1</v>
      </c>
      <c r="W47">
        <f t="shared" ref="W47" si="59">MOD(W44+W45+IF(OR(X44+X45=2,AND(X44+X45=1,X47=0)),1,0),2)</f>
        <v>0</v>
      </c>
      <c r="X47">
        <f>MOD(X44+X45+IF(OR(Y44+Y45=2,AND(Y44+Y45=1,Y47=0)),1,0),2)</f>
        <v>1</v>
      </c>
      <c r="Y47">
        <f>MOD(Y44+Y45,2)</f>
        <v>1</v>
      </c>
      <c r="Z47" s="7">
        <f>POWER(2,0)*Y47+POWER(2,1)*X47+POWER(2,2)*W47+POWER(2,3)*V47+POWER(2,4)*T47+POWER(2,5)*S47+POWER(2,6)*R47+POWER(2,7)*Q47+POWER(2,8)*O47+POWER(2,9)*N47+POWER(2,10)*M47+POWER(2,11)*L47+POWER(2,12)*J47+POWER(2,13)*I47+POWER(2,14)*H47-(IF(G47=1,32768,0))</f>
        <v>-14325</v>
      </c>
      <c r="AC47">
        <f>AC44+AC45</f>
        <v>-14325</v>
      </c>
      <c r="AE47" s="9"/>
    </row>
    <row r="48" spans="4:31" x14ac:dyDescent="0.2">
      <c r="AE48" s="9"/>
    </row>
    <row r="49" spans="4:31" x14ac:dyDescent="0.2">
      <c r="G49" t="s">
        <v>71</v>
      </c>
      <c r="H49" t="s">
        <v>59</v>
      </c>
      <c r="I49">
        <f>F47</f>
        <v>1</v>
      </c>
      <c r="J49" s="6"/>
      <c r="L49" t="s">
        <v>72</v>
      </c>
      <c r="M49" t="s">
        <v>59</v>
      </c>
      <c r="N49">
        <f>IF(MOD(SUM(G47:Y47),2)=1,0,1)</f>
        <v>1</v>
      </c>
      <c r="O49" s="6"/>
      <c r="Q49" t="s">
        <v>74</v>
      </c>
      <c r="R49" t="s">
        <v>59</v>
      </c>
      <c r="S49">
        <v>0</v>
      </c>
      <c r="T49" s="6"/>
      <c r="U49" s="6"/>
      <c r="V49" t="s">
        <v>73</v>
      </c>
      <c r="W49" t="s">
        <v>59</v>
      </c>
      <c r="X49">
        <f>IF((SUM(G47:Y47)=0),1,0)</f>
        <v>0</v>
      </c>
      <c r="Z49" t="s">
        <v>75</v>
      </c>
      <c r="AA49" s="8">
        <f>G47</f>
        <v>1</v>
      </c>
      <c r="AB49" t="s">
        <v>76</v>
      </c>
      <c r="AC49">
        <f>IF(AC47=Z47,0,1)</f>
        <v>0</v>
      </c>
    </row>
    <row r="52" spans="4:31" ht="16" customHeight="1" x14ac:dyDescent="0.2">
      <c r="D52" s="1"/>
      <c r="E52" s="1" t="s">
        <v>63</v>
      </c>
      <c r="G52">
        <f>G11</f>
        <v>1</v>
      </c>
      <c r="H52">
        <f t="shared" ref="H52:Y52" si="60">H11</f>
        <v>1</v>
      </c>
      <c r="I52">
        <f t="shared" si="60"/>
        <v>1</v>
      </c>
      <c r="J52">
        <f t="shared" si="60"/>
        <v>0</v>
      </c>
      <c r="K52" t="str">
        <f t="shared" si="60"/>
        <v>.</v>
      </c>
      <c r="L52">
        <f t="shared" si="60"/>
        <v>0</v>
      </c>
      <c r="M52">
        <f t="shared" si="60"/>
        <v>0</v>
      </c>
      <c r="N52">
        <f t="shared" si="60"/>
        <v>1</v>
      </c>
      <c r="O52">
        <f t="shared" si="60"/>
        <v>0</v>
      </c>
      <c r="P52" t="str">
        <f t="shared" si="60"/>
        <v>.</v>
      </c>
      <c r="Q52">
        <f t="shared" si="60"/>
        <v>0</v>
      </c>
      <c r="R52">
        <f t="shared" si="60"/>
        <v>0</v>
      </c>
      <c r="S52">
        <f t="shared" si="60"/>
        <v>0</v>
      </c>
      <c r="T52">
        <f t="shared" si="60"/>
        <v>1</v>
      </c>
      <c r="U52" t="str">
        <f t="shared" si="60"/>
        <v>.</v>
      </c>
      <c r="V52">
        <f t="shared" si="60"/>
        <v>0</v>
      </c>
      <c r="W52">
        <f t="shared" si="60"/>
        <v>1</v>
      </c>
      <c r="X52">
        <f t="shared" si="60"/>
        <v>0</v>
      </c>
      <c r="Y52">
        <f t="shared" si="60"/>
        <v>1</v>
      </c>
      <c r="AA52" s="1"/>
      <c r="AB52" s="1" t="s">
        <v>64</v>
      </c>
      <c r="AC52">
        <f>C11</f>
        <v>-7659</v>
      </c>
      <c r="AE52" s="9" t="s">
        <v>68</v>
      </c>
    </row>
    <row r="53" spans="4:31" x14ac:dyDescent="0.2">
      <c r="D53" s="1" t="s">
        <v>48</v>
      </c>
      <c r="E53" s="1" t="s">
        <v>66</v>
      </c>
      <c r="G53">
        <f>G12</f>
        <v>1</v>
      </c>
      <c r="H53">
        <f t="shared" ref="H53:Y53" si="61">H12</f>
        <v>1</v>
      </c>
      <c r="I53">
        <f t="shared" si="61"/>
        <v>0</v>
      </c>
      <c r="J53">
        <f t="shared" si="61"/>
        <v>0</v>
      </c>
      <c r="K53" t="str">
        <f t="shared" si="61"/>
        <v>.</v>
      </c>
      <c r="L53">
        <f t="shared" si="61"/>
        <v>1</v>
      </c>
      <c r="M53">
        <f t="shared" si="61"/>
        <v>0</v>
      </c>
      <c r="N53">
        <f t="shared" si="61"/>
        <v>0</v>
      </c>
      <c r="O53">
        <f t="shared" si="61"/>
        <v>0</v>
      </c>
      <c r="P53" t="str">
        <f t="shared" si="61"/>
        <v>.</v>
      </c>
      <c r="Q53">
        <f t="shared" si="61"/>
        <v>0</v>
      </c>
      <c r="R53">
        <f t="shared" si="61"/>
        <v>0</v>
      </c>
      <c r="S53">
        <f t="shared" si="61"/>
        <v>0</v>
      </c>
      <c r="T53">
        <f t="shared" si="61"/>
        <v>0</v>
      </c>
      <c r="U53" t="str">
        <f t="shared" si="61"/>
        <v>.</v>
      </c>
      <c r="V53">
        <f t="shared" si="61"/>
        <v>1</v>
      </c>
      <c r="W53">
        <f t="shared" si="61"/>
        <v>0</v>
      </c>
      <c r="X53">
        <f t="shared" si="61"/>
        <v>1</v>
      </c>
      <c r="Y53">
        <f t="shared" si="61"/>
        <v>1</v>
      </c>
      <c r="AA53" s="1" t="s">
        <v>48</v>
      </c>
      <c r="AB53" s="1" t="s">
        <v>67</v>
      </c>
      <c r="AC53">
        <f>C12</f>
        <v>-14325</v>
      </c>
      <c r="AE53" s="9"/>
    </row>
    <row r="54" spans="4:31" x14ac:dyDescent="0.2">
      <c r="F54" s="4" t="s">
        <v>49</v>
      </c>
      <c r="G54" s="5" t="s">
        <v>50</v>
      </c>
      <c r="AB54" s="5" t="s">
        <v>54</v>
      </c>
      <c r="AE54" s="9"/>
    </row>
    <row r="55" spans="4:31" x14ac:dyDescent="0.2">
      <c r="F55">
        <f t="shared" ref="F55:G55" si="62">MOD(F52+F53+IF(OR(G52+G53=2,AND(G52+G53=1,G55=0)),1,0),2)</f>
        <v>1</v>
      </c>
      <c r="G55">
        <f t="shared" si="62"/>
        <v>1</v>
      </c>
      <c r="H55">
        <f t="shared" ref="H55" si="63">MOD(H52+H53+IF(OR(I52+I53=2,AND(I52+I53=1,I55=0)),1,0),2)</f>
        <v>0</v>
      </c>
      <c r="I55">
        <f t="shared" ref="I55" si="64">MOD(I52+I53+IF(OR(J52+J53=2,AND(J52+J53=1,J55=0)),1,0),2)</f>
        <v>1</v>
      </c>
      <c r="J55">
        <f>MOD(J52+J53+IF(OR(L52+L53=2,AND(L52+L53=1,L55=0)),1,0),2)</f>
        <v>0</v>
      </c>
      <c r="K55" t="s">
        <v>45</v>
      </c>
      <c r="L55">
        <f t="shared" ref="L55" si="65">MOD(L52+L53+IF(OR(M52+M53=2,AND(M52+M53=1,M55=0)),1,0),2)</f>
        <v>1</v>
      </c>
      <c r="M55">
        <f t="shared" ref="M55" si="66">MOD(M52+M53+IF(OR(N52+N53=2,AND(N52+N53=1,N55=0)),1,0),2)</f>
        <v>0</v>
      </c>
      <c r="N55">
        <f t="shared" ref="N55" si="67">MOD(N52+N53+IF(OR(O52+O53=2,AND(O52+O53=1,O55=0)),1,0),2)</f>
        <v>1</v>
      </c>
      <c r="O55">
        <f>MOD(O52+O53+IF(OR(Q52+Q53=2,AND(Q52+Q53=1,Q55=0)),1,0),2)</f>
        <v>0</v>
      </c>
      <c r="P55" t="s">
        <v>45</v>
      </c>
      <c r="Q55">
        <f t="shared" ref="Q55" si="68">MOD(Q52+Q53+IF(OR(R52+R53=2,AND(R52+R53=1,R55=0)),1,0),2)</f>
        <v>0</v>
      </c>
      <c r="R55">
        <f t="shared" ref="R55" si="69">MOD(R52+R53+IF(OR(S52+S53=2,AND(S52+S53=1,S55=0)),1,0),2)</f>
        <v>0</v>
      </c>
      <c r="S55">
        <f t="shared" ref="S55" si="70">MOD(S52+S53+IF(OR(T52+T53=2,AND(T52+T53=1,T55=0)),1,0),2)</f>
        <v>1</v>
      </c>
      <c r="T55">
        <f>MOD(T52+T53+IF(OR(V52+V53=2,AND(V52+V53=1,V55=0)),1,0),2)</f>
        <v>0</v>
      </c>
      <c r="V55">
        <f t="shared" ref="V55" si="71">MOD(V52+V53+IF(OR(W52+W53=2,AND(W52+W53=1,W55=0)),1,0),2)</f>
        <v>0</v>
      </c>
      <c r="W55">
        <f t="shared" ref="W55" si="72">MOD(W52+W53+IF(OR(X52+X53=2,AND(X52+X53=1,X55=0)),1,0),2)</f>
        <v>0</v>
      </c>
      <c r="X55">
        <f>MOD(X52+X53+IF(OR(Y52+Y53=2,AND(Y52+Y53=1,Y55=0)),1,0),2)</f>
        <v>0</v>
      </c>
      <c r="Y55">
        <f>MOD(Y52+Y53,2)</f>
        <v>0</v>
      </c>
      <c r="Z55" s="7">
        <f>POWER(2,0)*Y55+POWER(2,1)*X55+POWER(2,2)*W55+POWER(2,3)*V55+POWER(2,4)*T55+POWER(2,5)*S55+POWER(2,6)*R55+POWER(2,7)*Q55+POWER(2,8)*O55+POWER(2,9)*N55+POWER(2,10)*M55+POWER(2,11)*L55+POWER(2,12)*J55+POWER(2,13)*I55+POWER(2,14)*H55-(IF(G55=1,32768,0))</f>
        <v>-21984</v>
      </c>
      <c r="AC55">
        <f>AC52+AC53</f>
        <v>-21984</v>
      </c>
      <c r="AE55" s="9"/>
    </row>
    <row r="56" spans="4:31" x14ac:dyDescent="0.2">
      <c r="AA56" s="8"/>
      <c r="AE56" s="9"/>
    </row>
    <row r="57" spans="4:31" x14ac:dyDescent="0.2">
      <c r="G57" t="s">
        <v>71</v>
      </c>
      <c r="H57" t="s">
        <v>59</v>
      </c>
      <c r="I57">
        <f>F55</f>
        <v>1</v>
      </c>
      <c r="J57" s="6"/>
      <c r="L57" t="s">
        <v>72</v>
      </c>
      <c r="M57" t="s">
        <v>59</v>
      </c>
      <c r="N57">
        <f>IF(MOD(SUM(G55:Y55),2)=1,0,1)</f>
        <v>0</v>
      </c>
      <c r="O57" s="6"/>
      <c r="Q57" t="s">
        <v>74</v>
      </c>
      <c r="R57" t="s">
        <v>59</v>
      </c>
      <c r="S57">
        <v>0</v>
      </c>
      <c r="T57" s="6"/>
      <c r="U57" s="6"/>
      <c r="V57" t="s">
        <v>73</v>
      </c>
      <c r="W57" t="s">
        <v>59</v>
      </c>
      <c r="X57">
        <f>IF((SUM(G55:Y55)=0),1,0)</f>
        <v>0</v>
      </c>
      <c r="Z57" t="s">
        <v>75</v>
      </c>
      <c r="AA57">
        <f>G55</f>
        <v>1</v>
      </c>
      <c r="AB57" t="s">
        <v>76</v>
      </c>
      <c r="AC57">
        <f>IF(AC55=Z55,0,1)</f>
        <v>0</v>
      </c>
    </row>
    <row r="60" spans="4:31" x14ac:dyDescent="0.2">
      <c r="D60" s="1"/>
      <c r="E60" s="1" t="s">
        <v>46</v>
      </c>
      <c r="G60">
        <f>G4</f>
        <v>0</v>
      </c>
      <c r="H60">
        <f t="shared" ref="H60:Y60" si="73">H4</f>
        <v>0</v>
      </c>
      <c r="I60">
        <f t="shared" si="73"/>
        <v>0</v>
      </c>
      <c r="J60">
        <f t="shared" si="73"/>
        <v>1</v>
      </c>
      <c r="K60" t="str">
        <f t="shared" si="73"/>
        <v>.</v>
      </c>
      <c r="L60">
        <f t="shared" si="73"/>
        <v>1</v>
      </c>
      <c r="M60">
        <f t="shared" si="73"/>
        <v>0</v>
      </c>
      <c r="N60">
        <f t="shared" si="73"/>
        <v>1</v>
      </c>
      <c r="O60">
        <f t="shared" si="73"/>
        <v>0</v>
      </c>
      <c r="P60" t="str">
        <f t="shared" si="73"/>
        <v>.</v>
      </c>
      <c r="Q60">
        <f t="shared" si="73"/>
        <v>0</v>
      </c>
      <c r="R60">
        <f t="shared" si="73"/>
        <v>0</v>
      </c>
      <c r="S60">
        <f t="shared" si="73"/>
        <v>0</v>
      </c>
      <c r="T60">
        <f t="shared" si="73"/>
        <v>0</v>
      </c>
      <c r="U60" t="str">
        <f t="shared" si="73"/>
        <v>.</v>
      </c>
      <c r="V60">
        <f t="shared" si="73"/>
        <v>1</v>
      </c>
      <c r="W60">
        <f t="shared" si="73"/>
        <v>0</v>
      </c>
      <c r="X60">
        <f t="shared" si="73"/>
        <v>1</v>
      </c>
      <c r="Y60">
        <f t="shared" si="73"/>
        <v>0</v>
      </c>
      <c r="AA60" s="1"/>
      <c r="AB60" s="1" t="s">
        <v>52</v>
      </c>
      <c r="AC60">
        <f>C4</f>
        <v>6666</v>
      </c>
      <c r="AE60" s="9" t="s">
        <v>69</v>
      </c>
    </row>
    <row r="61" spans="4:31" x14ac:dyDescent="0.2">
      <c r="D61" s="1" t="s">
        <v>48</v>
      </c>
      <c r="E61" s="1" t="s">
        <v>63</v>
      </c>
      <c r="G61">
        <f>G11</f>
        <v>1</v>
      </c>
      <c r="H61">
        <f t="shared" ref="H61:Y61" si="74">H11</f>
        <v>1</v>
      </c>
      <c r="I61">
        <f t="shared" si="74"/>
        <v>1</v>
      </c>
      <c r="J61">
        <f t="shared" si="74"/>
        <v>0</v>
      </c>
      <c r="K61" t="str">
        <f t="shared" si="74"/>
        <v>.</v>
      </c>
      <c r="L61">
        <f t="shared" si="74"/>
        <v>0</v>
      </c>
      <c r="M61">
        <f t="shared" si="74"/>
        <v>0</v>
      </c>
      <c r="N61">
        <f t="shared" si="74"/>
        <v>1</v>
      </c>
      <c r="O61">
        <f t="shared" si="74"/>
        <v>0</v>
      </c>
      <c r="P61" t="str">
        <f t="shared" si="74"/>
        <v>.</v>
      </c>
      <c r="Q61">
        <f t="shared" si="74"/>
        <v>0</v>
      </c>
      <c r="R61">
        <f t="shared" si="74"/>
        <v>0</v>
      </c>
      <c r="S61">
        <f t="shared" si="74"/>
        <v>0</v>
      </c>
      <c r="T61">
        <f t="shared" si="74"/>
        <v>1</v>
      </c>
      <c r="U61" t="str">
        <f t="shared" si="74"/>
        <v>.</v>
      </c>
      <c r="V61">
        <f t="shared" si="74"/>
        <v>0</v>
      </c>
      <c r="W61">
        <f t="shared" si="74"/>
        <v>1</v>
      </c>
      <c r="X61">
        <f t="shared" si="74"/>
        <v>0</v>
      </c>
      <c r="Y61">
        <f t="shared" si="74"/>
        <v>1</v>
      </c>
      <c r="AA61" s="1" t="s">
        <v>48</v>
      </c>
      <c r="AB61" s="1" t="s">
        <v>64</v>
      </c>
      <c r="AC61">
        <f>C11</f>
        <v>-7659</v>
      </c>
      <c r="AE61" s="9"/>
    </row>
    <row r="62" spans="4:31" x14ac:dyDescent="0.2">
      <c r="F62" s="4" t="s">
        <v>49</v>
      </c>
      <c r="G62" s="5" t="s">
        <v>50</v>
      </c>
      <c r="AB62" s="5" t="s">
        <v>54</v>
      </c>
      <c r="AE62" s="9"/>
    </row>
    <row r="63" spans="4:31" x14ac:dyDescent="0.2">
      <c r="F63">
        <f t="shared" ref="F63:G63" si="75">MOD(F60+F61+IF(OR(G60+G61=2,AND(G60+G61=1,G63=0)),1,0),2)</f>
        <v>0</v>
      </c>
      <c r="G63">
        <f t="shared" si="75"/>
        <v>1</v>
      </c>
      <c r="H63">
        <f t="shared" ref="H63" si="76">MOD(H60+H61+IF(OR(I60+I61=2,AND(I60+I61=1,I63=0)),1,0),2)</f>
        <v>1</v>
      </c>
      <c r="I63">
        <f t="shared" ref="I63" si="77">MOD(I60+I61+IF(OR(J60+J61=2,AND(J60+J61=1,J63=0)),1,0),2)</f>
        <v>1</v>
      </c>
      <c r="J63">
        <f>MOD(J60+J61+IF(OR(L60+L61=2,AND(L60+L61=1,L63=0)),1,0),2)</f>
        <v>1</v>
      </c>
      <c r="K63" t="s">
        <v>45</v>
      </c>
      <c r="L63">
        <f t="shared" ref="L63" si="78">MOD(L60+L61+IF(OR(M60+M61=2,AND(M60+M61=1,M63=0)),1,0),2)</f>
        <v>1</v>
      </c>
      <c r="M63">
        <f t="shared" ref="M63" si="79">MOD(M60+M61+IF(OR(N60+N61=2,AND(N60+N61=1,N63=0)),1,0),2)</f>
        <v>1</v>
      </c>
      <c r="N63">
        <f t="shared" ref="N63" si="80">MOD(N60+N61+IF(OR(O60+O61=2,AND(O60+O61=1,O63=0)),1,0),2)</f>
        <v>0</v>
      </c>
      <c r="O63">
        <f>MOD(O60+O61+IF(OR(Q60+Q61=2,AND(Q60+Q61=1,Q63=0)),1,0),2)</f>
        <v>0</v>
      </c>
      <c r="P63" t="s">
        <v>45</v>
      </c>
      <c r="Q63">
        <f t="shared" ref="Q63" si="81">MOD(Q60+Q61+IF(OR(R60+R61=2,AND(R60+R61=1,R63=0)),1,0),2)</f>
        <v>0</v>
      </c>
      <c r="R63">
        <f t="shared" ref="R63" si="82">MOD(R60+R61+IF(OR(S60+S61=2,AND(S60+S61=1,S63=0)),1,0),2)</f>
        <v>0</v>
      </c>
      <c r="S63">
        <f t="shared" ref="S63" si="83">MOD(S60+S61+IF(OR(T60+T61=2,AND(T60+T61=1,T63=0)),1,0),2)</f>
        <v>0</v>
      </c>
      <c r="T63">
        <f>MOD(T60+T61+IF(OR(V60+V61=2,AND(V60+V61=1,V63=0)),1,0),2)</f>
        <v>1</v>
      </c>
      <c r="V63">
        <f t="shared" ref="V63" si="84">MOD(V60+V61+IF(OR(W60+W61=2,AND(W60+W61=1,W63=0)),1,0),2)</f>
        <v>1</v>
      </c>
      <c r="W63">
        <f t="shared" ref="W63" si="85">MOD(W60+W61+IF(OR(X60+X61=2,AND(X60+X61=1,X63=0)),1,0),2)</f>
        <v>1</v>
      </c>
      <c r="X63">
        <f>MOD(X60+X61+IF(OR(Y60+Y61=2,AND(Y60+Y61=1,Y63=0)),1,0),2)</f>
        <v>1</v>
      </c>
      <c r="Y63">
        <f>MOD(Y60+Y61,2)</f>
        <v>1</v>
      </c>
      <c r="Z63" s="7">
        <f>POWER(2,0)*Y63+POWER(2,1)*X63+POWER(2,2)*W63+POWER(2,3)*V63+POWER(2,4)*T63+POWER(2,5)*S63+POWER(2,6)*R63+POWER(2,7)*Q63+POWER(2,8)*O63+POWER(2,9)*N63+POWER(2,10)*M63+POWER(2,11)*L63+POWER(2,12)*J63+POWER(2,13)*I63+POWER(2,14)*H63-(IF(G63=1,32768,0))</f>
        <v>-993</v>
      </c>
      <c r="AC63">
        <f>AC60+AC61</f>
        <v>-993</v>
      </c>
      <c r="AE63" s="9"/>
    </row>
    <row r="64" spans="4:31" x14ac:dyDescent="0.2">
      <c r="AE64" s="9"/>
    </row>
    <row r="65" spans="4:31" x14ac:dyDescent="0.2">
      <c r="G65" t="s">
        <v>71</v>
      </c>
      <c r="H65" t="s">
        <v>59</v>
      </c>
      <c r="I65">
        <f>F63</f>
        <v>0</v>
      </c>
      <c r="J65" s="6"/>
      <c r="L65" t="s">
        <v>72</v>
      </c>
      <c r="M65" t="s">
        <v>59</v>
      </c>
      <c r="N65">
        <f>IF(MOD(SUM(G63:Y63),2)=1,0,1)</f>
        <v>0</v>
      </c>
      <c r="O65" s="6"/>
      <c r="Q65" t="s">
        <v>74</v>
      </c>
      <c r="R65" t="s">
        <v>59</v>
      </c>
      <c r="S65">
        <v>1</v>
      </c>
      <c r="T65" s="6"/>
      <c r="U65" s="6"/>
      <c r="V65" t="s">
        <v>73</v>
      </c>
      <c r="W65" t="s">
        <v>59</v>
      </c>
      <c r="X65">
        <f>IF((SUM(G63:Y63)=0),1,0)</f>
        <v>0</v>
      </c>
      <c r="Z65" t="s">
        <v>75</v>
      </c>
      <c r="AA65" s="8">
        <f>G63</f>
        <v>1</v>
      </c>
      <c r="AB65" t="s">
        <v>76</v>
      </c>
      <c r="AC65">
        <f>IF(AC63=Z63,0,1)</f>
        <v>0</v>
      </c>
    </row>
    <row r="68" spans="4:31" x14ac:dyDescent="0.2">
      <c r="E68" t="s">
        <v>70</v>
      </c>
      <c r="G68">
        <f>G14</f>
        <v>1</v>
      </c>
      <c r="H68">
        <f t="shared" ref="H68:Y68" si="86">H14</f>
        <v>1</v>
      </c>
      <c r="I68">
        <f t="shared" si="86"/>
        <v>1</v>
      </c>
      <c r="J68">
        <f t="shared" si="86"/>
        <v>1</v>
      </c>
      <c r="K68" t="str">
        <f t="shared" si="86"/>
        <v>.</v>
      </c>
      <c r="L68">
        <f t="shared" si="86"/>
        <v>1</v>
      </c>
      <c r="M68">
        <f t="shared" si="86"/>
        <v>1</v>
      </c>
      <c r="N68">
        <f t="shared" si="86"/>
        <v>0</v>
      </c>
      <c r="O68">
        <f t="shared" si="86"/>
        <v>0</v>
      </c>
      <c r="P68" t="str">
        <f t="shared" si="86"/>
        <v>.</v>
      </c>
      <c r="Q68">
        <f t="shared" si="86"/>
        <v>0</v>
      </c>
      <c r="R68">
        <f t="shared" si="86"/>
        <v>0</v>
      </c>
      <c r="S68">
        <f t="shared" si="86"/>
        <v>0</v>
      </c>
      <c r="T68">
        <f t="shared" si="86"/>
        <v>1</v>
      </c>
      <c r="U68" t="str">
        <f t="shared" si="86"/>
        <v>.</v>
      </c>
      <c r="V68">
        <f t="shared" si="86"/>
        <v>1</v>
      </c>
      <c r="W68">
        <f t="shared" si="86"/>
        <v>1</v>
      </c>
      <c r="X68">
        <f t="shared" si="86"/>
        <v>1</v>
      </c>
      <c r="Y68">
        <f t="shared" si="86"/>
        <v>1</v>
      </c>
      <c r="AA68" s="1"/>
      <c r="AB68" s="1" t="s">
        <v>70</v>
      </c>
      <c r="AC68">
        <f>C14</f>
        <v>-993</v>
      </c>
      <c r="AE68" s="9" t="s">
        <v>62</v>
      </c>
    </row>
    <row r="69" spans="4:31" x14ac:dyDescent="0.2">
      <c r="D69" t="s">
        <v>48</v>
      </c>
      <c r="E69" t="s">
        <v>56</v>
      </c>
      <c r="G69">
        <f>G6</f>
        <v>0</v>
      </c>
      <c r="H69">
        <f t="shared" ref="H69:Y69" si="87">H6</f>
        <v>0</v>
      </c>
      <c r="I69">
        <f t="shared" si="87"/>
        <v>1</v>
      </c>
      <c r="J69">
        <f t="shared" si="87"/>
        <v>1</v>
      </c>
      <c r="K69" t="str">
        <f t="shared" si="87"/>
        <v>.</v>
      </c>
      <c r="L69">
        <f t="shared" si="87"/>
        <v>0</v>
      </c>
      <c r="M69">
        <f t="shared" si="87"/>
        <v>1</v>
      </c>
      <c r="N69">
        <f t="shared" si="87"/>
        <v>1</v>
      </c>
      <c r="O69">
        <f t="shared" si="87"/>
        <v>1</v>
      </c>
      <c r="P69" t="str">
        <f t="shared" si="87"/>
        <v>.</v>
      </c>
      <c r="Q69">
        <f t="shared" si="87"/>
        <v>1</v>
      </c>
      <c r="R69">
        <f t="shared" si="87"/>
        <v>1</v>
      </c>
      <c r="S69">
        <f t="shared" si="87"/>
        <v>1</v>
      </c>
      <c r="T69">
        <f t="shared" si="87"/>
        <v>1</v>
      </c>
      <c r="U69" t="str">
        <f t="shared" si="87"/>
        <v>.</v>
      </c>
      <c r="V69">
        <f t="shared" si="87"/>
        <v>0</v>
      </c>
      <c r="W69">
        <f t="shared" si="87"/>
        <v>1</v>
      </c>
      <c r="X69">
        <f t="shared" si="87"/>
        <v>0</v>
      </c>
      <c r="Y69">
        <f t="shared" si="87"/>
        <v>1</v>
      </c>
      <c r="AA69" s="1" t="s">
        <v>48</v>
      </c>
      <c r="AB69" s="1" t="s">
        <v>56</v>
      </c>
      <c r="AC69">
        <f>C6</f>
        <v>14325</v>
      </c>
      <c r="AE69" s="9"/>
    </row>
    <row r="70" spans="4:31" x14ac:dyDescent="0.2">
      <c r="F70" s="4" t="s">
        <v>49</v>
      </c>
      <c r="G70" s="5" t="s">
        <v>50</v>
      </c>
      <c r="AB70" s="5" t="s">
        <v>54</v>
      </c>
      <c r="AE70" s="9"/>
    </row>
    <row r="71" spans="4:31" x14ac:dyDescent="0.2">
      <c r="F71">
        <f t="shared" ref="F71:G71" si="88">MOD(F68+F69+IF(OR(G68+G69=2,AND(G68+G69=1,G71=0)),1,0),2)</f>
        <v>1</v>
      </c>
      <c r="G71">
        <f t="shared" si="88"/>
        <v>0</v>
      </c>
      <c r="H71">
        <f t="shared" ref="H71" si="89">MOD(H68+H69+IF(OR(I68+I69=2,AND(I68+I69=1,I71=0)),1,0),2)</f>
        <v>0</v>
      </c>
      <c r="I71">
        <f t="shared" ref="I71" si="90">MOD(I68+I69+IF(OR(J68+J69=2,AND(J68+J69=1,J71=0)),1,0),2)</f>
        <v>1</v>
      </c>
      <c r="J71">
        <f>MOD(J68+J69+IF(OR(L68+L69=2,AND(L68+L69=1,L71=0)),1,0),2)</f>
        <v>1</v>
      </c>
      <c r="K71" t="s">
        <v>45</v>
      </c>
      <c r="L71">
        <f t="shared" ref="L71" si="91">MOD(L68+L69+IF(OR(M68+M69=2,AND(M68+M69=1,M71=0)),1,0),2)</f>
        <v>0</v>
      </c>
      <c r="M71">
        <f t="shared" ref="M71" si="92">MOD(M68+M69+IF(OR(N68+N69=2,AND(N68+N69=1,N71=0)),1,0),2)</f>
        <v>1</v>
      </c>
      <c r="N71">
        <f t="shared" ref="N71" si="93">MOD(N68+N69+IF(OR(O68+O69=2,AND(O68+O69=1,O71=0)),1,0),2)</f>
        <v>0</v>
      </c>
      <c r="O71">
        <f>MOD(O68+O69+IF(OR(Q68+Q69=2,AND(Q68+Q69=1,Q71=0)),1,0),2)</f>
        <v>0</v>
      </c>
      <c r="P71" t="s">
        <v>45</v>
      </c>
      <c r="Q71">
        <f t="shared" ref="Q71" si="94">MOD(Q68+Q69+IF(OR(R68+R69=2,AND(R68+R69=1,R71=0)),1,0),2)</f>
        <v>0</v>
      </c>
      <c r="R71">
        <f t="shared" ref="R71" si="95">MOD(R68+R69+IF(OR(S68+S69=2,AND(S68+S69=1,S71=0)),1,0),2)</f>
        <v>0</v>
      </c>
      <c r="S71">
        <f t="shared" ref="S71" si="96">MOD(S68+S69+IF(OR(T68+T69=2,AND(T68+T69=1,T71=0)),1,0),2)</f>
        <v>0</v>
      </c>
      <c r="T71">
        <f>MOD(T68+T69+IF(OR(V68+V69=2,AND(V68+V69=1,V71=0)),1,0),2)</f>
        <v>1</v>
      </c>
      <c r="V71">
        <f t="shared" ref="V71" si="97">MOD(V68+V69+IF(OR(W68+W69=2,AND(W68+W69=1,W71=0)),1,0),2)</f>
        <v>0</v>
      </c>
      <c r="W71">
        <f t="shared" ref="W71" si="98">MOD(W68+W69+IF(OR(X68+X69=2,AND(X68+X69=1,X71=0)),1,0),2)</f>
        <v>1</v>
      </c>
      <c r="X71">
        <f>MOD(X68+X69+IF(OR(Y68+Y69=2,AND(Y68+Y69=1,Y71=0)),1,0),2)</f>
        <v>0</v>
      </c>
      <c r="Y71">
        <f>MOD(Y68+Y69,2)</f>
        <v>0</v>
      </c>
      <c r="Z71" s="7">
        <f>POWER(2,0)*Y71+POWER(2,1)*X71+POWER(2,2)*W71+POWER(2,3)*V71+POWER(2,4)*T71+POWER(2,5)*S71+POWER(2,6)*R71+POWER(2,7)*Q71+POWER(2,8)*O71+POWER(2,9)*N71+POWER(2,10)*M71+POWER(2,11)*L71+POWER(2,12)*J71+POWER(2,13)*I71+POWER(2,14)*H71-(IF(G71=1,32768,0))</f>
        <v>13332</v>
      </c>
      <c r="AC71">
        <f>AC68+AC69</f>
        <v>13332</v>
      </c>
      <c r="AE71" s="9"/>
    </row>
    <row r="72" spans="4:31" x14ac:dyDescent="0.2">
      <c r="AE72" s="9"/>
    </row>
    <row r="73" spans="4:31" x14ac:dyDescent="0.2">
      <c r="G73" t="s">
        <v>71</v>
      </c>
      <c r="H73" t="s">
        <v>59</v>
      </c>
      <c r="I73">
        <f>F71</f>
        <v>1</v>
      </c>
      <c r="J73" s="6"/>
      <c r="L73" t="s">
        <v>72</v>
      </c>
      <c r="M73" t="s">
        <v>59</v>
      </c>
      <c r="N73">
        <f>IF(MOD(SUM(G71:Y71),2)=1,0,1)</f>
        <v>0</v>
      </c>
      <c r="O73" s="6"/>
      <c r="Q73" t="s">
        <v>74</v>
      </c>
      <c r="R73" t="s">
        <v>59</v>
      </c>
      <c r="S73">
        <v>0</v>
      </c>
      <c r="T73" s="6"/>
      <c r="U73" s="6"/>
      <c r="V73" t="s">
        <v>73</v>
      </c>
      <c r="W73" t="s">
        <v>59</v>
      </c>
      <c r="X73">
        <f>IF((SUM(G71:Y71)=0),1,0)</f>
        <v>0</v>
      </c>
      <c r="Z73" t="s">
        <v>75</v>
      </c>
      <c r="AA73" s="8">
        <f>G71</f>
        <v>0</v>
      </c>
      <c r="AB73" t="s">
        <v>76</v>
      </c>
      <c r="AC73">
        <f>IF(AC71=Z71,0,1)</f>
        <v>0</v>
      </c>
    </row>
  </sheetData>
  <mergeCells count="7">
    <mergeCell ref="AE68:AE72"/>
    <mergeCell ref="AE20:AE24"/>
    <mergeCell ref="AE28:AE32"/>
    <mergeCell ref="AE44:AE48"/>
    <mergeCell ref="AE36:AE40"/>
    <mergeCell ref="AE52:AE56"/>
    <mergeCell ref="AE60:AE64"/>
  </mergeCells>
  <conditionalFormatting sqref="G4:Y7">
    <cfRule type="expression" dxfId="6" priority="3" stopIfTrue="1">
      <formula>MOD(C4,2)=0</formula>
    </cfRule>
    <cfRule type="cellIs" dxfId="5" priority="4" stopIfTrue="1" operator="lessThan">
      <formula>0</formula>
    </cfRule>
  </conditionalFormatting>
  <conditionalFormatting sqref="C4:C15">
    <cfRule type="expression" dxfId="2" priority="2">
      <formula>AND(MOD(C4,2)=0, C4&lt;0)</formula>
    </cfRule>
    <cfRule type="expression" dxfId="1" priority="1">
      <formula>AND(MOD(C4,2)=0, C4&lt;0)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&amp;C&amp;"System Font,обычный"&amp;10&amp;K000000Чмурова Мария Владисавовна, Вариант - 17, Лист1.xlsx
</oddHeader>
    <oddFooter xml:space="preserve">&amp;C&amp;"System Font,обычный"&amp;10 &amp;K00000020.12.2022 09:56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2022-12-18T17:54:19Z</dcterms:created>
  <dcterms:modified xsi:type="dcterms:W3CDTF">2022-12-21T07:21:57Z</dcterms:modified>
</cp:coreProperties>
</file>