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ython-workspace\project\Brazilian_region\archive\"/>
    </mc:Choice>
  </mc:AlternateContent>
  <xr:revisionPtr revIDLastSave="0" documentId="13_ncr:1_{AC8C69F9-5339-4083-B288-B5A9121BB7E4}" xr6:coauthVersionLast="47" xr6:coauthVersionMax="47" xr10:uidLastSave="{00000000-0000-0000-0000-000000000000}"/>
  <bookViews>
    <workbookView xWindow="-108" yWindow="-108" windowWidth="23256" windowHeight="12576" xr2:uid="{CAC23EC8-D424-486C-A35F-FA82082F0319}"/>
  </bookViews>
  <sheets>
    <sheet name="Sheet1" sheetId="1" r:id="rId1"/>
    <sheet name="칼럼삭제파일출력하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0" i="2" l="1"/>
  <c r="U69" i="2"/>
  <c r="U68" i="2"/>
  <c r="V64" i="2" s="1"/>
  <c r="U67" i="2"/>
  <c r="U66" i="2"/>
  <c r="U65" i="2"/>
  <c r="U64" i="2"/>
  <c r="U61" i="2"/>
  <c r="U60" i="2"/>
  <c r="U59" i="2"/>
  <c r="U58" i="2"/>
  <c r="U57" i="2"/>
  <c r="U54" i="2"/>
  <c r="U53" i="2"/>
  <c r="U52" i="2"/>
  <c r="U51" i="2"/>
  <c r="U50" i="2"/>
  <c r="U47" i="2"/>
  <c r="U46" i="2"/>
  <c r="U45" i="2"/>
  <c r="U44" i="2"/>
  <c r="U41" i="2"/>
  <c r="U40" i="2"/>
  <c r="U39" i="2"/>
  <c r="U38" i="2"/>
  <c r="U37" i="2"/>
  <c r="U36" i="2"/>
  <c r="U35" i="2"/>
  <c r="U34" i="2"/>
  <c r="U33" i="2"/>
  <c r="U30" i="2"/>
  <c r="U29" i="2"/>
  <c r="U28" i="2"/>
  <c r="U27" i="2"/>
  <c r="U26" i="2"/>
  <c r="U25" i="2"/>
  <c r="U24" i="2"/>
  <c r="U21" i="2"/>
  <c r="U20" i="2"/>
  <c r="U19" i="2"/>
  <c r="U18" i="2"/>
  <c r="U17" i="2"/>
  <c r="U16" i="2"/>
  <c r="U15" i="2"/>
  <c r="T69" i="2"/>
  <c r="T70" i="2"/>
  <c r="T38" i="2"/>
  <c r="T39" i="2"/>
  <c r="T40" i="2"/>
  <c r="T41" i="2"/>
  <c r="T29" i="2"/>
  <c r="T30" i="2"/>
  <c r="T19" i="2"/>
  <c r="T20" i="2"/>
  <c r="T21" i="2"/>
  <c r="T68" i="2"/>
  <c r="T67" i="2"/>
  <c r="T66" i="2"/>
  <c r="X64" i="2" s="1"/>
  <c r="T65" i="2"/>
  <c r="T64" i="2"/>
  <c r="T63" i="2"/>
  <c r="T61" i="2"/>
  <c r="T60" i="2"/>
  <c r="T59" i="2"/>
  <c r="T58" i="2"/>
  <c r="T57" i="2"/>
  <c r="T56" i="2"/>
  <c r="T54" i="2"/>
  <c r="T53" i="2"/>
  <c r="T52" i="2"/>
  <c r="T51" i="2"/>
  <c r="T50" i="2"/>
  <c r="X50" i="2" s="1"/>
  <c r="T49" i="2"/>
  <c r="T47" i="2"/>
  <c r="T46" i="2"/>
  <c r="T45" i="2"/>
  <c r="T44" i="2"/>
  <c r="T43" i="2"/>
  <c r="T37" i="2"/>
  <c r="T36" i="2"/>
  <c r="T35" i="2"/>
  <c r="T34" i="2"/>
  <c r="T33" i="2"/>
  <c r="T32" i="2"/>
  <c r="T28" i="2"/>
  <c r="T27" i="2"/>
  <c r="T26" i="2"/>
  <c r="T25" i="2"/>
  <c r="T24" i="2"/>
  <c r="T23" i="2"/>
  <c r="T18" i="2"/>
  <c r="T17" i="2"/>
  <c r="T16" i="2"/>
  <c r="T15" i="2"/>
  <c r="U14" i="2"/>
  <c r="T14" i="2"/>
  <c r="T13" i="2"/>
  <c r="U11" i="2"/>
  <c r="U10" i="2"/>
  <c r="U9" i="2"/>
  <c r="U8" i="2"/>
  <c r="U7" i="2"/>
  <c r="T11" i="2"/>
  <c r="T10" i="2"/>
  <c r="T9" i="2"/>
  <c r="T7" i="2"/>
  <c r="T8" i="2"/>
  <c r="T6" i="2"/>
  <c r="X7" i="2" l="1"/>
  <c r="X6" i="2" s="1"/>
  <c r="X44" i="2"/>
  <c r="V50" i="2"/>
  <c r="V49" i="2" s="1"/>
  <c r="X33" i="2"/>
  <c r="X32" i="2" s="1"/>
  <c r="V44" i="2"/>
  <c r="V43" i="2" s="1"/>
  <c r="V33" i="2"/>
  <c r="V32" i="2" s="1"/>
  <c r="V24" i="2"/>
  <c r="V23" i="2" s="1"/>
  <c r="V14" i="2"/>
  <c r="V13" i="2" s="1"/>
  <c r="X14" i="2"/>
  <c r="X13" i="2" s="1"/>
  <c r="B7" i="2"/>
  <c r="B9" i="2"/>
  <c r="V7" i="2"/>
  <c r="V6" i="2" s="1"/>
  <c r="X63" i="2"/>
  <c r="V63" i="2"/>
  <c r="X49" i="2"/>
  <c r="X57" i="2"/>
  <c r="X56" i="2" s="1"/>
  <c r="V57" i="2"/>
  <c r="V56" i="2" s="1"/>
  <c r="X43" i="2"/>
  <c r="X24" i="2"/>
  <c r="X23" i="2" s="1"/>
  <c r="B6" i="2"/>
</calcChain>
</file>

<file path=xl/sharedStrings.xml><?xml version="1.0" encoding="utf-8"?>
<sst xmlns="http://schemas.openxmlformats.org/spreadsheetml/2006/main" count="213" uniqueCount="89">
  <si>
    <t>olist_customers_dataset</t>
  </si>
  <si>
    <t>customer_id</t>
  </si>
  <si>
    <t>olist_geolocation_dataset</t>
  </si>
  <si>
    <t>06b8999e2fba1a1fbc88172c00ba8bc7</t>
  </si>
  <si>
    <t>861eff4711a542e4b93843c6dd7febb0</t>
  </si>
  <si>
    <t>franca</t>
  </si>
  <si>
    <t>SP</t>
  </si>
  <si>
    <t>geolocation_zip_code_prefix</t>
  </si>
  <si>
    <t>geolocation_lat</t>
  </si>
  <si>
    <t>geolocation_lng</t>
  </si>
  <si>
    <t>geolocation_city</t>
  </si>
  <si>
    <t>geolocation_state</t>
  </si>
  <si>
    <t>sao paulo</t>
  </si>
  <si>
    <t>olist_order_items_dataset</t>
  </si>
  <si>
    <t>order_id</t>
  </si>
  <si>
    <t>order_item_id</t>
  </si>
  <si>
    <t>product_id</t>
  </si>
  <si>
    <t>shipping_limit_date</t>
  </si>
  <si>
    <t>price</t>
  </si>
  <si>
    <t>00010242fe8c5a6d1ba2dd792cb16214</t>
  </si>
  <si>
    <t>4244733e06e7ecb4970a6e2683c13e61</t>
  </si>
  <si>
    <t>48436dade18ac8b2bce089ec2a041202</t>
  </si>
  <si>
    <t>payment_sequential</t>
  </si>
  <si>
    <t>payment_type</t>
  </si>
  <si>
    <t>payment_installments</t>
  </si>
  <si>
    <t>payment_value</t>
  </si>
  <si>
    <t>b81ef226f3fe1789b1e8b2acac839d17</t>
  </si>
  <si>
    <t>credit_card</t>
  </si>
  <si>
    <t>olist_order_reviews_dataset</t>
  </si>
  <si>
    <t>review_id</t>
  </si>
  <si>
    <t>review_score</t>
  </si>
  <si>
    <t>review_comment_title</t>
  </si>
  <si>
    <t>review_comment_message</t>
  </si>
  <si>
    <t>review_creation_date</t>
  </si>
  <si>
    <t>review_answer_timestamp</t>
  </si>
  <si>
    <t>7bc2406110b926393aa56f80a40eba40</t>
  </si>
  <si>
    <t>73fc7af87114b39712e6da79b0a377eb</t>
  </si>
  <si>
    <t>order_status</t>
  </si>
  <si>
    <t>order_delivered_carrier_date</t>
  </si>
  <si>
    <t>order_delivered_customer_date</t>
  </si>
  <si>
    <t>order_estimated_delivery_date</t>
  </si>
  <si>
    <t>e481f51cbdc54678b7cc49136f2d6af7</t>
  </si>
  <si>
    <t>9ef432eb6251297304e76186b10a928d</t>
  </si>
  <si>
    <t>delivered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</si>
  <si>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</si>
  <si>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</si>
  <si>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</si>
  <si>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</si>
  <si>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</si>
  <si>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</si>
  <si>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</si>
  <si>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1e9e8ef04dbcff4541ed26657ea517e5</t>
  </si>
  <si>
    <t>olist_sellers_dataset</t>
  </si>
  <si>
    <t>seller_city</t>
  </si>
  <si>
    <t>seller_state</t>
  </si>
  <si>
    <t>3442f8959a84dea7ee197c632cb2df15</t>
  </si>
  <si>
    <t>campinas</t>
  </si>
  <si>
    <t>product_category_name_english</t>
  </si>
  <si>
    <t>health_beauty</t>
  </si>
  <si>
    <t>customer_id</t>
    <phoneticPr fontId="1" type="noConversion"/>
  </si>
  <si>
    <t>customer_unique_id</t>
    <phoneticPr fontId="1" type="noConversion"/>
  </si>
  <si>
    <t>seller_zip_code_prefix</t>
    <phoneticPr fontId="1" type="noConversion"/>
  </si>
  <si>
    <t>seller_id</t>
    <phoneticPr fontId="1" type="noConversion"/>
  </si>
  <si>
    <t>customer_zip_code_prefix</t>
    <phoneticPr fontId="1" type="noConversion"/>
  </si>
  <si>
    <t>product_id</t>
    <phoneticPr fontId="1" type="noConversion"/>
  </si>
  <si>
    <t>olist_orders_dataset</t>
    <phoneticPr fontId="1" type="noConversion"/>
  </si>
  <si>
    <t>order_approved_at</t>
    <phoneticPr fontId="1" type="noConversion"/>
  </si>
  <si>
    <t>order_purchase_timestamp</t>
    <phoneticPr fontId="1" type="noConversion"/>
  </si>
  <si>
    <t xml:space="preserve">sample </t>
    <phoneticPr fontId="1" type="noConversion"/>
  </si>
  <si>
    <t>freight_value</t>
    <phoneticPr fontId="1" type="noConversion"/>
  </si>
  <si>
    <t>olist_order_payments_dataset</t>
    <phoneticPr fontId="1" type="noConversion"/>
  </si>
  <si>
    <t>olist_products_dataset2</t>
    <phoneticPr fontId="1" type="noConversion"/>
  </si>
  <si>
    <t>↓민우씨데이터로 리로드</t>
    <phoneticPr fontId="1" type="noConversion"/>
  </si>
  <si>
    <t>customer_city</t>
    <phoneticPr fontId="1" type="noConversion"/>
  </si>
  <si>
    <t>customer_state</t>
    <phoneticPr fontId="1" type="noConversion"/>
  </si>
  <si>
    <t>테이블명</t>
    <phoneticPr fontId="1" type="noConversion"/>
  </si>
  <si>
    <t>전체 칼럼</t>
    <phoneticPr fontId="1" type="noConversion"/>
  </si>
  <si>
    <t>삭제칼럼</t>
    <phoneticPr fontId="1" type="noConversion"/>
  </si>
  <si>
    <r>
      <rPr>
        <sz val="11"/>
        <color theme="1"/>
        <rFont val="Yu Gothic"/>
        <family val="2"/>
        <charset val="128"/>
      </rPr>
      <t>↓</t>
    </r>
    <r>
      <rPr>
        <sz val="11"/>
        <color theme="1"/>
        <rFont val="맑은 고딕"/>
        <family val="2"/>
        <charset val="129"/>
      </rPr>
      <t>복사</t>
    </r>
    <phoneticPr fontId="1" type="noConversion"/>
  </si>
  <si>
    <t>X</t>
    <phoneticPr fontId="1" type="noConversion"/>
  </si>
  <si>
    <t>삭제할 칼럼에 X</t>
    <phoneticPr fontId="1" type="noConversion"/>
  </si>
  <si>
    <t>products_dataset2</t>
  </si>
  <si>
    <t>'product_name_lenght','product_description_lenght','product_photos_qty','product_weight_g','product_length_cm','product_height_cm','product_width_cm'</t>
  </si>
  <si>
    <t>geolocation_zip_code_prefix</t>
    <phoneticPr fontId="1" type="noConversion"/>
  </si>
  <si>
    <t>order_id</t>
    <phoneticPr fontId="1" type="noConversion"/>
  </si>
  <si>
    <t>(No)</t>
    <phoneticPr fontId="1" type="noConversion"/>
  </si>
  <si>
    <t>'product_id','product_name_lenght','product_description_lenght','product_photos_qty','product_weight_g','product_length_cm','product_height_cm','product_width_cm','product_category_name_english'</t>
  </si>
  <si>
    <t>olist_geolocation_dataset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</si>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</sst>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trike/>
      <sz val="1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22" fontId="2" fillId="0" borderId="0" xfId="0" applyNumberFormat="1" applyFont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5" fillId="8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5" borderId="1" xfId="0" applyFill="1" applyBorder="1">
      <alignment vertical="center"/>
    </xf>
    <xf numFmtId="0" fontId="8" fillId="0" borderId="0" xfId="0" applyFont="1">
      <alignment vertical="center"/>
    </xf>
    <xf numFmtId="0" fontId="5" fillId="0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CF73-5C91-4C0E-B968-B70015503968}">
  <dimension ref="B2:L31"/>
  <sheetViews>
    <sheetView tabSelected="1" zoomScale="70" zoomScaleNormal="70" workbookViewId="0"/>
  </sheetViews>
  <sheetFormatPr defaultColWidth="8.69921875" defaultRowHeight="17.399999999999999" x14ac:dyDescent="0.4"/>
  <cols>
    <col min="1" max="1" width="8.69921875" style="9"/>
    <col min="2" max="2" width="26.69921875" style="9" bestFit="1" customWidth="1"/>
    <col min="3" max="3" width="31.5" style="9" customWidth="1"/>
    <col min="4" max="4" width="8.69921875" style="9"/>
    <col min="5" max="5" width="30.5" style="9" bestFit="1" customWidth="1"/>
    <col min="6" max="6" width="36.69921875" style="9" bestFit="1" customWidth="1"/>
    <col min="7" max="7" width="8.69921875" style="9"/>
    <col min="8" max="8" width="26.69921875" style="9" bestFit="1" customWidth="1"/>
    <col min="9" max="9" width="36.69921875" style="9" bestFit="1" customWidth="1"/>
    <col min="10" max="10" width="8.69921875" style="9"/>
    <col min="11" max="11" width="27.3984375" style="9" bestFit="1" customWidth="1"/>
    <col min="12" max="12" width="35.796875" style="9" bestFit="1" customWidth="1"/>
    <col min="13" max="16384" width="8.69921875" style="9"/>
  </cols>
  <sheetData>
    <row r="2" spans="2:12" x14ac:dyDescent="0.4">
      <c r="H2" s="9" t="s">
        <v>72</v>
      </c>
    </row>
    <row r="3" spans="2:12" x14ac:dyDescent="0.4">
      <c r="H3" s="9" t="s">
        <v>71</v>
      </c>
      <c r="I3" s="9" t="s">
        <v>68</v>
      </c>
    </row>
    <row r="4" spans="2:12" x14ac:dyDescent="0.4">
      <c r="H4" s="1" t="s">
        <v>64</v>
      </c>
      <c r="I4" s="9" t="s">
        <v>51</v>
      </c>
      <c r="K4" s="9" t="s">
        <v>85</v>
      </c>
    </row>
    <row r="5" spans="2:12" x14ac:dyDescent="0.4">
      <c r="E5" s="9" t="s">
        <v>70</v>
      </c>
      <c r="F5" s="9" t="s">
        <v>68</v>
      </c>
      <c r="H5" s="2" t="s">
        <v>57</v>
      </c>
      <c r="I5" s="9" t="s">
        <v>58</v>
      </c>
      <c r="K5" s="9" t="s">
        <v>16</v>
      </c>
    </row>
    <row r="6" spans="2:12" x14ac:dyDescent="0.4">
      <c r="E6" s="13" t="s">
        <v>14</v>
      </c>
      <c r="F6" s="9" t="s">
        <v>26</v>
      </c>
      <c r="H6" s="12" t="s">
        <v>44</v>
      </c>
      <c r="I6" s="9">
        <v>40</v>
      </c>
      <c r="K6" s="9" t="s">
        <v>44</v>
      </c>
    </row>
    <row r="7" spans="2:12" x14ac:dyDescent="0.4">
      <c r="E7" s="12" t="s">
        <v>22</v>
      </c>
      <c r="F7" s="9">
        <v>1</v>
      </c>
      <c r="H7" s="12" t="s">
        <v>45</v>
      </c>
      <c r="I7" s="9">
        <v>287</v>
      </c>
      <c r="K7" s="9" t="s">
        <v>45</v>
      </c>
    </row>
    <row r="8" spans="2:12" x14ac:dyDescent="0.4">
      <c r="E8" s="12" t="s">
        <v>23</v>
      </c>
      <c r="F8" s="9" t="s">
        <v>27</v>
      </c>
      <c r="H8" s="12" t="s">
        <v>46</v>
      </c>
      <c r="I8" s="9">
        <v>1</v>
      </c>
      <c r="K8" s="9" t="s">
        <v>46</v>
      </c>
    </row>
    <row r="9" spans="2:12" x14ac:dyDescent="0.4">
      <c r="E9" s="12" t="s">
        <v>24</v>
      </c>
      <c r="F9" s="9">
        <v>8</v>
      </c>
      <c r="H9" s="2" t="s">
        <v>47</v>
      </c>
      <c r="I9" s="9">
        <v>225</v>
      </c>
      <c r="K9" s="9" t="s">
        <v>47</v>
      </c>
    </row>
    <row r="10" spans="2:12" x14ac:dyDescent="0.4">
      <c r="E10" s="12" t="s">
        <v>25</v>
      </c>
      <c r="F10" s="9">
        <v>99.33</v>
      </c>
      <c r="H10" s="2" t="s">
        <v>48</v>
      </c>
      <c r="I10" s="9">
        <v>16</v>
      </c>
      <c r="K10" s="9" t="s">
        <v>48</v>
      </c>
    </row>
    <row r="11" spans="2:12" x14ac:dyDescent="0.4">
      <c r="H11" s="2" t="s">
        <v>49</v>
      </c>
      <c r="I11" s="9">
        <v>10</v>
      </c>
      <c r="K11" s="9" t="s">
        <v>49</v>
      </c>
    </row>
    <row r="12" spans="2:12" x14ac:dyDescent="0.4">
      <c r="H12" s="2" t="s">
        <v>50</v>
      </c>
      <c r="I12" s="9">
        <v>14</v>
      </c>
      <c r="K12" s="9" t="s">
        <v>50</v>
      </c>
    </row>
    <row r="13" spans="2:12" x14ac:dyDescent="0.4">
      <c r="K13" s="9" t="s">
        <v>57</v>
      </c>
    </row>
    <row r="15" spans="2:12" x14ac:dyDescent="0.4">
      <c r="B15" s="9" t="s">
        <v>28</v>
      </c>
      <c r="E15" s="9" t="s">
        <v>65</v>
      </c>
      <c r="H15" s="9" t="s">
        <v>13</v>
      </c>
      <c r="K15" s="9" t="s">
        <v>52</v>
      </c>
    </row>
    <row r="16" spans="2:12" x14ac:dyDescent="0.4">
      <c r="B16" s="12" t="s">
        <v>29</v>
      </c>
      <c r="C16" s="9" t="s">
        <v>35</v>
      </c>
      <c r="E16" s="3" t="s">
        <v>84</v>
      </c>
      <c r="F16" s="9" t="s">
        <v>41</v>
      </c>
      <c r="H16" s="3" t="s">
        <v>14</v>
      </c>
      <c r="I16" s="9" t="s">
        <v>19</v>
      </c>
      <c r="K16" s="4" t="s">
        <v>62</v>
      </c>
      <c r="L16" s="9" t="s">
        <v>55</v>
      </c>
    </row>
    <row r="17" spans="2:12" x14ac:dyDescent="0.4">
      <c r="B17" s="3" t="s">
        <v>14</v>
      </c>
      <c r="C17" s="9" t="s">
        <v>36</v>
      </c>
      <c r="E17" s="5" t="s">
        <v>59</v>
      </c>
      <c r="F17" s="9" t="s">
        <v>42</v>
      </c>
      <c r="H17" s="2" t="s">
        <v>15</v>
      </c>
      <c r="I17" s="9">
        <v>1</v>
      </c>
      <c r="K17" s="6" t="s">
        <v>61</v>
      </c>
      <c r="L17" s="9">
        <v>13023</v>
      </c>
    </row>
    <row r="18" spans="2:12" x14ac:dyDescent="0.4">
      <c r="B18" s="2" t="s">
        <v>30</v>
      </c>
      <c r="C18" s="9">
        <v>4</v>
      </c>
      <c r="E18" s="2" t="s">
        <v>37</v>
      </c>
      <c r="F18" s="11" t="s">
        <v>43</v>
      </c>
      <c r="H18" s="1" t="s">
        <v>64</v>
      </c>
      <c r="I18" s="9" t="s">
        <v>20</v>
      </c>
      <c r="K18" s="12" t="s">
        <v>53</v>
      </c>
      <c r="L18" s="9" t="s">
        <v>56</v>
      </c>
    </row>
    <row r="19" spans="2:12" x14ac:dyDescent="0.4">
      <c r="B19" s="12" t="s">
        <v>31</v>
      </c>
      <c r="E19" s="2" t="s">
        <v>67</v>
      </c>
      <c r="F19" s="7">
        <v>43010.455937500003</v>
      </c>
      <c r="H19" s="4" t="s">
        <v>62</v>
      </c>
      <c r="I19" s="9" t="s">
        <v>21</v>
      </c>
      <c r="K19" s="12" t="s">
        <v>54</v>
      </c>
      <c r="L19" s="9" t="s">
        <v>6</v>
      </c>
    </row>
    <row r="20" spans="2:12" x14ac:dyDescent="0.4">
      <c r="B20" s="2" t="s">
        <v>32</v>
      </c>
      <c r="E20" s="2" t="s">
        <v>66</v>
      </c>
      <c r="F20" s="7">
        <v>43010.463368055556</v>
      </c>
      <c r="H20" s="2" t="s">
        <v>17</v>
      </c>
      <c r="I20" s="7">
        <v>42997.406655092593</v>
      </c>
    </row>
    <row r="21" spans="2:12" x14ac:dyDescent="0.4">
      <c r="B21" s="12" t="s">
        <v>33</v>
      </c>
      <c r="C21" s="7">
        <v>43118</v>
      </c>
      <c r="E21" s="2" t="s">
        <v>38</v>
      </c>
      <c r="F21" s="7">
        <v>43012.829861111109</v>
      </c>
      <c r="H21" s="2" t="s">
        <v>18</v>
      </c>
      <c r="I21" s="9">
        <v>58.9</v>
      </c>
    </row>
    <row r="22" spans="2:12" x14ac:dyDescent="0.4">
      <c r="B22" s="12" t="s">
        <v>34</v>
      </c>
      <c r="C22" s="7">
        <v>43118.907627314817</v>
      </c>
      <c r="E22" s="2" t="s">
        <v>39</v>
      </c>
      <c r="F22" s="7">
        <v>43018.892511574071</v>
      </c>
      <c r="H22" s="2" t="s">
        <v>69</v>
      </c>
      <c r="I22" s="9">
        <v>13.29</v>
      </c>
    </row>
    <row r="23" spans="2:12" x14ac:dyDescent="0.4">
      <c r="E23" s="12" t="s">
        <v>40</v>
      </c>
      <c r="F23" s="7">
        <v>43026</v>
      </c>
    </row>
    <row r="25" spans="2:12" x14ac:dyDescent="0.4">
      <c r="K25" s="9" t="s">
        <v>2</v>
      </c>
    </row>
    <row r="26" spans="2:12" x14ac:dyDescent="0.4">
      <c r="E26" s="9" t="s">
        <v>0</v>
      </c>
      <c r="K26" s="6" t="s">
        <v>7</v>
      </c>
      <c r="L26" s="9">
        <v>1037</v>
      </c>
    </row>
    <row r="27" spans="2:12" x14ac:dyDescent="0.4">
      <c r="E27" s="5" t="s">
        <v>59</v>
      </c>
      <c r="F27" s="9" t="s">
        <v>3</v>
      </c>
      <c r="K27" s="2" t="s">
        <v>8</v>
      </c>
      <c r="L27" s="9">
        <v>-23.545621281152599</v>
      </c>
    </row>
    <row r="28" spans="2:12" x14ac:dyDescent="0.4">
      <c r="E28" s="12" t="s">
        <v>60</v>
      </c>
      <c r="F28" s="9" t="s">
        <v>4</v>
      </c>
      <c r="K28" s="2" t="s">
        <v>9</v>
      </c>
      <c r="L28" s="9">
        <v>-46.6392920480016</v>
      </c>
    </row>
    <row r="29" spans="2:12" x14ac:dyDescent="0.4">
      <c r="E29" s="8" t="s">
        <v>63</v>
      </c>
      <c r="F29" s="10">
        <v>14409</v>
      </c>
      <c r="K29" s="2" t="s">
        <v>10</v>
      </c>
      <c r="L29" s="9" t="s">
        <v>12</v>
      </c>
    </row>
    <row r="30" spans="2:12" x14ac:dyDescent="0.4">
      <c r="E30" s="12" t="s">
        <v>73</v>
      </c>
      <c r="F30" s="9" t="s">
        <v>5</v>
      </c>
      <c r="K30" s="2" t="s">
        <v>11</v>
      </c>
      <c r="L30" s="9" t="s">
        <v>6</v>
      </c>
    </row>
    <row r="31" spans="2:12" x14ac:dyDescent="0.4">
      <c r="E31" s="12" t="s">
        <v>74</v>
      </c>
      <c r="F31" s="9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595D-13B2-4BFD-ABF6-12085080FD5C}">
  <dimension ref="B2:Z70"/>
  <sheetViews>
    <sheetView zoomScale="70" zoomScaleNormal="70" workbookViewId="0"/>
  </sheetViews>
  <sheetFormatPr defaultRowHeight="17.399999999999999" x14ac:dyDescent="0.4"/>
  <cols>
    <col min="18" max="18" width="29" bestFit="1" customWidth="1"/>
    <col min="19" max="19" width="16" bestFit="1" customWidth="1"/>
    <col min="21" max="21" width="15.3984375" customWidth="1"/>
    <col min="23" max="23" width="16.3984375" customWidth="1"/>
    <col min="25" max="26" width="8.796875" style="23"/>
  </cols>
  <sheetData>
    <row r="2" spans="2:24" x14ac:dyDescent="0.4">
      <c r="B2" s="20" t="s">
        <v>75</v>
      </c>
      <c r="C2" t="s">
        <v>81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</row>
    <row r="3" spans="2:24" x14ac:dyDescent="0.4">
      <c r="B3" s="20" t="s">
        <v>76</v>
      </c>
      <c r="C3" t="s">
        <v>86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9"/>
    </row>
    <row r="4" spans="2:24" x14ac:dyDescent="0.4">
      <c r="B4" s="20" t="s">
        <v>77</v>
      </c>
      <c r="C4" s="18" t="s">
        <v>82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T4" s="20" t="s">
        <v>75</v>
      </c>
      <c r="V4" s="20" t="s">
        <v>76</v>
      </c>
      <c r="X4" s="20" t="s">
        <v>77</v>
      </c>
    </row>
    <row r="5" spans="2:24" ht="18" x14ac:dyDescent="0.4">
      <c r="T5" s="21" t="s">
        <v>78</v>
      </c>
      <c r="V5" s="21" t="s">
        <v>78</v>
      </c>
      <c r="X5" s="21" t="s">
        <v>78</v>
      </c>
    </row>
    <row r="6" spans="2:24" x14ac:dyDescent="0.4">
      <c r="B6" t="str">
        <f>"delete_"&amp;C2&amp;" = "&amp;C2&amp;".loc[:,["&amp;C3&amp;"]]"</f>
        <v>delete_products_dataset2 = products_dataset2.loc[:,['product_id','product_name_lenght','product_description_lenght','product_photos_qty','product_weight_g','product_length_cm','product_height_cm','product_width_cm','product_category_name_english']]</v>
      </c>
      <c r="Q6" s="9" t="s">
        <v>0</v>
      </c>
      <c r="S6" t="s">
        <v>80</v>
      </c>
      <c r="T6" t="str">
        <f>RIGHT(Q6,LEN(Q6)-6)</f>
        <v>customers_dataset</v>
      </c>
      <c r="V6" t="str">
        <f>LEFT(V7,LEN(V7)-1)</f>
        <v>'customer_id','customer_unique_id','customer_zip_code_prefix','customer_city','customer_state'</v>
      </c>
      <c r="X6" t="str">
        <f>LEFT(X7,LEN(X7)-1)</f>
        <v>'customer_unique_id','customer_city','customer_state'</v>
      </c>
    </row>
    <row r="7" spans="2:24" x14ac:dyDescent="0.4">
      <c r="B7" t="str">
        <f>"delete_"&amp;C2&amp;"1=delete_"&amp;C2&amp;".drop(["&amp;C4&amp;"],axis='columns')"</f>
        <v>delete_products_dataset21=delete_products_dataset2.drop(['product_name_lenght','product_description_lenght','product_photos_qty','product_weight_g','product_length_cm','product_height_cm','product_width_cm'],axis='columns')</v>
      </c>
      <c r="R7" s="5" t="s">
        <v>59</v>
      </c>
      <c r="T7" s="17" t="str">
        <f>IF(S7="X","'"&amp;R7&amp;"',","")</f>
        <v/>
      </c>
      <c r="U7" s="17" t="str">
        <f>"'"&amp;R7&amp;"',"</f>
        <v>'customer_id',</v>
      </c>
      <c r="V7" s="17" t="str">
        <f>U7&amp;U8&amp;U9&amp;U10&amp;U11</f>
        <v>'customer_id','customer_unique_id','customer_zip_code_prefix','customer_city','customer_state',</v>
      </c>
      <c r="W7" s="17"/>
      <c r="X7" s="17" t="str">
        <f>T7&amp;T8&amp;T9&amp;T10&amp;T11</f>
        <v>'customer_unique_id','customer_city','customer_state',</v>
      </c>
    </row>
    <row r="8" spans="2:24" x14ac:dyDescent="0.4">
      <c r="R8" s="12" t="s">
        <v>60</v>
      </c>
      <c r="S8" t="s">
        <v>79</v>
      </c>
      <c r="T8" s="17" t="str">
        <f>IF(S8="X","'"&amp;R8&amp;"',","")</f>
        <v>'customer_unique_id',</v>
      </c>
      <c r="U8" s="17" t="str">
        <f t="shared" ref="U8:U11" si="0">"'"&amp;R8&amp;"',"</f>
        <v>'customer_unique_id',</v>
      </c>
      <c r="V8" s="17"/>
      <c r="W8" s="17"/>
      <c r="X8" s="17"/>
    </row>
    <row r="9" spans="2:24" x14ac:dyDescent="0.4">
      <c r="B9" t="str">
        <f>"delete_"&amp;C2&amp;"1.to_csv('delete_"&amp;C2&amp;"1.csv',index=None)"</f>
        <v>delete_products_dataset21.to_csv('delete_products_dataset21.csv',index=None)</v>
      </c>
      <c r="R9" s="8" t="s">
        <v>63</v>
      </c>
      <c r="T9" s="17" t="str">
        <f>IF(S9="X","'"&amp;R9&amp;"',","")</f>
        <v/>
      </c>
      <c r="U9" s="17" t="str">
        <f t="shared" si="0"/>
        <v>'customer_zip_code_prefix',</v>
      </c>
      <c r="V9" s="17"/>
      <c r="W9" s="17"/>
      <c r="X9" s="17"/>
    </row>
    <row r="10" spans="2:24" x14ac:dyDescent="0.4">
      <c r="R10" s="12" t="s">
        <v>73</v>
      </c>
      <c r="S10" t="s">
        <v>79</v>
      </c>
      <c r="T10" s="17" t="str">
        <f>IF(S10="X","'"&amp;R10&amp;"',","")</f>
        <v>'customer_city',</v>
      </c>
      <c r="U10" s="17" t="str">
        <f t="shared" si="0"/>
        <v>'customer_city',</v>
      </c>
      <c r="V10" s="17"/>
      <c r="W10" s="17"/>
      <c r="X10" s="17"/>
    </row>
    <row r="11" spans="2:24" x14ac:dyDescent="0.4">
      <c r="R11" s="12" t="s">
        <v>74</v>
      </c>
      <c r="S11" t="s">
        <v>79</v>
      </c>
      <c r="T11" s="17" t="str">
        <f>IF(S11="X","'"&amp;R11&amp;"',","")</f>
        <v>'customer_state',</v>
      </c>
      <c r="U11" s="17" t="str">
        <f t="shared" si="0"/>
        <v>'customer_state',</v>
      </c>
      <c r="V11" s="17"/>
      <c r="W11" s="17"/>
      <c r="X11" s="17"/>
    </row>
    <row r="12" spans="2:24" ht="18" x14ac:dyDescent="0.4">
      <c r="T12" s="21" t="s">
        <v>78</v>
      </c>
      <c r="V12" s="21" t="s">
        <v>78</v>
      </c>
      <c r="X12" s="21" t="s">
        <v>78</v>
      </c>
    </row>
    <row r="13" spans="2:24" x14ac:dyDescent="0.4">
      <c r="Q13" s="9" t="s">
        <v>65</v>
      </c>
      <c r="T13" t="str">
        <f>RIGHT(Q13,LEN(Q13)-6)</f>
        <v>orders_dataset</v>
      </c>
      <c r="V13" t="str">
        <f>LEFT(V14,LEN(V14)-1)</f>
        <v>'order_id','customer_id','order_status','order_purchase_timestamp','order_approved_at','order_delivered_carrier_date','order_delivered_customer_date','order_estimated_delivery_date'</v>
      </c>
      <c r="X13" t="str">
        <f>LEFT(X14,LEN(X14)-1)</f>
        <v>'order_status','order_estimated_delivery_date'</v>
      </c>
    </row>
    <row r="14" spans="2:24" x14ac:dyDescent="0.4">
      <c r="Q14" s="9"/>
      <c r="R14" s="3" t="s">
        <v>14</v>
      </c>
      <c r="T14" s="17" t="str">
        <f>IF(S14="X","'"&amp;R14&amp;"',","")</f>
        <v/>
      </c>
      <c r="U14" s="17" t="str">
        <f>"'"&amp;R14&amp;"',"</f>
        <v>'order_id',</v>
      </c>
      <c r="V14" s="17" t="str">
        <f>U14&amp;U15&amp;U16&amp;U17&amp;U18&amp;U19&amp;U20&amp;U21</f>
        <v>'order_id','customer_id','order_status','order_purchase_timestamp','order_approved_at','order_delivered_carrier_date','order_delivered_customer_date','order_estimated_delivery_date',</v>
      </c>
      <c r="W14" s="17"/>
      <c r="X14" s="17" t="str">
        <f>T14&amp;T15&amp;T16&amp;T17&amp;T18&amp;T19&amp;T20&amp;T21</f>
        <v>'order_status','order_estimated_delivery_date',</v>
      </c>
    </row>
    <row r="15" spans="2:24" x14ac:dyDescent="0.4">
      <c r="Q15" s="9"/>
      <c r="R15" s="5" t="s">
        <v>1</v>
      </c>
      <c r="T15" s="17" t="str">
        <f>IF(S15="X","'"&amp;R15&amp;"',","")</f>
        <v/>
      </c>
      <c r="U15" s="17" t="str">
        <f>"'"&amp;R15&amp;"',"</f>
        <v>'customer_id',</v>
      </c>
      <c r="V15" s="17"/>
      <c r="W15" s="17"/>
      <c r="X15" s="17"/>
    </row>
    <row r="16" spans="2:24" x14ac:dyDescent="0.4">
      <c r="Q16" s="9"/>
      <c r="R16" s="2" t="s">
        <v>37</v>
      </c>
      <c r="S16" t="s">
        <v>79</v>
      </c>
      <c r="T16" s="17" t="str">
        <f>IF(S16="X","'"&amp;R16&amp;"',","")</f>
        <v>'order_status',</v>
      </c>
      <c r="U16" s="17" t="str">
        <f>"'"&amp;R16&amp;"',"</f>
        <v>'order_status',</v>
      </c>
      <c r="V16" s="17"/>
      <c r="W16" s="17"/>
      <c r="X16" s="17"/>
    </row>
    <row r="17" spans="17:25" x14ac:dyDescent="0.4">
      <c r="Q17" s="9"/>
      <c r="R17" s="2" t="s">
        <v>67</v>
      </c>
      <c r="T17" s="17" t="str">
        <f>IF(S17="X","'"&amp;R17&amp;"',","")</f>
        <v/>
      </c>
      <c r="U17" s="17" t="str">
        <f>"'"&amp;R17&amp;"',"</f>
        <v>'order_purchase_timestamp',</v>
      </c>
      <c r="V17" s="17"/>
      <c r="W17" s="17"/>
      <c r="X17" s="17"/>
    </row>
    <row r="18" spans="17:25" x14ac:dyDescent="0.4">
      <c r="Q18" s="9"/>
      <c r="R18" s="2" t="s">
        <v>66</v>
      </c>
      <c r="T18" s="17" t="str">
        <f>IF(S18="X","'"&amp;R18&amp;"',","")</f>
        <v/>
      </c>
      <c r="U18" s="17" t="str">
        <f>"'"&amp;R18&amp;"',"</f>
        <v>'order_approved_at',</v>
      </c>
      <c r="V18" s="17"/>
      <c r="W18" s="17"/>
      <c r="X18" s="17"/>
    </row>
    <row r="19" spans="17:25" x14ac:dyDescent="0.4">
      <c r="Q19" s="9"/>
      <c r="R19" s="2" t="s">
        <v>38</v>
      </c>
      <c r="T19" s="17" t="str">
        <f t="shared" ref="T19:T21" si="1">IF(S19="X","'"&amp;R19&amp;"',","")</f>
        <v/>
      </c>
      <c r="U19" s="17" t="str">
        <f>"'"&amp;R19&amp;"',"</f>
        <v>'order_delivered_carrier_date',</v>
      </c>
      <c r="V19" s="17"/>
      <c r="W19" s="17"/>
      <c r="X19" s="17"/>
      <c r="Y19" s="22"/>
    </row>
    <row r="20" spans="17:25" x14ac:dyDescent="0.4">
      <c r="Q20" s="9"/>
      <c r="R20" s="2" t="s">
        <v>39</v>
      </c>
      <c r="T20" s="17" t="str">
        <f t="shared" si="1"/>
        <v/>
      </c>
      <c r="U20" s="17" t="str">
        <f>"'"&amp;R20&amp;"',"</f>
        <v>'order_delivered_customer_date',</v>
      </c>
      <c r="V20" s="17"/>
      <c r="W20" s="17"/>
      <c r="X20" s="17"/>
      <c r="Y20" s="22"/>
    </row>
    <row r="21" spans="17:25" x14ac:dyDescent="0.4">
      <c r="Q21" s="9"/>
      <c r="R21" s="12" t="s">
        <v>40</v>
      </c>
      <c r="S21" t="s">
        <v>79</v>
      </c>
      <c r="T21" s="17" t="str">
        <f t="shared" si="1"/>
        <v>'order_estimated_delivery_date',</v>
      </c>
      <c r="U21" s="17" t="str">
        <f>"'"&amp;R21&amp;"',"</f>
        <v>'order_estimated_delivery_date',</v>
      </c>
      <c r="V21" s="17"/>
      <c r="W21" s="17"/>
      <c r="X21" s="17"/>
      <c r="Y21" s="22"/>
    </row>
    <row r="22" spans="17:25" ht="18" x14ac:dyDescent="0.4">
      <c r="Q22" s="9"/>
      <c r="R22" s="15"/>
      <c r="T22" s="21" t="s">
        <v>78</v>
      </c>
      <c r="V22" s="21" t="s">
        <v>78</v>
      </c>
      <c r="X22" s="21" t="s">
        <v>78</v>
      </c>
    </row>
    <row r="23" spans="17:25" x14ac:dyDescent="0.4">
      <c r="Q23" s="9" t="s">
        <v>13</v>
      </c>
      <c r="R23" s="14"/>
      <c r="T23" t="str">
        <f>RIGHT(Q23,LEN(Q23)-6)</f>
        <v>order_items_dataset</v>
      </c>
      <c r="V23" t="str">
        <f>LEFT(V24,LEN(V24)-1)</f>
        <v>'order_id','order_item_id','product_id','seller_id','shipping_limit_date','price','freight_value'</v>
      </c>
      <c r="X23" t="str">
        <f>LEFT(X24,LEN(X24)-1)</f>
        <v>'order_item_id','shipping_limit_date','price','freight_value'</v>
      </c>
    </row>
    <row r="24" spans="17:25" x14ac:dyDescent="0.4">
      <c r="Q24" s="9"/>
      <c r="R24" s="3" t="s">
        <v>14</v>
      </c>
      <c r="T24" s="17" t="str">
        <f>IF(S24="X","'"&amp;R24&amp;"',","")</f>
        <v/>
      </c>
      <c r="U24" s="17" t="str">
        <f>"'"&amp;R24&amp;"',"</f>
        <v>'order_id',</v>
      </c>
      <c r="V24" s="17" t="str">
        <f>U24&amp;U25&amp;U26&amp;U27&amp;U28&amp;U29&amp;U30</f>
        <v>'order_id','order_item_id','product_id','seller_id','shipping_limit_date','price','freight_value',</v>
      </c>
      <c r="W24" s="17"/>
      <c r="X24" s="17" t="str">
        <f>T24&amp;T25&amp;T26&amp;T27&amp;T28&amp;T29&amp;T30</f>
        <v>'order_item_id','shipping_limit_date','price','freight_value',</v>
      </c>
    </row>
    <row r="25" spans="17:25" x14ac:dyDescent="0.4">
      <c r="Q25" s="9"/>
      <c r="R25" s="2" t="s">
        <v>15</v>
      </c>
      <c r="S25" t="s">
        <v>79</v>
      </c>
      <c r="T25" s="17" t="str">
        <f>IF(S25="X","'"&amp;R25&amp;"',","")</f>
        <v>'order_item_id',</v>
      </c>
      <c r="U25" s="17" t="str">
        <f>"'"&amp;R25&amp;"',"</f>
        <v>'order_item_id',</v>
      </c>
      <c r="V25" s="17"/>
      <c r="W25" s="17"/>
      <c r="X25" s="17"/>
    </row>
    <row r="26" spans="17:25" x14ac:dyDescent="0.4">
      <c r="Q26" s="9"/>
      <c r="R26" s="1" t="s">
        <v>64</v>
      </c>
      <c r="T26" s="17" t="str">
        <f>IF(S26="X","'"&amp;R26&amp;"',","")</f>
        <v/>
      </c>
      <c r="U26" s="17" t="str">
        <f>"'"&amp;R26&amp;"',"</f>
        <v>'product_id',</v>
      </c>
      <c r="V26" s="17"/>
      <c r="W26" s="17"/>
      <c r="X26" s="17"/>
    </row>
    <row r="27" spans="17:25" x14ac:dyDescent="0.4">
      <c r="Q27" s="9"/>
      <c r="R27" s="4" t="s">
        <v>62</v>
      </c>
      <c r="T27" s="17" t="str">
        <f>IF(S27="X","'"&amp;R27&amp;"',","")</f>
        <v/>
      </c>
      <c r="U27" s="17" t="str">
        <f>"'"&amp;R27&amp;"',"</f>
        <v>'seller_id',</v>
      </c>
      <c r="V27" s="17"/>
      <c r="W27" s="17"/>
      <c r="X27" s="17"/>
    </row>
    <row r="28" spans="17:25" x14ac:dyDescent="0.4">
      <c r="Q28" s="9"/>
      <c r="R28" s="2" t="s">
        <v>17</v>
      </c>
      <c r="S28" t="s">
        <v>79</v>
      </c>
      <c r="T28" s="17" t="str">
        <f>IF(S28="X","'"&amp;R28&amp;"',","")</f>
        <v>'shipping_limit_date',</v>
      </c>
      <c r="U28" s="17" t="str">
        <f>"'"&amp;R28&amp;"',"</f>
        <v>'shipping_limit_date',</v>
      </c>
      <c r="V28" s="17"/>
      <c r="W28" s="17"/>
      <c r="X28" s="17"/>
    </row>
    <row r="29" spans="17:25" x14ac:dyDescent="0.4">
      <c r="Q29" s="9"/>
      <c r="R29" s="2" t="s">
        <v>18</v>
      </c>
      <c r="S29" t="s">
        <v>79</v>
      </c>
      <c r="T29" s="17" t="str">
        <f t="shared" ref="T29:T30" si="2">IF(S29="X","'"&amp;R29&amp;"',","")</f>
        <v>'price',</v>
      </c>
      <c r="U29" s="17" t="str">
        <f>"'"&amp;R29&amp;"',"</f>
        <v>'price',</v>
      </c>
      <c r="V29" s="17"/>
      <c r="W29" s="17"/>
      <c r="X29" s="17"/>
    </row>
    <row r="30" spans="17:25" x14ac:dyDescent="0.4">
      <c r="Q30" s="9"/>
      <c r="R30" s="2" t="s">
        <v>69</v>
      </c>
      <c r="S30" t="s">
        <v>79</v>
      </c>
      <c r="T30" s="17" t="str">
        <f t="shared" si="2"/>
        <v>'freight_value',</v>
      </c>
      <c r="U30" s="17" t="str">
        <f>"'"&amp;R30&amp;"',"</f>
        <v>'freight_value',</v>
      </c>
      <c r="V30" s="17"/>
      <c r="W30" s="17"/>
      <c r="X30" s="17"/>
    </row>
    <row r="31" spans="17:25" ht="18" x14ac:dyDescent="0.4">
      <c r="Q31" s="9"/>
      <c r="R31" s="16"/>
      <c r="T31" s="21" t="s">
        <v>78</v>
      </c>
      <c r="V31" s="21" t="s">
        <v>78</v>
      </c>
      <c r="X31" s="21" t="s">
        <v>78</v>
      </c>
    </row>
    <row r="32" spans="17:25" x14ac:dyDescent="0.4">
      <c r="Q32" s="9" t="s">
        <v>71</v>
      </c>
      <c r="T32" t="str">
        <f>RIGHT(Q32,LEN(Q32)-6)</f>
        <v>products_dataset2</v>
      </c>
      <c r="V32" t="str">
        <f>LEFT(V33,LEN(V33)-1)</f>
        <v>'product_id','product_name_lenght','product_description_lenght','product_photos_qty','product_weight_g','product_length_cm','product_height_cm','product_width_cm','product_category_name_english'</v>
      </c>
      <c r="X32" t="str">
        <f>LEFT(X33,LEN(X33)-1)</f>
        <v>'product_name_lenght','product_description_lenght','product_photos_qty','product_weight_g','product_length_cm','product_height_cm','product_width_cm'</v>
      </c>
    </row>
    <row r="33" spans="17:24" x14ac:dyDescent="0.4">
      <c r="Q33" s="9"/>
      <c r="R33" s="9" t="s">
        <v>16</v>
      </c>
      <c r="T33" s="17" t="str">
        <f>IF(S33="X","'"&amp;R33&amp;"',","")</f>
        <v/>
      </c>
      <c r="U33" s="17" t="str">
        <f>"'"&amp;R33&amp;"',"</f>
        <v>'product_id',</v>
      </c>
      <c r="V33" s="17" t="str">
        <f>U33&amp;U34&amp;U35&amp;U36&amp;U37&amp;U38&amp;U39&amp;U40&amp;U41</f>
        <v>'product_id','product_name_lenght','product_description_lenght','product_photos_qty','product_weight_g','product_length_cm','product_height_cm','product_width_cm','product_category_name_english',</v>
      </c>
      <c r="W33" s="17"/>
      <c r="X33" s="17" t="str">
        <f>T33&amp;T34&amp;T35&amp;T36&amp;T37&amp;T38&amp;T39&amp;T40&amp;T41</f>
        <v>'product_name_lenght','product_description_lenght','product_photos_qty','product_weight_g','product_length_cm','product_height_cm','product_width_cm',</v>
      </c>
    </row>
    <row r="34" spans="17:24" x14ac:dyDescent="0.4">
      <c r="Q34" s="9"/>
      <c r="R34" s="9" t="s">
        <v>44</v>
      </c>
      <c r="S34" t="s">
        <v>79</v>
      </c>
      <c r="T34" s="17" t="str">
        <f>IF(S34="X","'"&amp;R34&amp;"',","")</f>
        <v>'product_name_lenght',</v>
      </c>
      <c r="U34" s="17" t="str">
        <f>"'"&amp;R34&amp;"',"</f>
        <v>'product_name_lenght',</v>
      </c>
      <c r="V34" s="17"/>
      <c r="W34" s="17"/>
      <c r="X34" s="17"/>
    </row>
    <row r="35" spans="17:24" x14ac:dyDescent="0.4">
      <c r="Q35" s="9"/>
      <c r="R35" s="9" t="s">
        <v>45</v>
      </c>
      <c r="S35" t="s">
        <v>79</v>
      </c>
      <c r="T35" s="17" t="str">
        <f>IF(S35="X","'"&amp;R35&amp;"',","")</f>
        <v>'product_description_lenght',</v>
      </c>
      <c r="U35" s="17" t="str">
        <f>"'"&amp;R35&amp;"',"</f>
        <v>'product_description_lenght',</v>
      </c>
      <c r="V35" s="17"/>
      <c r="W35" s="17"/>
      <c r="X35" s="17"/>
    </row>
    <row r="36" spans="17:24" x14ac:dyDescent="0.4">
      <c r="Q36" s="9"/>
      <c r="R36" s="9" t="s">
        <v>46</v>
      </c>
      <c r="S36" t="s">
        <v>79</v>
      </c>
      <c r="T36" s="17" t="str">
        <f>IF(S36="X","'"&amp;R36&amp;"',","")</f>
        <v>'product_photos_qty',</v>
      </c>
      <c r="U36" s="17" t="str">
        <f>"'"&amp;R36&amp;"',"</f>
        <v>'product_photos_qty',</v>
      </c>
      <c r="V36" s="17"/>
      <c r="W36" s="17"/>
      <c r="X36" s="17"/>
    </row>
    <row r="37" spans="17:24" x14ac:dyDescent="0.4">
      <c r="Q37" s="9"/>
      <c r="R37" s="9" t="s">
        <v>47</v>
      </c>
      <c r="S37" t="s">
        <v>79</v>
      </c>
      <c r="T37" s="17" t="str">
        <f>IF(S37="X","'"&amp;R37&amp;"',","")</f>
        <v>'product_weight_g',</v>
      </c>
      <c r="U37" s="17" t="str">
        <f>"'"&amp;R37&amp;"',"</f>
        <v>'product_weight_g',</v>
      </c>
      <c r="V37" s="17"/>
      <c r="W37" s="17"/>
      <c r="X37" s="17"/>
    </row>
    <row r="38" spans="17:24" x14ac:dyDescent="0.4">
      <c r="Q38" s="9"/>
      <c r="R38" s="9" t="s">
        <v>48</v>
      </c>
      <c r="S38" t="s">
        <v>79</v>
      </c>
      <c r="T38" s="17" t="str">
        <f t="shared" ref="T38:T41" si="3">IF(S38="X","'"&amp;R38&amp;"',","")</f>
        <v>'product_length_cm',</v>
      </c>
      <c r="U38" s="17" t="str">
        <f>"'"&amp;R38&amp;"',"</f>
        <v>'product_length_cm',</v>
      </c>
      <c r="V38" s="17"/>
      <c r="W38" s="17"/>
      <c r="X38" s="17"/>
    </row>
    <row r="39" spans="17:24" x14ac:dyDescent="0.4">
      <c r="Q39" s="9"/>
      <c r="R39" s="9" t="s">
        <v>49</v>
      </c>
      <c r="S39" t="s">
        <v>79</v>
      </c>
      <c r="T39" s="17" t="str">
        <f t="shared" si="3"/>
        <v>'product_height_cm',</v>
      </c>
      <c r="U39" s="17" t="str">
        <f>"'"&amp;R39&amp;"',"</f>
        <v>'product_height_cm',</v>
      </c>
      <c r="V39" s="17"/>
      <c r="W39" s="17"/>
      <c r="X39" s="17"/>
    </row>
    <row r="40" spans="17:24" x14ac:dyDescent="0.4">
      <c r="Q40" s="9"/>
      <c r="R40" s="9" t="s">
        <v>50</v>
      </c>
      <c r="S40" t="s">
        <v>79</v>
      </c>
      <c r="T40" s="17" t="str">
        <f t="shared" si="3"/>
        <v>'product_width_cm',</v>
      </c>
      <c r="U40" s="17" t="str">
        <f>"'"&amp;R40&amp;"',"</f>
        <v>'product_width_cm',</v>
      </c>
      <c r="V40" s="17"/>
      <c r="W40" s="17"/>
      <c r="X40" s="17"/>
    </row>
    <row r="41" spans="17:24" x14ac:dyDescent="0.4">
      <c r="Q41" s="9"/>
      <c r="R41" s="9" t="s">
        <v>57</v>
      </c>
      <c r="T41" s="17" t="str">
        <f t="shared" si="3"/>
        <v/>
      </c>
      <c r="U41" s="17" t="str">
        <f>"'"&amp;R41&amp;"',"</f>
        <v>'product_category_name_english',</v>
      </c>
      <c r="V41" s="17"/>
      <c r="W41" s="17"/>
      <c r="X41" s="17"/>
    </row>
    <row r="42" spans="17:24" ht="18" x14ac:dyDescent="0.4">
      <c r="Q42" s="9"/>
      <c r="T42" s="21" t="s">
        <v>78</v>
      </c>
      <c r="V42" s="21" t="s">
        <v>78</v>
      </c>
      <c r="X42" s="21" t="s">
        <v>78</v>
      </c>
    </row>
    <row r="43" spans="17:24" x14ac:dyDescent="0.4">
      <c r="Q43" s="9" t="s">
        <v>52</v>
      </c>
      <c r="T43" t="str">
        <f>RIGHT(Q43,LEN(Q43)-6)</f>
        <v>sellers_dataset</v>
      </c>
      <c r="V43" t="str">
        <f>LEFT(V44,LEN(V44)-1)</f>
        <v>'seller_id','seller_zip_code_prefix','seller_city','seller_state'</v>
      </c>
      <c r="X43" t="str">
        <f>LEFT(X44,LEN(X44)-1)</f>
        <v>'seller_city','seller_state'</v>
      </c>
    </row>
    <row r="44" spans="17:24" x14ac:dyDescent="0.4">
      <c r="Q44" s="9"/>
      <c r="R44" s="4" t="s">
        <v>62</v>
      </c>
      <c r="T44" s="17" t="str">
        <f>IF(S44="X","'"&amp;R44&amp;"',","")</f>
        <v/>
      </c>
      <c r="U44" s="17" t="str">
        <f>"'"&amp;R44&amp;"',"</f>
        <v>'seller_id',</v>
      </c>
      <c r="V44" s="17" t="str">
        <f>U44&amp;U45&amp;U46&amp;U47</f>
        <v>'seller_id','seller_zip_code_prefix','seller_city','seller_state',</v>
      </c>
      <c r="W44" s="17"/>
      <c r="X44" s="17" t="str">
        <f>T44&amp;T45&amp;T46&amp;T47</f>
        <v>'seller_city','seller_state',</v>
      </c>
    </row>
    <row r="45" spans="17:24" x14ac:dyDescent="0.4">
      <c r="Q45" s="9"/>
      <c r="R45" s="6" t="s">
        <v>61</v>
      </c>
      <c r="T45" s="17" t="str">
        <f>IF(S45="X","'"&amp;R45&amp;"',","")</f>
        <v/>
      </c>
      <c r="U45" s="17" t="str">
        <f>"'"&amp;R45&amp;"',"</f>
        <v>'seller_zip_code_prefix',</v>
      </c>
      <c r="V45" s="17"/>
      <c r="W45" s="17"/>
      <c r="X45" s="17"/>
    </row>
    <row r="46" spans="17:24" x14ac:dyDescent="0.4">
      <c r="Q46" s="9"/>
      <c r="R46" s="12" t="s">
        <v>53</v>
      </c>
      <c r="S46" t="s">
        <v>79</v>
      </c>
      <c r="T46" s="17" t="str">
        <f>IF(S46="X","'"&amp;R46&amp;"',","")</f>
        <v>'seller_city',</v>
      </c>
      <c r="U46" s="17" t="str">
        <f>"'"&amp;R46&amp;"',"</f>
        <v>'seller_city',</v>
      </c>
      <c r="V46" s="17"/>
      <c r="W46" s="17"/>
      <c r="X46" s="17"/>
    </row>
    <row r="47" spans="17:24" x14ac:dyDescent="0.4">
      <c r="Q47" s="9"/>
      <c r="R47" s="12" t="s">
        <v>54</v>
      </c>
      <c r="S47" t="s">
        <v>79</v>
      </c>
      <c r="T47" s="17" t="str">
        <f>IF(S47="X","'"&amp;R47&amp;"',","")</f>
        <v>'seller_state',</v>
      </c>
      <c r="U47" s="17" t="str">
        <f>"'"&amp;R47&amp;"',"</f>
        <v>'seller_state',</v>
      </c>
      <c r="V47" s="17"/>
      <c r="W47" s="17"/>
      <c r="X47" s="17"/>
    </row>
    <row r="48" spans="17:24" ht="18" x14ac:dyDescent="0.4">
      <c r="Q48" s="9"/>
      <c r="R48" s="15"/>
      <c r="T48" s="21" t="s">
        <v>78</v>
      </c>
      <c r="V48" s="21" t="s">
        <v>78</v>
      </c>
      <c r="X48" s="21" t="s">
        <v>78</v>
      </c>
    </row>
    <row r="49" spans="17:24" x14ac:dyDescent="0.4">
      <c r="Q49" s="9" t="s">
        <v>87</v>
      </c>
      <c r="T49" t="str">
        <f>RIGHT(Q49,LEN(Q49)-6)</f>
        <v>geolocation_dataset</v>
      </c>
      <c r="V49" t="str">
        <f>LEFT(V50,LEN(V50)-1)</f>
        <v>'geolocation_zip_code_prefix','geolocation_lat','geolocation_lng','geolocation_city','geolocation_state'</v>
      </c>
      <c r="X49" t="str">
        <f>LEFT(X50,LEN(X50)-1)</f>
        <v>'geolocation_zip_code_prefix'</v>
      </c>
    </row>
    <row r="50" spans="17:24" x14ac:dyDescent="0.4">
      <c r="Q50" s="9"/>
      <c r="R50" s="6" t="s">
        <v>83</v>
      </c>
      <c r="S50" t="s">
        <v>88</v>
      </c>
      <c r="T50" s="17" t="str">
        <f>IF(S50="X","'"&amp;R50&amp;"',","")</f>
        <v>'geolocation_zip_code_prefix',</v>
      </c>
      <c r="U50" s="17" t="str">
        <f>"'"&amp;R50&amp;"',"</f>
        <v>'geolocation_zip_code_prefix',</v>
      </c>
      <c r="V50" s="17" t="str">
        <f>U50&amp;U51&amp;U52&amp;U53&amp;U54</f>
        <v>'geolocation_zip_code_prefix','geolocation_lat','geolocation_lng','geolocation_city','geolocation_state',</v>
      </c>
      <c r="W50" s="17"/>
      <c r="X50" s="17" t="str">
        <f>T50&amp;T51&amp;T52&amp;T53&amp;T54</f>
        <v>'geolocation_zip_code_prefix',</v>
      </c>
    </row>
    <row r="51" spans="17:24" x14ac:dyDescent="0.4">
      <c r="Q51" s="9"/>
      <c r="R51" s="2" t="s">
        <v>8</v>
      </c>
      <c r="T51" s="17" t="str">
        <f>IF(S51="X","'"&amp;R51&amp;"',","")</f>
        <v/>
      </c>
      <c r="U51" s="17" t="str">
        <f>"'"&amp;R51&amp;"',"</f>
        <v>'geolocation_lat',</v>
      </c>
      <c r="V51" s="17"/>
      <c r="W51" s="17"/>
      <c r="X51" s="17"/>
    </row>
    <row r="52" spans="17:24" x14ac:dyDescent="0.4">
      <c r="Q52" s="9"/>
      <c r="R52" s="2" t="s">
        <v>9</v>
      </c>
      <c r="T52" s="17" t="str">
        <f>IF(S52="X","'"&amp;R52&amp;"',","")</f>
        <v/>
      </c>
      <c r="U52" s="17" t="str">
        <f>"'"&amp;R52&amp;"',"</f>
        <v>'geolocation_lng',</v>
      </c>
      <c r="V52" s="17"/>
      <c r="W52" s="17"/>
      <c r="X52" s="17"/>
    </row>
    <row r="53" spans="17:24" x14ac:dyDescent="0.4">
      <c r="Q53" s="9"/>
      <c r="R53" s="2" t="s">
        <v>10</v>
      </c>
      <c r="T53" s="17" t="str">
        <f>IF(S53="X","'"&amp;R53&amp;"',","")</f>
        <v/>
      </c>
      <c r="U53" s="17" t="str">
        <f>"'"&amp;R53&amp;"',"</f>
        <v>'geolocation_city',</v>
      </c>
      <c r="V53" s="17"/>
      <c r="W53" s="17"/>
      <c r="X53" s="17"/>
    </row>
    <row r="54" spans="17:24" x14ac:dyDescent="0.4">
      <c r="Q54" s="9"/>
      <c r="R54" s="2" t="s">
        <v>11</v>
      </c>
      <c r="T54" s="17" t="str">
        <f>IF(S54="X","'"&amp;R54&amp;"',","")</f>
        <v/>
      </c>
      <c r="U54" s="17" t="str">
        <f>"'"&amp;R54&amp;"',"</f>
        <v>'geolocation_state',</v>
      </c>
      <c r="V54" s="17"/>
      <c r="W54" s="17"/>
      <c r="X54" s="17"/>
    </row>
    <row r="55" spans="17:24" ht="18" x14ac:dyDescent="0.4">
      <c r="Q55" s="9"/>
      <c r="T55" s="21" t="s">
        <v>78</v>
      </c>
      <c r="V55" s="21" t="s">
        <v>78</v>
      </c>
      <c r="X55" s="21" t="s">
        <v>78</v>
      </c>
    </row>
    <row r="56" spans="17:24" x14ac:dyDescent="0.4">
      <c r="Q56" s="9" t="s">
        <v>70</v>
      </c>
      <c r="T56" t="str">
        <f>RIGHT(Q56,LEN(Q56)-6)</f>
        <v>order_payments_dataset</v>
      </c>
      <c r="V56" t="str">
        <f>LEFT(V57,LEN(V57)-1)</f>
        <v>'order_id','payment_sequential','payment_type','payment_installments','payment_value'</v>
      </c>
      <c r="X56" t="str">
        <f>LEFT(X57,LEN(X57)-1)</f>
        <v>'order_id','payment_sequential','payment_type','payment_installments','payment_value'</v>
      </c>
    </row>
    <row r="57" spans="17:24" x14ac:dyDescent="0.4">
      <c r="Q57" s="9"/>
      <c r="R57" s="13" t="s">
        <v>14</v>
      </c>
      <c r="S57" t="s">
        <v>79</v>
      </c>
      <c r="T57" s="17" t="str">
        <f>IF(S57="X","'"&amp;R57&amp;"',","")</f>
        <v>'order_id',</v>
      </c>
      <c r="U57" s="17" t="str">
        <f>"'"&amp;R57&amp;"',"</f>
        <v>'order_id',</v>
      </c>
      <c r="V57" s="17" t="str">
        <f>U57&amp;U58&amp;U59&amp;U60&amp;U61</f>
        <v>'order_id','payment_sequential','payment_type','payment_installments','payment_value',</v>
      </c>
      <c r="W57" s="17"/>
      <c r="X57" s="17" t="str">
        <f>T57&amp;T58&amp;T59&amp;T60&amp;T61</f>
        <v>'order_id','payment_sequential','payment_type','payment_installments','payment_value',</v>
      </c>
    </row>
    <row r="58" spans="17:24" x14ac:dyDescent="0.4">
      <c r="Q58" s="9"/>
      <c r="R58" s="12" t="s">
        <v>22</v>
      </c>
      <c r="S58" t="s">
        <v>79</v>
      </c>
      <c r="T58" s="17" t="str">
        <f>IF(S58="X","'"&amp;R58&amp;"',","")</f>
        <v>'payment_sequential',</v>
      </c>
      <c r="U58" s="17" t="str">
        <f>"'"&amp;R58&amp;"',"</f>
        <v>'payment_sequential',</v>
      </c>
      <c r="V58" s="17"/>
      <c r="W58" s="17"/>
      <c r="X58" s="17"/>
    </row>
    <row r="59" spans="17:24" x14ac:dyDescent="0.4">
      <c r="Q59" s="9"/>
      <c r="R59" s="12" t="s">
        <v>23</v>
      </c>
      <c r="S59" t="s">
        <v>79</v>
      </c>
      <c r="T59" s="17" t="str">
        <f>IF(S59="X","'"&amp;R59&amp;"',","")</f>
        <v>'payment_type',</v>
      </c>
      <c r="U59" s="17" t="str">
        <f>"'"&amp;R59&amp;"',"</f>
        <v>'payment_type',</v>
      </c>
      <c r="V59" s="17"/>
      <c r="W59" s="17"/>
      <c r="X59" s="17"/>
    </row>
    <row r="60" spans="17:24" x14ac:dyDescent="0.4">
      <c r="Q60" s="9"/>
      <c r="R60" s="12" t="s">
        <v>24</v>
      </c>
      <c r="S60" t="s">
        <v>79</v>
      </c>
      <c r="T60" s="17" t="str">
        <f>IF(S60="X","'"&amp;R60&amp;"',","")</f>
        <v>'payment_installments',</v>
      </c>
      <c r="U60" s="17" t="str">
        <f>"'"&amp;R60&amp;"',"</f>
        <v>'payment_installments',</v>
      </c>
      <c r="V60" s="17"/>
      <c r="W60" s="17"/>
      <c r="X60" s="17"/>
    </row>
    <row r="61" spans="17:24" x14ac:dyDescent="0.4">
      <c r="Q61" s="9"/>
      <c r="R61" s="12" t="s">
        <v>25</v>
      </c>
      <c r="S61" t="s">
        <v>79</v>
      </c>
      <c r="T61" s="17" t="str">
        <f>IF(S61="X","'"&amp;R61&amp;"',","")</f>
        <v>'payment_value',</v>
      </c>
      <c r="U61" s="17" t="str">
        <f>"'"&amp;R61&amp;"',"</f>
        <v>'payment_value',</v>
      </c>
      <c r="V61" s="17"/>
      <c r="W61" s="17"/>
      <c r="X61" s="17"/>
    </row>
    <row r="62" spans="17:24" ht="18" x14ac:dyDescent="0.4">
      <c r="Q62" s="9"/>
      <c r="T62" s="21" t="s">
        <v>78</v>
      </c>
      <c r="V62" s="21" t="s">
        <v>78</v>
      </c>
      <c r="X62" s="21" t="s">
        <v>78</v>
      </c>
    </row>
    <row r="63" spans="17:24" x14ac:dyDescent="0.4">
      <c r="Q63" s="9" t="s">
        <v>28</v>
      </c>
      <c r="T63" t="str">
        <f>RIGHT(Q63,LEN(Q63)-6)</f>
        <v>order_reviews_dataset</v>
      </c>
      <c r="V63" t="str">
        <f>LEFT(V64,LEN(V64)-1)</f>
        <v>'review_id','order_id','review_score','review_comment_title','review_comment_message','review_creation_date','review_answer_timestamp'</v>
      </c>
      <c r="X63" t="str">
        <f>LEFT(X64,LEN(X64)-1)</f>
        <v>'review_id','review_comment_title','review_comment_message','review_creation_date','review_answer_timestamp'</v>
      </c>
    </row>
    <row r="64" spans="17:24" x14ac:dyDescent="0.4">
      <c r="R64" s="12" t="s">
        <v>29</v>
      </c>
      <c r="S64" t="s">
        <v>79</v>
      </c>
      <c r="T64" s="17" t="str">
        <f>IF(S64="X","'"&amp;R64&amp;"',","")</f>
        <v>'review_id',</v>
      </c>
      <c r="U64" s="17" t="str">
        <f>"'"&amp;R64&amp;"',"</f>
        <v>'review_id',</v>
      </c>
      <c r="V64" s="17" t="str">
        <f>U64&amp;U65&amp;U66&amp;U67&amp;U68&amp;U69&amp;U70</f>
        <v>'review_id','order_id','review_score','review_comment_title','review_comment_message','review_creation_date','review_answer_timestamp',</v>
      </c>
      <c r="W64" s="17"/>
      <c r="X64" s="17" t="str">
        <f>T64&amp;T65&amp;T66&amp;T67&amp;T68&amp;T69&amp;T70</f>
        <v>'review_id','review_comment_title','review_comment_message','review_creation_date','review_answer_timestamp',</v>
      </c>
    </row>
    <row r="65" spans="18:25" x14ac:dyDescent="0.4">
      <c r="R65" s="3" t="s">
        <v>14</v>
      </c>
      <c r="T65" s="17" t="str">
        <f>IF(S65="X","'"&amp;R65&amp;"',","")</f>
        <v/>
      </c>
      <c r="U65" s="17" t="str">
        <f>"'"&amp;R65&amp;"',"</f>
        <v>'order_id',</v>
      </c>
      <c r="V65" s="17"/>
      <c r="W65" s="17"/>
      <c r="X65" s="17"/>
    </row>
    <row r="66" spans="18:25" x14ac:dyDescent="0.4">
      <c r="R66" s="2" t="s">
        <v>30</v>
      </c>
      <c r="T66" s="17" t="str">
        <f>IF(S66="X","'"&amp;R66&amp;"',","")</f>
        <v/>
      </c>
      <c r="U66" s="17" t="str">
        <f>"'"&amp;R66&amp;"',"</f>
        <v>'review_score',</v>
      </c>
      <c r="V66" s="17"/>
      <c r="W66" s="17"/>
      <c r="X66" s="17"/>
    </row>
    <row r="67" spans="18:25" x14ac:dyDescent="0.4">
      <c r="R67" s="12" t="s">
        <v>31</v>
      </c>
      <c r="S67" t="s">
        <v>79</v>
      </c>
      <c r="T67" s="17" t="str">
        <f>IF(S67="X","'"&amp;R67&amp;"',","")</f>
        <v>'review_comment_title',</v>
      </c>
      <c r="U67" s="17" t="str">
        <f>"'"&amp;R67&amp;"',"</f>
        <v>'review_comment_title',</v>
      </c>
      <c r="V67" s="17"/>
      <c r="W67" s="17"/>
      <c r="X67" s="17"/>
    </row>
    <row r="68" spans="18:25" x14ac:dyDescent="0.4">
      <c r="R68" s="2" t="s">
        <v>32</v>
      </c>
      <c r="S68" t="s">
        <v>79</v>
      </c>
      <c r="T68" s="17" t="str">
        <f>IF(S68="X","'"&amp;R68&amp;"',","")</f>
        <v>'review_comment_message',</v>
      </c>
      <c r="U68" s="17" t="str">
        <f>"'"&amp;R68&amp;"',"</f>
        <v>'review_comment_message',</v>
      </c>
      <c r="V68" s="17"/>
      <c r="W68" s="17"/>
      <c r="X68" s="17"/>
    </row>
    <row r="69" spans="18:25" x14ac:dyDescent="0.4">
      <c r="R69" s="12" t="s">
        <v>33</v>
      </c>
      <c r="S69" t="s">
        <v>79</v>
      </c>
      <c r="T69" s="17" t="str">
        <f t="shared" ref="T69:T70" si="4">IF(S69="X","'"&amp;R69&amp;"',","")</f>
        <v>'review_creation_date',</v>
      </c>
      <c r="U69" s="17" t="str">
        <f>"'"&amp;R69&amp;"',"</f>
        <v>'review_creation_date',</v>
      </c>
      <c r="V69" s="17"/>
      <c r="W69" s="17"/>
      <c r="X69" s="17"/>
      <c r="Y69" s="22"/>
    </row>
    <row r="70" spans="18:25" x14ac:dyDescent="0.4">
      <c r="R70" s="12" t="s">
        <v>34</v>
      </c>
      <c r="S70" t="s">
        <v>79</v>
      </c>
      <c r="T70" s="17" t="str">
        <f t="shared" si="4"/>
        <v>'review_answer_timestamp',</v>
      </c>
      <c r="U70" s="17" t="str">
        <f>"'"&amp;R70&amp;"',"</f>
        <v>'review_answer_timestamp',</v>
      </c>
      <c r="V70" s="17"/>
      <c r="W70" s="17"/>
      <c r="X70" s="17"/>
      <c r="Y70" s="2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칼럼삭제파일출력하기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YOONJUNG LIM</dc:creator>
  <cp:lastModifiedBy>YOONJUNG LIM</cp:lastModifiedBy>
  <cp:lastPrinted>2021-12-24T00:28:52Z</cp:lastPrinted>
  <dcterms:created xsi:type="dcterms:W3CDTF">2021-12-23T08:06:06Z</dcterms:created>
  <dcterms:modified xsi:type="dcterms:W3CDTF">2021-12-25T11:51:21Z</dcterms:modified>
</cp:coreProperties>
</file>